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ios\Documents\ALCALDIA\DESPACHO\PLANES ESTRATÉGICOS TH\PLAN ESTRATÉGICO 2023\PLAN SST\"/>
    </mc:Choice>
  </mc:AlternateContent>
  <xr:revisionPtr revIDLastSave="0" documentId="13_ncr:1_{AF25D003-427A-40BF-A9D2-0D9C263E8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Cap" sheetId="15" r:id="rId1"/>
  </sheets>
  <definedNames>
    <definedName name="_xlnm._FilterDatabase" localSheetId="0" hidden="1">'Plan Cap'!$B$3:$AG$73</definedName>
    <definedName name="_xlnm.Print_Area" localSheetId="0">'Plan Cap'!$A$1:$AG$79</definedName>
    <definedName name="_xlnm.Print_Titles" localSheetId="0">'Plan Cap'!$1:$4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1" i="15" l="1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AF61" i="15" l="1"/>
  <c r="S63" i="15" s="1"/>
  <c r="AB63" i="15" l="1"/>
  <c r="V63" i="15"/>
  <c r="AC63" i="15"/>
  <c r="M63" i="15"/>
  <c r="O63" i="15"/>
  <c r="R63" i="15"/>
  <c r="S65" i="15" s="1"/>
  <c r="Y63" i="15"/>
  <c r="I63" i="15"/>
  <c r="I64" i="15" s="1"/>
  <c r="H63" i="15"/>
  <c r="H64" i="15" s="1"/>
  <c r="AE63" i="15"/>
  <c r="K63" i="15"/>
  <c r="AD63" i="15"/>
  <c r="N63" i="15"/>
  <c r="U63" i="15"/>
  <c r="L63" i="15"/>
  <c r="P63" i="15"/>
  <c r="AA63" i="15"/>
  <c r="Z63" i="15"/>
  <c r="J63" i="15"/>
  <c r="Q63" i="15"/>
  <c r="T63" i="15"/>
  <c r="X63" i="15"/>
  <c r="W63" i="15"/>
  <c r="Q65" i="15" l="1"/>
  <c r="W65" i="15"/>
  <c r="AC65" i="15"/>
  <c r="X64" i="15"/>
  <c r="Y65" i="15"/>
  <c r="O65" i="15"/>
  <c r="AA65" i="15"/>
  <c r="U65" i="15"/>
  <c r="AE65" i="15"/>
  <c r="J64" i="15"/>
  <c r="V64" i="15"/>
  <c r="M65" i="15"/>
  <c r="L64" i="15"/>
  <c r="O64" i="15"/>
  <c r="T64" i="15"/>
  <c r="AC64" i="15"/>
  <c r="Z64" i="15"/>
  <c r="I65" i="15"/>
  <c r="S64" i="15"/>
  <c r="AB64" i="15"/>
  <c r="Q64" i="15"/>
  <c r="W64" i="15"/>
  <c r="M64" i="15"/>
  <c r="AE64" i="15"/>
  <c r="K64" i="15"/>
  <c r="N64" i="15"/>
  <c r="AD64" i="15"/>
  <c r="U64" i="15"/>
  <c r="AA64" i="15"/>
  <c r="Y64" i="15"/>
  <c r="P64" i="15"/>
  <c r="R64" i="15"/>
  <c r="K65" i="15"/>
  <c r="I66" i="15"/>
  <c r="AA66" i="15" l="1"/>
  <c r="AC66" i="15"/>
  <c r="Q66" i="15"/>
  <c r="Y66" i="15"/>
  <c r="O66" i="15"/>
  <c r="W66" i="15"/>
  <c r="K66" i="15"/>
  <c r="U66" i="15"/>
  <c r="AE66" i="15"/>
  <c r="M66" i="15"/>
  <c r="S66" i="15"/>
</calcChain>
</file>

<file path=xl/sharedStrings.xml><?xml version="1.0" encoding="utf-8"?>
<sst xmlns="http://schemas.openxmlformats.org/spreadsheetml/2006/main" count="357" uniqueCount="157">
  <si>
    <t xml:space="preserve">
SECRETARÍA GENERAL DE LA ALCALDÍA MAYOR DE BOGOTÁ, D.C.
DIRECCIÓN DE TALENTO HUMANO - SEGURIDAD Y SALUD EN EL TRABAJO 
PLAN DE CAPACITACIÓN ANUAL DEL SISTEMA DE GESTIÓN DE SEGURIDAD Y SALUD EN EL TRABAJO - VIGENCIA 2023
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</si>
  <si>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</si>
  <si>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</si>
  <si>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</si>
  <si>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</si>
  <si>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</si>
  <si>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</si>
  <si>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</si>
  <si>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</si>
  <si>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</si>
  <si>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</si>
  <si>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</si>
  <si>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</si>
  <si>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</si>
  <si>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</si>
  <si>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</si>
  <si>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</si>
  <si>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</si>
  <si>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</si>
  <si>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</si>
  <si>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</si>
  <si>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</si>
  <si>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</si>
  <si>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</si>
  <si>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CCL</t>
  </si>
  <si>
    <t xml:space="preserve">Capacitación funciones y responsabilidades CCL </t>
  </si>
  <si>
    <t>100% Cumplimiento de las actividades</t>
  </si>
  <si>
    <t>Proceso Gestión de Seguridad y Salud en el Trabajo - ARL</t>
  </si>
  <si>
    <t>x</t>
  </si>
  <si>
    <t>(No. De Actividades Desarrolladas/ No. De Actividades Programadas )*100
(No. De servidores que participaron / No. De servidores programados )*100</t>
  </si>
  <si>
    <t>(No. De Actividades Desarrolladas/ No. De Actividades Programadas )*100
(No. De servidores que participaron / No. De servidores programados )*101</t>
  </si>
  <si>
    <t>(No. De Actividades Desarrolladas/ No. De Actividades Programadas )*100
(No. De servidores que participaron / No. De servidores programados )*102</t>
  </si>
  <si>
    <t>Capacitación habilidades blandas ( Comunicación asertiva)</t>
  </si>
  <si>
    <t>(No. De Actividades Desarrolladas/ No. De Actividades Programadas )*100
(No. De servidores que participaron / No. De servidores programados )*103</t>
  </si>
  <si>
    <t>COPASST</t>
  </si>
  <si>
    <t>Capacitación funciones y responsabilidades COPASST</t>
  </si>
  <si>
    <t>(No. De Actividades Desarrolladas/ No. De Actividades Programadas )*100
(No. De servidores que participaron / No. De servidores programados )*104</t>
  </si>
  <si>
    <t xml:space="preserve">Capacitación investigación de AT y EL </t>
  </si>
  <si>
    <t>(No. De Actividades Desarrolladas/ No. De Actividades Programadas )*100
(No. De servidores que participaron / No. De servidores programados )*105</t>
  </si>
  <si>
    <t xml:space="preserve">Capacitación inspecciones de seguridad </t>
  </si>
  <si>
    <t>(No. De Actividades Desarrolladas/ No. De Actividades Programadas )*100
(No. De servidores que participaron / No. De servidores programados )*106</t>
  </si>
  <si>
    <t xml:space="preserve">PVE OSTEOMUSCULAR </t>
  </si>
  <si>
    <t>Capacitación en autocuidado y pausas activas</t>
  </si>
  <si>
    <t>(No. De Actividades Desarrolladas/ No. De Actividades Programadas )*100
(No. De servidores que participaron / No. De servidores programados )*107</t>
  </si>
  <si>
    <t>Capacitación higiene postural y manipulación de cargas</t>
  </si>
  <si>
    <t>(No. De Actividades Desarrolladas/ No. De Actividades Programadas )*100
(No. De servidores que participaron / No. De servidores programados )*109</t>
  </si>
  <si>
    <t>Capacitación higiene postural y video terminales</t>
  </si>
  <si>
    <t>(No. De Actividades Desarrolladas/ No. De Actividades Programadas )*100
(No. De servidores que participaron / No. De servidores programados )*110</t>
  </si>
  <si>
    <t xml:space="preserve">Capacitación teletrabajadores </t>
  </si>
  <si>
    <t>(No. De Actividades Desarrolladas/ No. De Actividades Programadas )*100
(No. De servidores que participaron / No. De servidores programados )*111</t>
  </si>
  <si>
    <t>Escuela biomecánica ( Miembros superiores)</t>
  </si>
  <si>
    <t>(No. De Actividades Desarrolladas/ No. De Actividades Programadas )*100
(No. De servidores que participaron / No. De servidores programados )*112</t>
  </si>
  <si>
    <t>Escuela biomecánica ( Miembros Inferiores)</t>
  </si>
  <si>
    <t>(No. De Actividades Desarrolladas/ No. De Actividades Programadas )*100
(No. De servidores que participaron / No. De servidores programados )*113</t>
  </si>
  <si>
    <t>Escuela biomecánica ( Espalda)</t>
  </si>
  <si>
    <t>(No. De Actividades Desarrolladas/ No. De Actividades Programadas )*100
(No. De servidores que participaron / No. De servidores programados )*114</t>
  </si>
  <si>
    <t>PVE PSICOSOCIAL</t>
  </si>
  <si>
    <t>Capacitación atención al TH que atiende a victimas del conflicto armado</t>
  </si>
  <si>
    <t>(No. De Actividades Desarrolladas/ No. De Actividades Programadas )*100
(No. De servidores que participaron / No. De servidores programados )*115</t>
  </si>
  <si>
    <t>Capacitación enfoque de atención a TH que atiende a victimas del conflicto armado</t>
  </si>
  <si>
    <t>(No. De Actividades Desarrolladas/ No. De Actividades Programadas )*100
(No. De servidores que participaron / No. De servidores programados )*116</t>
  </si>
  <si>
    <t>Capacitación daño psicosocial y herramientas de afrontamiento a TH que atiende a víctimas del conflicto armado</t>
  </si>
  <si>
    <t>(No. De Actividades Desarrolladas/ No. De Actividades Programadas )*100
(No. De servidores que participaron / No. De servidores programados )*117</t>
  </si>
  <si>
    <t>Capacitación empatia y asertividad Manejo de emociones - Pensamiento crítico y toma de desiciones ( atención a TH que atiende a victimas del conflicto armado)</t>
  </si>
  <si>
    <t>(No. De Actividades Desarrolladas/ No. De Actividades Programadas )*100
(No. De servidores que participaron / No. De servidores programados )*118</t>
  </si>
  <si>
    <t>Capacitación estrés laboral ( Fustración laboral, sobrecarga emocional, confrontarse con el dolor y situaciones de extrema pobreza, dolor y muerte)</t>
  </si>
  <si>
    <t>(No. De Actividades Desarrolladas/ No. De Actividades Programadas )*100
(No. De servidores que participaron / No. De servidores programados )*119</t>
  </si>
  <si>
    <t>Capacitación en autocuidado emocional</t>
  </si>
  <si>
    <t>(No. De Actividades Desarrolladas/ No. De Actividades Programadas )*100
(No. De servidores que participaron / No. De servidores programados )*120</t>
  </si>
  <si>
    <t>Capacitación inteligencia emocional y programacion neurolinguistica.</t>
  </si>
  <si>
    <t>(No. De Actividades Desarrolladas/ No. De Actividades Programadas )*100
(No. De servidores que participaron / No. De servidores programados )*121</t>
  </si>
  <si>
    <t>Capacitación trabajo en equipo</t>
  </si>
  <si>
    <t>(No. De Actividades Desarrolladas/ No. De Actividades Programadas )*100
(No. De servidores que participaron / No. De servidores programados )*122</t>
  </si>
  <si>
    <t>Capacitación gestion del cambio</t>
  </si>
  <si>
    <t>(No. De Actividades Desarrolladas/ No. De Actividades Programadas )*100
(No. De servidores que participaron / No. De servidores programados )*123</t>
  </si>
  <si>
    <t xml:space="preserve">Capacitación comunicación asertiva </t>
  </si>
  <si>
    <t>(No. De Actividades Desarrolladas/ No. De Actividades Programadas )*100
(No. De servidores que participaron / No. De servidores programados )*124</t>
  </si>
  <si>
    <t xml:space="preserve">Capacitación manejo del estrés </t>
  </si>
  <si>
    <t>(No. De Actividades Desarrolladas/ No. De Actividades Programadas )*100
(No. De servidores que participaron / No. De servidores programados )*125</t>
  </si>
  <si>
    <t>PVE CARDIOVASCULAR</t>
  </si>
  <si>
    <t xml:space="preserve">Capacitación estrategias de nutrición </t>
  </si>
  <si>
    <t>(No. De Actividades Desarrolladas/ No. De Actividades Programadas )*100
(No. De servidores que participaron / No. De servidores programados )*126</t>
  </si>
  <si>
    <t xml:space="preserve">Capacitación sedentarismo </t>
  </si>
  <si>
    <t>(No. De Actividades Desarrolladas/ No. De Actividades Programadas )*100
(No. De servidores que participaron / No. De servidores programados )*127</t>
  </si>
  <si>
    <t>Capacitación prevención de alcoholismo y tabaquismo</t>
  </si>
  <si>
    <t>(No. De Actividades Desarrolladas/ No. De Actividades Programadas )*100
(No. De servidores que participaron / No. De servidores programados )*128</t>
  </si>
  <si>
    <t>PROGRAMA ESTILOS DE VIDA Y ENTRONOS SALUDABLES</t>
  </si>
  <si>
    <t>(No. De Actividades Desarrolladas/ No. De Actividades Programadas )*100
(No. De servidores que participaron / No. De servidores programados )*129</t>
  </si>
  <si>
    <t>Capacitación en hábitos saludables (sueño, actividad física)</t>
  </si>
  <si>
    <t>(No. De Actividades Desarrolladas/ No. De Actividades Programadas )*100
(No. De servidores que participaron / No. De servidores programados )*130</t>
  </si>
  <si>
    <t>Capacitación Día mundial prevención cáncer de mama</t>
  </si>
  <si>
    <t>(No. De Actividades Desarrolladas/ No. De Actividades Programadas )*100
(No. De servidores que participaron / No. De servidores programados )*131</t>
  </si>
  <si>
    <t>Capacitación Día mundial prevención salud mental</t>
  </si>
  <si>
    <t>(No. De Actividades Desarrolladas/ No. De Actividades Programadas )*100
(No. De servidores que participaron / No. De servidores programados )*132</t>
  </si>
  <si>
    <t xml:space="preserve">AT Y EL </t>
  </si>
  <si>
    <t>Capacitación reporte de accidentes de trabajo</t>
  </si>
  <si>
    <t>(No. De Actividades Desarrolladas/ No. De Actividades Programadas )*100
(No. De servidores que participaron / No. De servidores programados )*133</t>
  </si>
  <si>
    <t>Capacitación uso adecuado de EPP</t>
  </si>
  <si>
    <t>Capacitación en peligro mecánico</t>
  </si>
  <si>
    <t xml:space="preserve">PROGRAMA RIESGO QUÍMICO </t>
  </si>
  <si>
    <t>Capacitación Sistema Globalmente Armonizado</t>
  </si>
  <si>
    <t>(No. De Actividades Desarrolladas/ No. De Actividades Programadas )*100
(No. De servidores que participaron / No. De servidores programados )*134</t>
  </si>
  <si>
    <t xml:space="preserve">Capacitación rotulado y etiquetado sustancias químicas </t>
  </si>
  <si>
    <t>(No. De Actividades Desarrolladas/ No. De Actividades Programadas )*100
(No. De servidores que participaron / No. De servidores programados )*135</t>
  </si>
  <si>
    <t xml:space="preserve">Capacitación atencion emergencias por riesgo químicas </t>
  </si>
  <si>
    <t>(No. De Actividades Desarrolladas/ No. De Actividades Programadas )*100
(No. De servidores que participaron / No. De servidores programados )*136</t>
  </si>
  <si>
    <t>Capacitación buenas practicas de almacenamiento y manipulación de sustancias químicas</t>
  </si>
  <si>
    <t>(No. De Actividades Desarrolladas/ No. De Actividades Programadas )*100
(No. De servidores que participaron / No. De servidores programados )*137</t>
  </si>
  <si>
    <t>PROGRAMA RIESGO PUBLICO</t>
  </si>
  <si>
    <t xml:space="preserve">Capacitación técnicas de manejo a usuarios difíciles </t>
  </si>
  <si>
    <t>(No. De Actividades Desarrolladas/ No. De Actividades Programadas )*100
(No. De servidores que participaron / No. De servidores programados )*138</t>
  </si>
  <si>
    <t xml:space="preserve">Capacitación primeros auxilios psicológicos </t>
  </si>
  <si>
    <t>(No. De Actividades Desarrolladas/ No. De Actividades Programadas )*100
(No. De servidores que participaron / No. De servidores programados )*139</t>
  </si>
  <si>
    <t>Capacitación situaciones de emergencia por riesgo público</t>
  </si>
  <si>
    <t>(No. De Actividades Desarrolladas/ No. De Actividades Programadas )*100
(No. De servidores que participaron / No. De servidores programados )*140</t>
  </si>
  <si>
    <t>PROGRAMA PROTECCIÓN CONTRA CAÍDAS</t>
  </si>
  <si>
    <t>Capacitación y/o actualización personal autorizado (reentrenamiento coordinador)</t>
  </si>
  <si>
    <t>(No. De Actividades Desarrolladas/ No. De Actividades Programadas )*100
(No. De servidores que participaron / No. De servidores programados )*141</t>
  </si>
  <si>
    <t>Capacitación manejo equipos de rescate industrial</t>
  </si>
  <si>
    <t>(No. De Actividades Desarrolladas/ No. De Actividades Programadas )*100
(No. De servidores que participaron / No. De servidores programados )*142</t>
  </si>
  <si>
    <t>Capacitación en uso de elementos, equipos de PPC y EPP</t>
  </si>
  <si>
    <t>(No. De Actividades Desarrolladas/ No. De Actividades Programadas )*100
(No. De servidores que participaron / No. De servidores programados )*143</t>
  </si>
  <si>
    <t xml:space="preserve">PLAN DE SEGURIDAD VIAL </t>
  </si>
  <si>
    <t>Velocidad, segurida vial y manejo de la fatiga (conductores)</t>
  </si>
  <si>
    <t>(No. De Actividades Desarrolladas/ No. De Actividades Programadas )*100
(No. De servidores que participaron / No. De servidores programados )*145</t>
  </si>
  <si>
    <t>Efectos del alcohol,  las sustancias psicoactivas y la distracción como riesgo vial (conductores)</t>
  </si>
  <si>
    <t>(No. De Actividades Desarrolladas/ No. De Actividades Programadas )*100
(No. De servidores que participaron / No. De servidores programados )*146</t>
  </si>
  <si>
    <t>Como proteger a los actores viales y riesgo publico</t>
  </si>
  <si>
    <t>(No. De Actividades Desarrolladas/ No. De Actividades Programadas )*100
(No. De servidores que participaron / No. De servidores programados )*147</t>
  </si>
  <si>
    <t>Capacitacion brigadas de seguridad vial</t>
  </si>
  <si>
    <t>(No. De Actividades Desarrolladas/ No. De Actividades Programadas )*100
(No. De servidores que participaron / No. De servidores programados )*148</t>
  </si>
  <si>
    <t>Simulacro de atencion  de emergencias</t>
  </si>
  <si>
    <t>(No. De Actividades Desarrolladas/ No. De Actividades Programadas )*100
(No. De servidores que participaron / No. De servidores programados )*149</t>
  </si>
  <si>
    <t>Capacitacion prevencio seguridad vial (Población)</t>
  </si>
  <si>
    <t>(No. De Actividades Desarrolladas/ No. De Actividades Programadas )*100
(No. De servidores que participaron / No. De servidores programados )*150</t>
  </si>
  <si>
    <t>EMERGENCIAS</t>
  </si>
  <si>
    <t>Capacitación generalidades Brigada de Emergencia (conformación, responsabilidades)</t>
  </si>
  <si>
    <t>(No. De Actividades Desarrolladas/ No. De Actividades Programadas )*100
(No. De servidores que participaron / No. De servidores programados )*151</t>
  </si>
  <si>
    <t>Capacitación Primeros Auxilios (anatomía, fisiología, valoración primaria y secundaria)</t>
  </si>
  <si>
    <t>(No. De Actividades Desarrolladas/ No. De Actividades Programadas )*100
(No. De servidores que participaron / No. De servidores programados )*152</t>
  </si>
  <si>
    <t xml:space="preserve">Capacitación control de incendios </t>
  </si>
  <si>
    <t>(No. De Actividades Desarrolladas/ No. De Actividades Programadas )*100
(No. De servidores que participaron / No. De servidores programados )*153</t>
  </si>
  <si>
    <t>Capacitación en evacuación</t>
  </si>
  <si>
    <t>(No. De Actividades Desarrolladas/ No. De Actividades Programadas )*100
(No. De servidores que participaron / No. De servidores programados )*154</t>
  </si>
  <si>
    <t xml:space="preserve">Capacitación simulacro, simulaciones  -COE </t>
  </si>
  <si>
    <t>(No. De Actividades Desarrolladas/ No. De Actividades Programadas )*100
(No. De servidores que participaron / No. De servidores programados )*155</t>
  </si>
  <si>
    <t>TOTAL</t>
  </si>
  <si>
    <t>% DE EJECUCIÓN MENSUAL</t>
  </si>
  <si>
    <t>% DE EJECUCIÓN ANUAL</t>
  </si>
  <si>
    <t>CUMPLIMIENTO MES</t>
  </si>
  <si>
    <t>CUMPLIMIENTO MES (ACUMULADO)</t>
  </si>
  <si>
    <t xml:space="preserve">
MARIA CLEMENCIA PEREZ URIBE
Secretaria General
Alcaldía Mayor de Bogotá, D.C.</t>
  </si>
  <si>
    <t xml:space="preserve">
JULIO ROBERTO GARZON
Director de Talento Humano</t>
  </si>
  <si>
    <t>Capacitación habilidades blandas ( resolucion de conflictos)</t>
  </si>
  <si>
    <t>Capacitación habilidades blandas (liderazgo)</t>
  </si>
  <si>
    <t xml:space="preserve">
FREDY YESID PULIDO PULIDO
Profesional Universitario - SST</t>
  </si>
  <si>
    <t xml:space="preserve">
MARCELA MANRIQUE CASTRO
Subsecretaria Corporativa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</si>
</sst>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5" fillId="0" borderId="1" xfId="2" applyNumberFormat="1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3" fillId="0" borderId="1" xfId="2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10" fontId="3" fillId="0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9" fontId="3" fillId="0" borderId="0" xfId="2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Porcentaje" xfId="2" builtinId="5"/>
    <cellStyle name="Porcentaje 2" xfId="4" xr:uid="{00000000-0005-0000-0000-000004000000}"/>
  </cellStyles>
  <dxfs count="14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52</xdr:row>
      <xdr:rowOff>0</xdr:rowOff>
    </xdr:from>
    <xdr:to>
      <xdr:col>31</xdr:col>
      <xdr:colOff>2562225</xdr:colOff>
      <xdr:row>52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20059650" y="3218497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2238375</xdr:colOff>
      <xdr:row>0</xdr:row>
      <xdr:rowOff>32321</xdr:rowOff>
    </xdr:from>
    <xdr:to>
      <xdr:col>2</xdr:col>
      <xdr:colOff>714374</xdr:colOff>
      <xdr:row>0</xdr:row>
      <xdr:rowOff>714325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167"/>
  <sheetViews>
    <sheetView showGridLines="0" tabSelected="1" view="pageBreakPreview" zoomScale="60" zoomScaleNormal="73" workbookViewId="0">
      <pane xSplit="3" ySplit="4" topLeftCell="D15" activePane="bottomRight" state="frozen"/>
      <selection pane="topRight" activeCell="E1" sqref="E1"/>
      <selection pane="bottomLeft" activeCell="A5" sqref="A5"/>
      <selection pane="bottomRight" activeCell="R23" sqref="R23"/>
    </sheetView>
  </sheetViews>
  <sheetFormatPr baseColWidth="10" defaultColWidth="11.42578125" defaultRowHeight="12.75" x14ac:dyDescent="0.2"/>
  <cols>
    <col min="1" max="1" width="5.42578125" style="6" customWidth="1"/>
    <col min="2" max="2" width="56.140625" style="21" customWidth="1"/>
    <col min="3" max="3" width="19.28515625" style="37" customWidth="1"/>
    <col min="4" max="4" width="28" style="37" customWidth="1"/>
    <col min="5" max="5" width="7.85546875" style="37" customWidth="1"/>
    <col min="6" max="6" width="11.28515625" style="37" customWidth="1"/>
    <col min="7" max="7" width="8.42578125" style="37" customWidth="1"/>
    <col min="8" max="8" width="6.5703125" style="38" customWidth="1"/>
    <col min="9" max="9" width="6.5703125" style="35" customWidth="1"/>
    <col min="10" max="10" width="6.5703125" style="38" customWidth="1"/>
    <col min="11" max="11" width="6.5703125" style="35" customWidth="1"/>
    <col min="12" max="12" width="6.5703125" style="38" customWidth="1"/>
    <col min="13" max="13" width="6.5703125" style="35" customWidth="1"/>
    <col min="14" max="14" width="6.5703125" style="38" customWidth="1"/>
    <col min="15" max="15" width="9.42578125" style="35" customWidth="1"/>
    <col min="16" max="16" width="6.5703125" style="38" customWidth="1"/>
    <col min="17" max="17" width="6.5703125" style="35" customWidth="1"/>
    <col min="18" max="18" width="6.5703125" style="38" customWidth="1"/>
    <col min="19" max="19" width="8.42578125" style="35" customWidth="1"/>
    <col min="20" max="20" width="6.5703125" style="38" customWidth="1"/>
    <col min="21" max="21" width="6.5703125" style="35" customWidth="1"/>
    <col min="22" max="22" width="6.5703125" style="38" customWidth="1"/>
    <col min="23" max="23" width="6.5703125" style="35" customWidth="1"/>
    <col min="24" max="24" width="6.5703125" style="38" customWidth="1"/>
    <col min="25" max="25" width="6.5703125" style="35" customWidth="1"/>
    <col min="26" max="26" width="6.5703125" style="38" customWidth="1"/>
    <col min="27" max="27" width="6.5703125" style="35" customWidth="1"/>
    <col min="28" max="28" width="6.5703125" style="38" customWidth="1"/>
    <col min="29" max="29" width="6.5703125" style="35" customWidth="1"/>
    <col min="30" max="30" width="6.5703125" style="38" customWidth="1"/>
    <col min="31" max="31" width="6.5703125" style="35" customWidth="1"/>
    <col min="32" max="32" width="28.5703125" style="39" customWidth="1"/>
    <col min="33" max="33" width="38.140625" style="3" customWidth="1"/>
    <col min="34" max="16384" width="11.42578125" style="6"/>
  </cols>
  <sheetData>
    <row r="1" spans="1:33" ht="57" customHeight="1" x14ac:dyDescent="0.2">
      <c r="A1" s="54"/>
      <c r="B1" s="54"/>
      <c r="C1" s="54"/>
      <c r="D1" s="54"/>
      <c r="E1" s="55" t="s">
        <v>0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" customHeight="1" x14ac:dyDescent="0.2">
      <c r="A2" s="56"/>
      <c r="B2" s="57"/>
      <c r="C2" s="62" t="s">
        <v>1</v>
      </c>
      <c r="D2" s="62" t="s">
        <v>2</v>
      </c>
      <c r="E2" s="65" t="s">
        <v>3</v>
      </c>
      <c r="F2" s="66"/>
      <c r="G2" s="67"/>
      <c r="H2" s="71" t="s">
        <v>4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3" t="s">
        <v>5</v>
      </c>
      <c r="AG2" s="73" t="s">
        <v>6</v>
      </c>
    </row>
    <row r="3" spans="1:33" ht="15" customHeight="1" x14ac:dyDescent="0.2">
      <c r="A3" s="58"/>
      <c r="B3" s="59"/>
      <c r="C3" s="63"/>
      <c r="D3" s="63"/>
      <c r="E3" s="68"/>
      <c r="F3" s="69"/>
      <c r="G3" s="70"/>
      <c r="H3" s="53" t="s">
        <v>7</v>
      </c>
      <c r="I3" s="53"/>
      <c r="J3" s="53" t="s">
        <v>8</v>
      </c>
      <c r="K3" s="53"/>
      <c r="L3" s="53" t="s">
        <v>9</v>
      </c>
      <c r="M3" s="53"/>
      <c r="N3" s="53" t="s">
        <v>10</v>
      </c>
      <c r="O3" s="53"/>
      <c r="P3" s="53" t="s">
        <v>11</v>
      </c>
      <c r="Q3" s="53"/>
      <c r="R3" s="53" t="s">
        <v>12</v>
      </c>
      <c r="S3" s="53"/>
      <c r="T3" s="53" t="s">
        <v>13</v>
      </c>
      <c r="U3" s="53"/>
      <c r="V3" s="53" t="s">
        <v>14</v>
      </c>
      <c r="W3" s="53"/>
      <c r="X3" s="53" t="s">
        <v>15</v>
      </c>
      <c r="Y3" s="53"/>
      <c r="Z3" s="53" t="s">
        <v>16</v>
      </c>
      <c r="AA3" s="53"/>
      <c r="AB3" s="53" t="s">
        <v>17</v>
      </c>
      <c r="AC3" s="53"/>
      <c r="AD3" s="53" t="s">
        <v>18</v>
      </c>
      <c r="AE3" s="76"/>
      <c r="AF3" s="74"/>
      <c r="AG3" s="74"/>
    </row>
    <row r="4" spans="1:33" s="1" customFormat="1" ht="15" customHeight="1" x14ac:dyDescent="0.2">
      <c r="A4" s="60"/>
      <c r="B4" s="61"/>
      <c r="C4" s="64"/>
      <c r="D4" s="64"/>
      <c r="E4" s="7" t="s">
        <v>19</v>
      </c>
      <c r="F4" s="7" t="s">
        <v>20</v>
      </c>
      <c r="G4" s="7" t="s">
        <v>21</v>
      </c>
      <c r="H4" s="8" t="s">
        <v>22</v>
      </c>
      <c r="I4" s="8" t="s">
        <v>23</v>
      </c>
      <c r="J4" s="8" t="s">
        <v>22</v>
      </c>
      <c r="K4" s="8" t="s">
        <v>23</v>
      </c>
      <c r="L4" s="8" t="s">
        <v>22</v>
      </c>
      <c r="M4" s="8" t="s">
        <v>23</v>
      </c>
      <c r="N4" s="8" t="s">
        <v>22</v>
      </c>
      <c r="O4" s="8" t="s">
        <v>23</v>
      </c>
      <c r="P4" s="8" t="s">
        <v>22</v>
      </c>
      <c r="Q4" s="8" t="s">
        <v>23</v>
      </c>
      <c r="R4" s="8" t="s">
        <v>22</v>
      </c>
      <c r="S4" s="8" t="s">
        <v>23</v>
      </c>
      <c r="T4" s="8" t="s">
        <v>22</v>
      </c>
      <c r="U4" s="8" t="s">
        <v>23</v>
      </c>
      <c r="V4" s="8" t="s">
        <v>22</v>
      </c>
      <c r="W4" s="8" t="s">
        <v>23</v>
      </c>
      <c r="X4" s="8" t="s">
        <v>22</v>
      </c>
      <c r="Y4" s="8" t="s">
        <v>23</v>
      </c>
      <c r="Z4" s="8" t="s">
        <v>22</v>
      </c>
      <c r="AA4" s="8" t="s">
        <v>23</v>
      </c>
      <c r="AB4" s="8" t="s">
        <v>22</v>
      </c>
      <c r="AC4" s="8" t="s">
        <v>23</v>
      </c>
      <c r="AD4" s="8" t="s">
        <v>22</v>
      </c>
      <c r="AE4" s="8" t="s">
        <v>23</v>
      </c>
      <c r="AF4" s="75"/>
      <c r="AG4" s="75"/>
    </row>
    <row r="5" spans="1:33" ht="35.25" customHeight="1" x14ac:dyDescent="0.2">
      <c r="A5" s="46" t="s">
        <v>24</v>
      </c>
      <c r="B5" s="13" t="s">
        <v>25</v>
      </c>
      <c r="C5" s="83" t="s">
        <v>26</v>
      </c>
      <c r="D5" s="44" t="s">
        <v>27</v>
      </c>
      <c r="E5" s="44" t="s">
        <v>28</v>
      </c>
      <c r="F5" s="44"/>
      <c r="G5" s="44" t="s">
        <v>28</v>
      </c>
      <c r="H5" s="10"/>
      <c r="I5" s="10"/>
      <c r="J5" s="10"/>
      <c r="K5" s="10"/>
      <c r="L5" s="10"/>
      <c r="M5" s="10"/>
      <c r="N5" s="10">
        <v>1</v>
      </c>
      <c r="O5" s="10"/>
      <c r="P5" s="10"/>
      <c r="Q5" s="10"/>
      <c r="R5" s="3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 t="s">
        <v>29</v>
      </c>
      <c r="AG5" s="5"/>
    </row>
    <row r="6" spans="1:33" ht="35.25" customHeight="1" x14ac:dyDescent="0.2">
      <c r="A6" s="47"/>
      <c r="B6" s="13" t="s">
        <v>153</v>
      </c>
      <c r="C6" s="83"/>
      <c r="D6" s="44" t="s">
        <v>27</v>
      </c>
      <c r="E6" s="44" t="s">
        <v>28</v>
      </c>
      <c r="F6" s="44"/>
      <c r="G6" s="44" t="s">
        <v>28</v>
      </c>
      <c r="H6" s="10"/>
      <c r="I6" s="10"/>
      <c r="J6" s="10"/>
      <c r="K6" s="10"/>
      <c r="L6" s="10"/>
      <c r="M6" s="10"/>
      <c r="N6" s="10"/>
      <c r="O6" s="10"/>
      <c r="P6" s="10">
        <v>1</v>
      </c>
      <c r="Q6" s="10"/>
      <c r="R6" s="10"/>
      <c r="S6" s="10"/>
      <c r="T6" s="3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 t="s">
        <v>30</v>
      </c>
      <c r="AG6" s="5"/>
    </row>
    <row r="7" spans="1:33" ht="35.25" customHeight="1" x14ac:dyDescent="0.2">
      <c r="A7" s="47"/>
      <c r="B7" s="13" t="s">
        <v>154</v>
      </c>
      <c r="C7" s="83"/>
      <c r="D7" s="44" t="s">
        <v>27</v>
      </c>
      <c r="E7" s="44" t="s">
        <v>28</v>
      </c>
      <c r="F7" s="44"/>
      <c r="G7" s="44" t="s">
        <v>28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1</v>
      </c>
      <c r="U7" s="10"/>
      <c r="V7" s="10"/>
      <c r="W7" s="10"/>
      <c r="Y7" s="10"/>
      <c r="Z7" s="10"/>
      <c r="AA7" s="10"/>
      <c r="AB7" s="10"/>
      <c r="AC7" s="10"/>
      <c r="AD7" s="10"/>
      <c r="AE7" s="10"/>
      <c r="AF7" s="11" t="s">
        <v>31</v>
      </c>
      <c r="AG7" s="5"/>
    </row>
    <row r="8" spans="1:33" ht="35.25" customHeight="1" x14ac:dyDescent="0.2">
      <c r="A8" s="47"/>
      <c r="B8" s="13" t="s">
        <v>32</v>
      </c>
      <c r="C8" s="83"/>
      <c r="D8" s="44" t="s">
        <v>27</v>
      </c>
      <c r="E8" s="44" t="s">
        <v>28</v>
      </c>
      <c r="F8" s="44"/>
      <c r="G8" s="44" t="s">
        <v>28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>
        <v>1</v>
      </c>
      <c r="W8" s="10"/>
      <c r="X8" s="10"/>
      <c r="Y8" s="10"/>
      <c r="Z8" s="35"/>
      <c r="AA8" s="10"/>
      <c r="AB8" s="10"/>
      <c r="AC8" s="10"/>
      <c r="AD8" s="10"/>
      <c r="AE8" s="10"/>
      <c r="AF8" s="11" t="s">
        <v>33</v>
      </c>
      <c r="AG8" s="5"/>
    </row>
    <row r="9" spans="1:33" ht="35.25" customHeight="1" x14ac:dyDescent="0.2">
      <c r="A9" s="77" t="s">
        <v>34</v>
      </c>
      <c r="B9" s="13" t="s">
        <v>35</v>
      </c>
      <c r="C9" s="83" t="s">
        <v>26</v>
      </c>
      <c r="D9" s="44" t="s">
        <v>27</v>
      </c>
      <c r="E9" s="44" t="s">
        <v>28</v>
      </c>
      <c r="F9" s="44"/>
      <c r="G9" s="44" t="s">
        <v>28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v>1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 t="s">
        <v>36</v>
      </c>
      <c r="AG9" s="12"/>
    </row>
    <row r="10" spans="1:33" ht="35.25" customHeight="1" x14ac:dyDescent="0.2">
      <c r="A10" s="78"/>
      <c r="B10" s="9" t="s">
        <v>37</v>
      </c>
      <c r="C10" s="83"/>
      <c r="D10" s="44" t="s">
        <v>27</v>
      </c>
      <c r="E10" s="44" t="s">
        <v>28</v>
      </c>
      <c r="F10" s="44"/>
      <c r="G10" s="44" t="s">
        <v>28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1</v>
      </c>
      <c r="W10" s="10"/>
      <c r="X10" s="10"/>
      <c r="Y10" s="10"/>
      <c r="Z10" s="10"/>
      <c r="AA10" s="10"/>
      <c r="AB10" s="10"/>
      <c r="AC10" s="10"/>
      <c r="AD10" s="10"/>
      <c r="AE10" s="10"/>
      <c r="AF10" s="11" t="s">
        <v>38</v>
      </c>
      <c r="AG10" s="12"/>
    </row>
    <row r="11" spans="1:33" ht="35.25" customHeight="1" x14ac:dyDescent="0.2">
      <c r="A11" s="78"/>
      <c r="B11" s="9" t="s">
        <v>39</v>
      </c>
      <c r="C11" s="83"/>
      <c r="D11" s="44" t="s">
        <v>27</v>
      </c>
      <c r="E11" s="44" t="s">
        <v>28</v>
      </c>
      <c r="F11" s="44"/>
      <c r="G11" s="44" t="s">
        <v>28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</v>
      </c>
      <c r="AA11" s="10"/>
      <c r="AB11" s="10"/>
      <c r="AC11" s="10"/>
      <c r="AD11" s="10"/>
      <c r="AE11" s="10"/>
      <c r="AF11" s="11" t="s">
        <v>40</v>
      </c>
      <c r="AG11" s="12"/>
    </row>
    <row r="12" spans="1:33" ht="35.25" customHeight="1" x14ac:dyDescent="0.2">
      <c r="A12" s="77" t="s">
        <v>41</v>
      </c>
      <c r="B12" s="14" t="s">
        <v>42</v>
      </c>
      <c r="C12" s="50" t="s">
        <v>26</v>
      </c>
      <c r="D12" s="44" t="s">
        <v>27</v>
      </c>
      <c r="E12" s="44" t="s">
        <v>28</v>
      </c>
      <c r="F12" s="44"/>
      <c r="G12" s="44" t="s">
        <v>28</v>
      </c>
      <c r="H12" s="10"/>
      <c r="I12" s="10"/>
      <c r="J12" s="10"/>
      <c r="K12" s="10"/>
      <c r="L12" s="10">
        <v>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 t="s">
        <v>43</v>
      </c>
      <c r="AG12" s="43"/>
    </row>
    <row r="13" spans="1:33" ht="35.25" customHeight="1" x14ac:dyDescent="0.2">
      <c r="A13" s="78"/>
      <c r="B13" s="14" t="s">
        <v>44</v>
      </c>
      <c r="C13" s="51"/>
      <c r="D13" s="44" t="s">
        <v>27</v>
      </c>
      <c r="E13" s="44" t="s">
        <v>28</v>
      </c>
      <c r="F13" s="44"/>
      <c r="G13" s="44" t="s">
        <v>28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1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 t="s">
        <v>45</v>
      </c>
      <c r="AG13" s="43"/>
    </row>
    <row r="14" spans="1:33" ht="35.25" customHeight="1" x14ac:dyDescent="0.2">
      <c r="A14" s="78"/>
      <c r="B14" s="15" t="s">
        <v>46</v>
      </c>
      <c r="C14" s="51"/>
      <c r="D14" s="44" t="s">
        <v>27</v>
      </c>
      <c r="E14" s="44" t="s">
        <v>28</v>
      </c>
      <c r="F14" s="44"/>
      <c r="G14" s="44" t="s">
        <v>28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1</v>
      </c>
      <c r="W14" s="10"/>
      <c r="X14" s="10"/>
      <c r="Y14" s="10"/>
      <c r="Z14" s="10"/>
      <c r="AA14" s="10"/>
      <c r="AB14" s="10"/>
      <c r="AC14" s="10"/>
      <c r="AD14" s="10"/>
      <c r="AE14" s="10"/>
      <c r="AF14" s="11" t="s">
        <v>47</v>
      </c>
      <c r="AG14" s="44"/>
    </row>
    <row r="15" spans="1:33" ht="35.25" customHeight="1" x14ac:dyDescent="0.2">
      <c r="A15" s="78"/>
      <c r="B15" s="15" t="s">
        <v>48</v>
      </c>
      <c r="C15" s="51"/>
      <c r="D15" s="44" t="s">
        <v>27</v>
      </c>
      <c r="E15" s="44" t="s">
        <v>28</v>
      </c>
      <c r="F15" s="44"/>
      <c r="G15" s="44" t="s">
        <v>28</v>
      </c>
      <c r="H15" s="10"/>
      <c r="I15" s="10"/>
      <c r="J15" s="10"/>
      <c r="K15" s="10"/>
      <c r="L15" s="10"/>
      <c r="M15" s="10"/>
      <c r="N15" s="10"/>
      <c r="O15" s="10"/>
      <c r="P15" s="10">
        <v>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v>1</v>
      </c>
      <c r="AC15" s="10"/>
      <c r="AD15" s="10"/>
      <c r="AE15" s="10"/>
      <c r="AF15" s="11" t="s">
        <v>49</v>
      </c>
      <c r="AG15" s="44"/>
    </row>
    <row r="16" spans="1:33" ht="35.25" customHeight="1" x14ac:dyDescent="0.2">
      <c r="A16" s="78"/>
      <c r="B16" s="15" t="s">
        <v>50</v>
      </c>
      <c r="C16" s="51"/>
      <c r="D16" s="44" t="s">
        <v>27</v>
      </c>
      <c r="E16" s="44" t="s">
        <v>28</v>
      </c>
      <c r="F16" s="44"/>
      <c r="G16" s="44" t="s">
        <v>28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1</v>
      </c>
      <c r="AA16" s="10"/>
      <c r="AB16" s="10"/>
      <c r="AC16" s="10"/>
      <c r="AD16" s="10"/>
      <c r="AE16" s="10"/>
      <c r="AF16" s="11" t="s">
        <v>51</v>
      </c>
      <c r="AG16" s="43"/>
    </row>
    <row r="17" spans="1:33" ht="35.25" customHeight="1" x14ac:dyDescent="0.2">
      <c r="A17" s="78"/>
      <c r="B17" s="15" t="s">
        <v>52</v>
      </c>
      <c r="C17" s="51"/>
      <c r="D17" s="44" t="s">
        <v>27</v>
      </c>
      <c r="E17" s="44" t="s">
        <v>28</v>
      </c>
      <c r="F17" s="44"/>
      <c r="G17" s="44" t="s">
        <v>28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</v>
      </c>
      <c r="AE17" s="10"/>
      <c r="AF17" s="11" t="s">
        <v>53</v>
      </c>
      <c r="AG17" s="43"/>
    </row>
    <row r="18" spans="1:33" ht="35.25" customHeight="1" x14ac:dyDescent="0.2">
      <c r="A18" s="79"/>
      <c r="B18" s="15" t="s">
        <v>54</v>
      </c>
      <c r="C18" s="52"/>
      <c r="D18" s="44" t="s">
        <v>27</v>
      </c>
      <c r="E18" s="44" t="s">
        <v>28</v>
      </c>
      <c r="F18" s="44"/>
      <c r="G18" s="44" t="s">
        <v>28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>
        <v>1</v>
      </c>
      <c r="AC18" s="10"/>
      <c r="AD18" s="10"/>
      <c r="AE18" s="10"/>
      <c r="AF18" s="11" t="s">
        <v>55</v>
      </c>
      <c r="AG18" s="43"/>
    </row>
    <row r="19" spans="1:33" ht="35.25" customHeight="1" x14ac:dyDescent="0.2">
      <c r="A19" s="77" t="s">
        <v>56</v>
      </c>
      <c r="B19" s="14" t="s">
        <v>57</v>
      </c>
      <c r="C19" s="48" t="s">
        <v>26</v>
      </c>
      <c r="D19" s="44" t="s">
        <v>27</v>
      </c>
      <c r="E19" s="44" t="s">
        <v>28</v>
      </c>
      <c r="F19" s="44"/>
      <c r="G19" s="44" t="s">
        <v>28</v>
      </c>
      <c r="H19" s="10"/>
      <c r="I19" s="10"/>
      <c r="J19" s="10">
        <v>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 t="s">
        <v>58</v>
      </c>
      <c r="AG19" s="43"/>
    </row>
    <row r="20" spans="1:33" ht="35.25" customHeight="1" x14ac:dyDescent="0.2">
      <c r="A20" s="78"/>
      <c r="B20" s="14" t="s">
        <v>59</v>
      </c>
      <c r="C20" s="49"/>
      <c r="D20" s="44" t="s">
        <v>27</v>
      </c>
      <c r="E20" s="44" t="s">
        <v>28</v>
      </c>
      <c r="F20" s="44"/>
      <c r="G20" s="44" t="s">
        <v>28</v>
      </c>
      <c r="H20" s="10"/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 t="s">
        <v>60</v>
      </c>
      <c r="AG20" s="44"/>
    </row>
    <row r="21" spans="1:33" ht="35.25" customHeight="1" x14ac:dyDescent="0.2">
      <c r="A21" s="78"/>
      <c r="B21" s="15" t="s">
        <v>61</v>
      </c>
      <c r="C21" s="49"/>
      <c r="D21" s="44" t="s">
        <v>27</v>
      </c>
      <c r="E21" s="44" t="s">
        <v>28</v>
      </c>
      <c r="F21" s="44"/>
      <c r="G21" s="44" t="s">
        <v>28</v>
      </c>
      <c r="H21" s="10"/>
      <c r="I21" s="10"/>
      <c r="J21" s="10"/>
      <c r="K21" s="10"/>
      <c r="L21" s="10"/>
      <c r="M21" s="10"/>
      <c r="N21" s="10">
        <v>1</v>
      </c>
      <c r="O21" s="10"/>
      <c r="P21" s="10"/>
      <c r="Q21" s="10"/>
      <c r="R21" s="10">
        <v>1</v>
      </c>
      <c r="S21" s="10"/>
      <c r="T21" s="10"/>
      <c r="U21" s="10"/>
      <c r="V21" s="10">
        <v>1</v>
      </c>
      <c r="W21" s="10"/>
      <c r="X21" s="10">
        <v>1</v>
      </c>
      <c r="Y21" s="10"/>
      <c r="Z21" s="10">
        <v>1</v>
      </c>
      <c r="AA21" s="10"/>
      <c r="AB21" s="10"/>
      <c r="AC21" s="10"/>
      <c r="AD21" s="10"/>
      <c r="AE21" s="10"/>
      <c r="AF21" s="11" t="s">
        <v>62</v>
      </c>
      <c r="AG21" s="44"/>
    </row>
    <row r="22" spans="1:33" ht="43.5" customHeight="1" x14ac:dyDescent="0.2">
      <c r="A22" s="78"/>
      <c r="B22" s="15" t="s">
        <v>63</v>
      </c>
      <c r="C22" s="49"/>
      <c r="D22" s="44" t="s">
        <v>27</v>
      </c>
      <c r="E22" s="44" t="s">
        <v>28</v>
      </c>
      <c r="F22" s="44"/>
      <c r="G22" s="44" t="s">
        <v>28</v>
      </c>
      <c r="H22" s="10"/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 t="s">
        <v>64</v>
      </c>
      <c r="AG22" s="44"/>
    </row>
    <row r="23" spans="1:33" ht="44.25" customHeight="1" x14ac:dyDescent="0.2">
      <c r="A23" s="78"/>
      <c r="B23" s="14" t="s">
        <v>65</v>
      </c>
      <c r="C23" s="49"/>
      <c r="D23" s="44" t="s">
        <v>27</v>
      </c>
      <c r="E23" s="44" t="s">
        <v>28</v>
      </c>
      <c r="F23" s="44"/>
      <c r="G23" s="44" t="s">
        <v>28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 t="s">
        <v>66</v>
      </c>
      <c r="AG23" s="44"/>
    </row>
    <row r="24" spans="1:33" ht="34.5" customHeight="1" x14ac:dyDescent="0.2">
      <c r="A24" s="78"/>
      <c r="B24" s="14" t="s">
        <v>67</v>
      </c>
      <c r="C24" s="49"/>
      <c r="D24" s="44" t="s">
        <v>27</v>
      </c>
      <c r="E24" s="44" t="s">
        <v>28</v>
      </c>
      <c r="F24" s="44"/>
      <c r="G24" s="44" t="s">
        <v>28</v>
      </c>
      <c r="H24" s="10"/>
      <c r="I24" s="10"/>
      <c r="J24" s="10">
        <v>1</v>
      </c>
      <c r="K24" s="10"/>
      <c r="L24" s="10"/>
      <c r="M24" s="10"/>
      <c r="N24" s="10">
        <v>1</v>
      </c>
      <c r="O24" s="10"/>
      <c r="P24" s="10"/>
      <c r="Q24" s="10"/>
      <c r="R24" s="10"/>
      <c r="S24" s="10"/>
      <c r="T24" s="10">
        <v>1</v>
      </c>
      <c r="U24" s="10"/>
      <c r="V24" s="10"/>
      <c r="W24" s="10"/>
      <c r="X24" s="10"/>
      <c r="Y24" s="10"/>
      <c r="Z24" s="10">
        <v>1</v>
      </c>
      <c r="AA24" s="10"/>
      <c r="AB24" s="10"/>
      <c r="AC24" s="10"/>
      <c r="AD24" s="10"/>
      <c r="AE24" s="10"/>
      <c r="AF24" s="11" t="s">
        <v>68</v>
      </c>
      <c r="AG24" s="44"/>
    </row>
    <row r="25" spans="1:33" ht="34.5" customHeight="1" x14ac:dyDescent="0.2">
      <c r="A25" s="78"/>
      <c r="B25" s="14" t="s">
        <v>69</v>
      </c>
      <c r="C25" s="49"/>
      <c r="D25" s="44" t="s">
        <v>27</v>
      </c>
      <c r="E25" s="44" t="s">
        <v>28</v>
      </c>
      <c r="F25" s="44"/>
      <c r="G25" s="44" t="s">
        <v>28</v>
      </c>
      <c r="H25" s="10"/>
      <c r="I25" s="10"/>
      <c r="J25" s="10"/>
      <c r="K25" s="10"/>
      <c r="L25" s="10"/>
      <c r="M25" s="10"/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 t="s">
        <v>70</v>
      </c>
      <c r="AG25" s="44"/>
    </row>
    <row r="26" spans="1:33" ht="34.5" customHeight="1" x14ac:dyDescent="0.2">
      <c r="A26" s="78"/>
      <c r="B26" s="14" t="s">
        <v>71</v>
      </c>
      <c r="C26" s="49"/>
      <c r="D26" s="44" t="s">
        <v>27</v>
      </c>
      <c r="E26" s="44" t="s">
        <v>28</v>
      </c>
      <c r="F26" s="44"/>
      <c r="G26" s="44" t="s">
        <v>28</v>
      </c>
      <c r="H26" s="10"/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>
        <v>1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 t="s">
        <v>72</v>
      </c>
      <c r="AG26" s="44"/>
    </row>
    <row r="27" spans="1:33" ht="34.5" customHeight="1" x14ac:dyDescent="0.2">
      <c r="A27" s="78"/>
      <c r="B27" s="14" t="s">
        <v>73</v>
      </c>
      <c r="C27" s="49"/>
      <c r="D27" s="44" t="s">
        <v>27</v>
      </c>
      <c r="E27" s="44" t="s">
        <v>28</v>
      </c>
      <c r="F27" s="44"/>
      <c r="G27" s="44" t="s">
        <v>28</v>
      </c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 t="s">
        <v>74</v>
      </c>
      <c r="AG27" s="44"/>
    </row>
    <row r="28" spans="1:33" ht="34.5" customHeight="1" x14ac:dyDescent="0.2">
      <c r="A28" s="78"/>
      <c r="B28" s="14" t="s">
        <v>75</v>
      </c>
      <c r="C28" s="49"/>
      <c r="D28" s="44" t="s">
        <v>27</v>
      </c>
      <c r="E28" s="44" t="s">
        <v>28</v>
      </c>
      <c r="F28" s="44"/>
      <c r="G28" s="44" t="s">
        <v>28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>
        <v>1</v>
      </c>
      <c r="W28" s="10"/>
      <c r="X28" s="10"/>
      <c r="Y28" s="10"/>
      <c r="Z28" s="10"/>
      <c r="AA28" s="10"/>
      <c r="AB28" s="10"/>
      <c r="AC28" s="10"/>
      <c r="AD28" s="10"/>
      <c r="AE28" s="10"/>
      <c r="AF28" s="11" t="s">
        <v>76</v>
      </c>
      <c r="AG28" s="44"/>
    </row>
    <row r="29" spans="1:33" ht="34.5" customHeight="1" x14ac:dyDescent="0.2">
      <c r="A29" s="79"/>
      <c r="B29" s="14" t="s">
        <v>77</v>
      </c>
      <c r="C29" s="84"/>
      <c r="D29" s="44" t="s">
        <v>27</v>
      </c>
      <c r="E29" s="44" t="s">
        <v>28</v>
      </c>
      <c r="F29" s="44"/>
      <c r="G29" s="44" t="s">
        <v>28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>
        <v>1</v>
      </c>
      <c r="AC29" s="10"/>
      <c r="AD29" s="10"/>
      <c r="AE29" s="10"/>
      <c r="AF29" s="11" t="s">
        <v>78</v>
      </c>
      <c r="AG29" s="44"/>
    </row>
    <row r="30" spans="1:33" ht="35.25" customHeight="1" x14ac:dyDescent="0.2">
      <c r="A30" s="77" t="s">
        <v>79</v>
      </c>
      <c r="B30" s="14" t="s">
        <v>80</v>
      </c>
      <c r="C30" s="80" t="s">
        <v>26</v>
      </c>
      <c r="D30" s="44" t="s">
        <v>27</v>
      </c>
      <c r="E30" s="44" t="s">
        <v>28</v>
      </c>
      <c r="F30" s="44"/>
      <c r="G30" s="44" t="s">
        <v>28</v>
      </c>
      <c r="H30" s="10"/>
      <c r="I30" s="10"/>
      <c r="J30" s="10"/>
      <c r="K30" s="10"/>
      <c r="L30" s="10"/>
      <c r="M30" s="10"/>
      <c r="N30" s="10"/>
      <c r="O30" s="10"/>
      <c r="P30" s="10">
        <v>1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 t="s">
        <v>81</v>
      </c>
      <c r="AG30" s="44"/>
    </row>
    <row r="31" spans="1:33" ht="35.25" customHeight="1" x14ac:dyDescent="0.2">
      <c r="A31" s="78"/>
      <c r="B31" s="15" t="s">
        <v>82</v>
      </c>
      <c r="C31" s="81"/>
      <c r="D31" s="44" t="s">
        <v>27</v>
      </c>
      <c r="E31" s="44" t="s">
        <v>28</v>
      </c>
      <c r="F31" s="44"/>
      <c r="G31" s="44" t="s">
        <v>28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v>1</v>
      </c>
      <c r="Y31" s="10"/>
      <c r="Z31" s="10"/>
      <c r="AA31" s="10"/>
      <c r="AB31" s="10"/>
      <c r="AC31" s="10"/>
      <c r="AD31" s="10"/>
      <c r="AE31" s="10"/>
      <c r="AF31" s="11" t="s">
        <v>83</v>
      </c>
      <c r="AG31" s="44"/>
    </row>
    <row r="32" spans="1:33" ht="35.25" customHeight="1" x14ac:dyDescent="0.2">
      <c r="A32" s="78"/>
      <c r="B32" s="15" t="s">
        <v>84</v>
      </c>
      <c r="C32" s="81"/>
      <c r="D32" s="44" t="s">
        <v>27</v>
      </c>
      <c r="E32" s="44" t="s">
        <v>28</v>
      </c>
      <c r="F32" s="44"/>
      <c r="G32" s="44" t="s">
        <v>28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1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 t="s">
        <v>85</v>
      </c>
      <c r="AG32" s="44"/>
    </row>
    <row r="33" spans="1:33" ht="35.25" customHeight="1" x14ac:dyDescent="0.2">
      <c r="A33" s="77" t="s">
        <v>86</v>
      </c>
      <c r="B33" s="15" t="s">
        <v>84</v>
      </c>
      <c r="C33" s="50" t="s">
        <v>26</v>
      </c>
      <c r="D33" s="44" t="s">
        <v>27</v>
      </c>
      <c r="E33" s="44" t="s">
        <v>28</v>
      </c>
      <c r="F33" s="44"/>
      <c r="G33" s="44" t="s">
        <v>28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v>1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 t="s">
        <v>87</v>
      </c>
      <c r="AG33" s="43"/>
    </row>
    <row r="34" spans="1:33" ht="35.25" customHeight="1" x14ac:dyDescent="0.2">
      <c r="A34" s="78"/>
      <c r="B34" s="15" t="s">
        <v>88</v>
      </c>
      <c r="C34" s="51"/>
      <c r="D34" s="44" t="s">
        <v>27</v>
      </c>
      <c r="E34" s="44" t="s">
        <v>28</v>
      </c>
      <c r="F34" s="44"/>
      <c r="G34" s="44" t="s">
        <v>28</v>
      </c>
      <c r="H34" s="10"/>
      <c r="I34" s="10"/>
      <c r="J34" s="10"/>
      <c r="K34" s="10"/>
      <c r="L34" s="10"/>
      <c r="M34" s="10"/>
      <c r="N34" s="10"/>
      <c r="O34" s="10"/>
      <c r="P34" s="10">
        <v>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 t="s">
        <v>89</v>
      </c>
      <c r="AG34" s="43"/>
    </row>
    <row r="35" spans="1:33" ht="35.25" customHeight="1" x14ac:dyDescent="0.2">
      <c r="A35" s="78"/>
      <c r="B35" s="14" t="s">
        <v>90</v>
      </c>
      <c r="C35" s="51"/>
      <c r="D35" s="44" t="s">
        <v>27</v>
      </c>
      <c r="E35" s="44" t="s">
        <v>28</v>
      </c>
      <c r="F35" s="44"/>
      <c r="G35" s="44" t="s">
        <v>28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v>1</v>
      </c>
      <c r="AA35" s="10"/>
      <c r="AB35" s="10"/>
      <c r="AC35" s="10"/>
      <c r="AD35" s="10"/>
      <c r="AE35" s="10"/>
      <c r="AF35" s="11" t="s">
        <v>91</v>
      </c>
      <c r="AG35" s="43"/>
    </row>
    <row r="36" spans="1:33" ht="35.25" customHeight="1" x14ac:dyDescent="0.2">
      <c r="A36" s="78"/>
      <c r="B36" s="15" t="s">
        <v>92</v>
      </c>
      <c r="C36" s="51"/>
      <c r="D36" s="44" t="s">
        <v>27</v>
      </c>
      <c r="E36" s="44" t="s">
        <v>28</v>
      </c>
      <c r="F36" s="44"/>
      <c r="G36" s="44" t="s">
        <v>28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v>1</v>
      </c>
      <c r="AA36" s="10"/>
      <c r="AB36" s="10"/>
      <c r="AC36" s="10"/>
      <c r="AD36" s="10"/>
      <c r="AE36" s="10"/>
      <c r="AF36" s="11" t="s">
        <v>93</v>
      </c>
      <c r="AG36" s="43"/>
    </row>
    <row r="37" spans="1:33" ht="35.25" customHeight="1" x14ac:dyDescent="0.2">
      <c r="A37" s="46" t="s">
        <v>94</v>
      </c>
      <c r="B37" s="9" t="s">
        <v>95</v>
      </c>
      <c r="C37" s="48" t="s">
        <v>26</v>
      </c>
      <c r="D37" s="44" t="s">
        <v>27</v>
      </c>
      <c r="E37" s="44" t="s">
        <v>28</v>
      </c>
      <c r="F37" s="44"/>
      <c r="G37" s="44" t="s">
        <v>28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1</v>
      </c>
      <c r="Y37" s="10"/>
      <c r="Z37" s="10"/>
      <c r="AA37" s="10"/>
      <c r="AB37" s="10"/>
      <c r="AC37" s="10"/>
      <c r="AD37" s="10"/>
      <c r="AE37" s="10"/>
      <c r="AF37" s="11" t="s">
        <v>96</v>
      </c>
      <c r="AG37" s="43"/>
    </row>
    <row r="38" spans="1:33" ht="35.25" customHeight="1" x14ac:dyDescent="0.2">
      <c r="A38" s="47"/>
      <c r="B38" s="9" t="s">
        <v>97</v>
      </c>
      <c r="C38" s="49"/>
      <c r="D38" s="44" t="s">
        <v>27</v>
      </c>
      <c r="E38" s="44" t="s">
        <v>28</v>
      </c>
      <c r="F38" s="44"/>
      <c r="G38" s="44" t="s">
        <v>28</v>
      </c>
      <c r="H38" s="10"/>
      <c r="I38" s="10"/>
      <c r="J38" s="10"/>
      <c r="K38" s="10"/>
      <c r="L38" s="10"/>
      <c r="M38" s="10"/>
      <c r="N38" s="10"/>
      <c r="O38" s="10"/>
      <c r="P38" s="10">
        <v>1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/>
      <c r="AG38" s="43"/>
    </row>
    <row r="39" spans="1:33" ht="35.25" customHeight="1" x14ac:dyDescent="0.2">
      <c r="A39" s="47"/>
      <c r="B39" s="9" t="s">
        <v>98</v>
      </c>
      <c r="C39" s="49"/>
      <c r="D39" s="44" t="s">
        <v>27</v>
      </c>
      <c r="E39" s="44" t="s">
        <v>28</v>
      </c>
      <c r="F39" s="44"/>
      <c r="G39" s="44" t="s">
        <v>28</v>
      </c>
      <c r="H39" s="10"/>
      <c r="I39" s="10"/>
      <c r="J39" s="10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  <c r="AG39" s="43"/>
    </row>
    <row r="40" spans="1:33" ht="35.25" customHeight="1" x14ac:dyDescent="0.2">
      <c r="A40" s="77" t="s">
        <v>99</v>
      </c>
      <c r="B40" s="9" t="s">
        <v>100</v>
      </c>
      <c r="C40" s="80" t="s">
        <v>26</v>
      </c>
      <c r="D40" s="44" t="s">
        <v>27</v>
      </c>
      <c r="E40" s="44" t="s">
        <v>28</v>
      </c>
      <c r="F40" s="44"/>
      <c r="G40" s="44" t="s">
        <v>28</v>
      </c>
      <c r="H40" s="10"/>
      <c r="I40" s="10"/>
      <c r="J40" s="10"/>
      <c r="K40" s="10"/>
      <c r="L40" s="10"/>
      <c r="M40" s="10"/>
      <c r="N40" s="10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 t="s">
        <v>101</v>
      </c>
      <c r="AG40" s="43"/>
    </row>
    <row r="41" spans="1:33" ht="35.25" customHeight="1" x14ac:dyDescent="0.2">
      <c r="A41" s="78"/>
      <c r="B41" s="9" t="s">
        <v>102</v>
      </c>
      <c r="C41" s="81"/>
      <c r="D41" s="44" t="s">
        <v>27</v>
      </c>
      <c r="E41" s="44" t="s">
        <v>28</v>
      </c>
      <c r="F41" s="44"/>
      <c r="G41" s="44" t="s">
        <v>28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v>1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 t="s">
        <v>103</v>
      </c>
      <c r="AG41" s="43"/>
    </row>
    <row r="42" spans="1:33" ht="35.25" customHeight="1" x14ac:dyDescent="0.2">
      <c r="A42" s="78"/>
      <c r="B42" s="9" t="s">
        <v>104</v>
      </c>
      <c r="C42" s="81"/>
      <c r="D42" s="44" t="s">
        <v>27</v>
      </c>
      <c r="E42" s="44" t="s">
        <v>28</v>
      </c>
      <c r="F42" s="44"/>
      <c r="G42" s="44" t="s">
        <v>28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>
        <v>1</v>
      </c>
      <c r="AA42" s="10"/>
      <c r="AB42" s="10"/>
      <c r="AC42" s="10"/>
      <c r="AD42" s="10"/>
      <c r="AE42" s="10"/>
      <c r="AF42" s="11" t="s">
        <v>105</v>
      </c>
      <c r="AG42" s="43"/>
    </row>
    <row r="43" spans="1:33" ht="35.25" customHeight="1" x14ac:dyDescent="0.2">
      <c r="A43" s="79"/>
      <c r="B43" s="16" t="s">
        <v>106</v>
      </c>
      <c r="C43" s="82"/>
      <c r="D43" s="44" t="s">
        <v>27</v>
      </c>
      <c r="E43" s="44" t="s">
        <v>28</v>
      </c>
      <c r="F43" s="44"/>
      <c r="G43" s="44" t="s">
        <v>28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>
        <v>1</v>
      </c>
      <c r="AC43" s="10"/>
      <c r="AD43" s="10"/>
      <c r="AE43" s="10"/>
      <c r="AF43" s="11" t="s">
        <v>107</v>
      </c>
      <c r="AG43" s="43"/>
    </row>
    <row r="44" spans="1:33" ht="35.25" customHeight="1" x14ac:dyDescent="0.2">
      <c r="A44" s="77" t="s">
        <v>108</v>
      </c>
      <c r="B44" s="9" t="s">
        <v>109</v>
      </c>
      <c r="C44" s="48" t="s">
        <v>26</v>
      </c>
      <c r="D44" s="44" t="s">
        <v>27</v>
      </c>
      <c r="E44" s="44" t="s">
        <v>28</v>
      </c>
      <c r="F44" s="44"/>
      <c r="G44" s="44" t="s">
        <v>28</v>
      </c>
      <c r="H44" s="10"/>
      <c r="I44" s="10"/>
      <c r="J44" s="10"/>
      <c r="K44" s="10"/>
      <c r="L44" s="10"/>
      <c r="M44" s="10"/>
      <c r="N44" s="10">
        <v>1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 t="s">
        <v>110</v>
      </c>
      <c r="AG44" s="4"/>
    </row>
    <row r="45" spans="1:33" ht="35.25" customHeight="1" x14ac:dyDescent="0.2">
      <c r="A45" s="78"/>
      <c r="B45" s="9" t="s">
        <v>111</v>
      </c>
      <c r="C45" s="49"/>
      <c r="D45" s="44" t="s">
        <v>27</v>
      </c>
      <c r="E45" s="44" t="s">
        <v>28</v>
      </c>
      <c r="F45" s="44"/>
      <c r="G45" s="44" t="s">
        <v>28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v>1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 t="s">
        <v>112</v>
      </c>
      <c r="AG45" s="2"/>
    </row>
    <row r="46" spans="1:33" ht="35.25" customHeight="1" x14ac:dyDescent="0.2">
      <c r="A46" s="78"/>
      <c r="B46" s="16" t="s">
        <v>113</v>
      </c>
      <c r="C46" s="49"/>
      <c r="D46" s="44" t="s">
        <v>27</v>
      </c>
      <c r="E46" s="44" t="s">
        <v>28</v>
      </c>
      <c r="F46" s="44"/>
      <c r="G46" s="44" t="s">
        <v>28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>
        <v>1</v>
      </c>
      <c r="AA46" s="10"/>
      <c r="AB46" s="10"/>
      <c r="AC46" s="10"/>
      <c r="AD46" s="10"/>
      <c r="AE46" s="10"/>
      <c r="AF46" s="11" t="s">
        <v>114</v>
      </c>
      <c r="AG46" s="2"/>
    </row>
    <row r="47" spans="1:33" ht="35.25" customHeight="1" x14ac:dyDescent="0.2">
      <c r="A47" s="77" t="s">
        <v>115</v>
      </c>
      <c r="B47" s="9" t="s">
        <v>116</v>
      </c>
      <c r="C47" s="87" t="s">
        <v>26</v>
      </c>
      <c r="D47" s="44" t="s">
        <v>27</v>
      </c>
      <c r="E47" s="44" t="s">
        <v>28</v>
      </c>
      <c r="F47" s="44"/>
      <c r="G47" s="44" t="s">
        <v>28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 t="s">
        <v>117</v>
      </c>
      <c r="AG47" s="2"/>
    </row>
    <row r="48" spans="1:33" ht="35.25" customHeight="1" x14ac:dyDescent="0.2">
      <c r="A48" s="78"/>
      <c r="B48" s="9" t="s">
        <v>118</v>
      </c>
      <c r="C48" s="87"/>
      <c r="D48" s="44" t="s">
        <v>27</v>
      </c>
      <c r="E48" s="44" t="s">
        <v>28</v>
      </c>
      <c r="F48" s="44"/>
      <c r="G48" s="44" t="s">
        <v>28</v>
      </c>
      <c r="H48" s="10"/>
      <c r="I48" s="10"/>
      <c r="J48" s="10"/>
      <c r="K48" s="10"/>
      <c r="L48" s="10">
        <v>1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 t="s">
        <v>119</v>
      </c>
      <c r="AG48" s="2"/>
    </row>
    <row r="49" spans="1:33" ht="35.25" customHeight="1" x14ac:dyDescent="0.2">
      <c r="A49" s="78"/>
      <c r="B49" s="9" t="s">
        <v>120</v>
      </c>
      <c r="C49" s="87"/>
      <c r="D49" s="44" t="s">
        <v>27</v>
      </c>
      <c r="E49" s="44" t="s">
        <v>28</v>
      </c>
      <c r="F49" s="44"/>
      <c r="G49" s="44" t="s">
        <v>28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v>1</v>
      </c>
      <c r="W49" s="10"/>
      <c r="X49" s="10"/>
      <c r="Y49" s="10"/>
      <c r="Z49" s="10"/>
      <c r="AA49" s="10"/>
      <c r="AB49" s="10"/>
      <c r="AC49" s="10"/>
      <c r="AD49" s="10"/>
      <c r="AE49" s="10"/>
      <c r="AF49" s="11" t="s">
        <v>121</v>
      </c>
      <c r="AG49" s="2"/>
    </row>
    <row r="50" spans="1:33" ht="35.25" customHeight="1" x14ac:dyDescent="0.2">
      <c r="A50" s="77" t="s">
        <v>122</v>
      </c>
      <c r="B50" s="14" t="s">
        <v>123</v>
      </c>
      <c r="C50" s="80" t="s">
        <v>26</v>
      </c>
      <c r="D50" s="44" t="s">
        <v>27</v>
      </c>
      <c r="E50" s="44" t="s">
        <v>28</v>
      </c>
      <c r="F50" s="44"/>
      <c r="G50" s="44" t="s">
        <v>28</v>
      </c>
      <c r="H50" s="10"/>
      <c r="I50" s="10"/>
      <c r="J50" s="10">
        <v>1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 t="s">
        <v>124</v>
      </c>
      <c r="AG50" s="43"/>
    </row>
    <row r="51" spans="1:33" ht="35.25" customHeight="1" x14ac:dyDescent="0.2">
      <c r="A51" s="78"/>
      <c r="B51" s="9" t="s">
        <v>125</v>
      </c>
      <c r="C51" s="81"/>
      <c r="D51" s="44" t="s">
        <v>27</v>
      </c>
      <c r="E51" s="44" t="s">
        <v>28</v>
      </c>
      <c r="F51" s="44"/>
      <c r="G51" s="44" t="s">
        <v>28</v>
      </c>
      <c r="H51" s="10"/>
      <c r="I51" s="10"/>
      <c r="J51" s="10"/>
      <c r="K51" s="10"/>
      <c r="L51" s="10"/>
      <c r="M51" s="10"/>
      <c r="N51" s="10"/>
      <c r="O51" s="10"/>
      <c r="P51" s="10">
        <v>1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1" t="s">
        <v>126</v>
      </c>
      <c r="AG51" s="4"/>
    </row>
    <row r="52" spans="1:33" ht="35.25" customHeight="1" x14ac:dyDescent="0.2">
      <c r="A52" s="78"/>
      <c r="B52" s="9" t="s">
        <v>127</v>
      </c>
      <c r="C52" s="81"/>
      <c r="D52" s="44" t="s">
        <v>27</v>
      </c>
      <c r="E52" s="44" t="s">
        <v>28</v>
      </c>
      <c r="F52" s="44"/>
      <c r="G52" s="44" t="s">
        <v>28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>
        <v>1</v>
      </c>
      <c r="W52" s="10"/>
      <c r="X52" s="10"/>
      <c r="Y52" s="10"/>
      <c r="Z52" s="10"/>
      <c r="AA52" s="10"/>
      <c r="AB52" s="10"/>
      <c r="AC52" s="10"/>
      <c r="AD52" s="10"/>
      <c r="AE52" s="10"/>
      <c r="AF52" s="11" t="s">
        <v>128</v>
      </c>
      <c r="AG52" s="4"/>
    </row>
    <row r="53" spans="1:33" ht="35.25" customHeight="1" x14ac:dyDescent="0.2">
      <c r="A53" s="78"/>
      <c r="B53" s="15" t="s">
        <v>129</v>
      </c>
      <c r="C53" s="81"/>
      <c r="D53" s="44" t="s">
        <v>27</v>
      </c>
      <c r="E53" s="44" t="s">
        <v>28</v>
      </c>
      <c r="F53" s="44"/>
      <c r="G53" s="44" t="s">
        <v>28</v>
      </c>
      <c r="H53" s="10"/>
      <c r="I53" s="10"/>
      <c r="J53" s="10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 t="s">
        <v>130</v>
      </c>
      <c r="AG53" s="4"/>
    </row>
    <row r="54" spans="1:33" ht="35.25" customHeight="1" x14ac:dyDescent="0.2">
      <c r="A54" s="78"/>
      <c r="B54" s="9" t="s">
        <v>131</v>
      </c>
      <c r="C54" s="81"/>
      <c r="D54" s="44" t="s">
        <v>27</v>
      </c>
      <c r="E54" s="44" t="s">
        <v>28</v>
      </c>
      <c r="F54" s="44"/>
      <c r="G54" s="44" t="s">
        <v>28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v>1</v>
      </c>
      <c r="AC54" s="10"/>
      <c r="AD54" s="10"/>
      <c r="AE54" s="10"/>
      <c r="AF54" s="11" t="s">
        <v>132</v>
      </c>
      <c r="AG54" s="2"/>
    </row>
    <row r="55" spans="1:33" ht="35.25" customHeight="1" x14ac:dyDescent="0.2">
      <c r="A55" s="79"/>
      <c r="B55" s="9" t="s">
        <v>133</v>
      </c>
      <c r="C55" s="82"/>
      <c r="D55" s="44" t="s">
        <v>27</v>
      </c>
      <c r="E55" s="44" t="s">
        <v>28</v>
      </c>
      <c r="F55" s="44"/>
      <c r="G55" s="44" t="s">
        <v>28</v>
      </c>
      <c r="H55" s="10"/>
      <c r="I55" s="10"/>
      <c r="J55" s="10"/>
      <c r="K55" s="10"/>
      <c r="L55" s="10">
        <v>1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1</v>
      </c>
      <c r="Y55" s="10"/>
      <c r="Z55" s="10"/>
      <c r="AA55" s="10"/>
      <c r="AB55" s="10"/>
      <c r="AC55" s="10"/>
      <c r="AD55" s="10"/>
      <c r="AE55" s="10"/>
      <c r="AF55" s="11" t="s">
        <v>134</v>
      </c>
      <c r="AG55" s="43"/>
    </row>
    <row r="56" spans="1:33" ht="35.25" customHeight="1" x14ac:dyDescent="0.2">
      <c r="A56" s="88" t="s">
        <v>135</v>
      </c>
      <c r="B56" s="9" t="s">
        <v>136</v>
      </c>
      <c r="C56" s="83" t="s">
        <v>26</v>
      </c>
      <c r="D56" s="44" t="s">
        <v>27</v>
      </c>
      <c r="E56" s="44" t="s">
        <v>28</v>
      </c>
      <c r="F56" s="44"/>
      <c r="G56" s="44" t="s">
        <v>28</v>
      </c>
      <c r="H56" s="10"/>
      <c r="I56" s="10"/>
      <c r="J56" s="10">
        <v>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 t="s">
        <v>137</v>
      </c>
      <c r="AG56" s="43"/>
    </row>
    <row r="57" spans="1:33" ht="35.25" customHeight="1" x14ac:dyDescent="0.2">
      <c r="A57" s="88"/>
      <c r="B57" s="9" t="s">
        <v>138</v>
      </c>
      <c r="C57" s="83"/>
      <c r="D57" s="44" t="s">
        <v>27</v>
      </c>
      <c r="E57" s="44" t="s">
        <v>28</v>
      </c>
      <c r="F57" s="44"/>
      <c r="G57" s="44" t="s">
        <v>28</v>
      </c>
      <c r="H57" s="10"/>
      <c r="I57" s="10"/>
      <c r="J57" s="10"/>
      <c r="K57" s="10"/>
      <c r="L57" s="10"/>
      <c r="M57" s="10"/>
      <c r="N57" s="10">
        <v>1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1" t="s">
        <v>139</v>
      </c>
      <c r="AG57" s="43"/>
    </row>
    <row r="58" spans="1:33" ht="35.25" customHeight="1" x14ac:dyDescent="0.2">
      <c r="A58" s="88"/>
      <c r="B58" s="14" t="s">
        <v>140</v>
      </c>
      <c r="C58" s="83"/>
      <c r="D58" s="44" t="s">
        <v>27</v>
      </c>
      <c r="E58" s="44" t="s">
        <v>28</v>
      </c>
      <c r="F58" s="44"/>
      <c r="G58" s="44" t="s">
        <v>28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>
        <v>1</v>
      </c>
      <c r="W58" s="10"/>
      <c r="X58" s="10"/>
      <c r="Y58" s="10"/>
      <c r="Z58" s="10"/>
      <c r="AA58" s="10"/>
      <c r="AB58" s="10"/>
      <c r="AC58" s="10"/>
      <c r="AD58" s="10"/>
      <c r="AE58" s="10"/>
      <c r="AF58" s="11" t="s">
        <v>141</v>
      </c>
      <c r="AG58" s="43"/>
    </row>
    <row r="59" spans="1:33" ht="35.25" customHeight="1" x14ac:dyDescent="0.2">
      <c r="A59" s="88"/>
      <c r="B59" s="14" t="s">
        <v>142</v>
      </c>
      <c r="C59" s="83"/>
      <c r="D59" s="44" t="s">
        <v>27</v>
      </c>
      <c r="E59" s="44" t="s">
        <v>28</v>
      </c>
      <c r="F59" s="44"/>
      <c r="G59" s="44" t="s">
        <v>28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v>1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1" t="s">
        <v>143</v>
      </c>
      <c r="AG59" s="43"/>
    </row>
    <row r="60" spans="1:33" ht="35.25" customHeight="1" x14ac:dyDescent="0.2">
      <c r="A60" s="88"/>
      <c r="B60" s="14" t="s">
        <v>144</v>
      </c>
      <c r="C60" s="83"/>
      <c r="D60" s="44" t="s">
        <v>27</v>
      </c>
      <c r="E60" s="44" t="s">
        <v>28</v>
      </c>
      <c r="F60" s="44"/>
      <c r="G60" s="44" t="s">
        <v>28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>
        <v>1</v>
      </c>
      <c r="AA60" s="10"/>
      <c r="AB60" s="10"/>
      <c r="AC60" s="10"/>
      <c r="AD60" s="10"/>
      <c r="AE60" s="10"/>
      <c r="AF60" s="11" t="s">
        <v>145</v>
      </c>
      <c r="AG60" s="43"/>
    </row>
    <row r="61" spans="1:33" s="20" customFormat="1" ht="30" customHeight="1" x14ac:dyDescent="0.2">
      <c r="A61" s="6"/>
      <c r="B61" s="17"/>
      <c r="C61" s="18"/>
      <c r="D61" s="18"/>
      <c r="E61" s="83" t="s">
        <v>146</v>
      </c>
      <c r="F61" s="83"/>
      <c r="G61" s="83"/>
      <c r="H61" s="19">
        <f t="shared" ref="H61:AE61" si="0">SUM(H5:H60)</f>
        <v>0</v>
      </c>
      <c r="I61" s="45">
        <f t="shared" si="0"/>
        <v>0</v>
      </c>
      <c r="J61" s="19">
        <f t="shared" si="0"/>
        <v>7</v>
      </c>
      <c r="K61" s="45">
        <f t="shared" si="0"/>
        <v>0</v>
      </c>
      <c r="L61" s="19">
        <f t="shared" si="0"/>
        <v>4</v>
      </c>
      <c r="M61" s="45">
        <f t="shared" si="0"/>
        <v>0</v>
      </c>
      <c r="N61" s="19">
        <f>SUM(N5:N60)</f>
        <v>7</v>
      </c>
      <c r="O61" s="45">
        <f t="shared" si="0"/>
        <v>0</v>
      </c>
      <c r="P61" s="19">
        <f t="shared" si="0"/>
        <v>8</v>
      </c>
      <c r="Q61" s="45">
        <f t="shared" si="0"/>
        <v>0</v>
      </c>
      <c r="R61" s="19">
        <f t="shared" si="0"/>
        <v>5</v>
      </c>
      <c r="S61" s="45">
        <f t="shared" si="0"/>
        <v>0</v>
      </c>
      <c r="T61" s="19">
        <f t="shared" si="0"/>
        <v>7</v>
      </c>
      <c r="U61" s="45">
        <f t="shared" si="0"/>
        <v>0</v>
      </c>
      <c r="V61" s="19">
        <f t="shared" si="0"/>
        <v>8</v>
      </c>
      <c r="W61" s="45">
        <f t="shared" si="0"/>
        <v>0</v>
      </c>
      <c r="X61" s="19">
        <f t="shared" si="0"/>
        <v>4</v>
      </c>
      <c r="Y61" s="45">
        <f t="shared" si="0"/>
        <v>0</v>
      </c>
      <c r="Z61" s="19">
        <f t="shared" si="0"/>
        <v>9</v>
      </c>
      <c r="AA61" s="45">
        <f t="shared" si="0"/>
        <v>0</v>
      </c>
      <c r="AB61" s="19">
        <f t="shared" si="0"/>
        <v>5</v>
      </c>
      <c r="AC61" s="45">
        <f t="shared" si="0"/>
        <v>0</v>
      </c>
      <c r="AD61" s="10">
        <f t="shared" si="0"/>
        <v>1</v>
      </c>
      <c r="AE61" s="45">
        <f t="shared" si="0"/>
        <v>0</v>
      </c>
      <c r="AF61" s="85">
        <f>SUM(H61:AE61)</f>
        <v>65</v>
      </c>
      <c r="AG61" s="86"/>
    </row>
    <row r="62" spans="1:33" s="20" customFormat="1" ht="15" customHeight="1" x14ac:dyDescent="0.2">
      <c r="A62" s="6"/>
      <c r="B62" s="17"/>
      <c r="C62" s="18"/>
      <c r="D62" s="18"/>
      <c r="E62" s="18"/>
      <c r="F62" s="21"/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1"/>
    </row>
    <row r="63" spans="1:33" s="20" customFormat="1" ht="47.25" customHeight="1" x14ac:dyDescent="0.2">
      <c r="A63" s="6"/>
      <c r="B63" s="21"/>
      <c r="C63" s="17"/>
      <c r="D63" s="18"/>
      <c r="E63" s="18"/>
      <c r="F63" s="55" t="s">
        <v>147</v>
      </c>
      <c r="G63" s="55"/>
      <c r="H63" s="24">
        <f>+H61/$AF$61</f>
        <v>0</v>
      </c>
      <c r="I63" s="25">
        <f t="shared" ref="I63:M63" si="1">+I61/$AF$61</f>
        <v>0</v>
      </c>
      <c r="J63" s="24">
        <f t="shared" si="1"/>
        <v>0.1076923076923077</v>
      </c>
      <c r="K63" s="25">
        <f t="shared" si="1"/>
        <v>0</v>
      </c>
      <c r="L63" s="24">
        <f t="shared" si="1"/>
        <v>6.1538461538461542E-2</v>
      </c>
      <c r="M63" s="25">
        <f t="shared" si="1"/>
        <v>0</v>
      </c>
      <c r="N63" s="24">
        <f>+N61/$AF$61</f>
        <v>0.1076923076923077</v>
      </c>
      <c r="O63" s="25">
        <f t="shared" ref="O63:AE63" si="2">+O61/$AF$61</f>
        <v>0</v>
      </c>
      <c r="P63" s="24">
        <f t="shared" si="2"/>
        <v>0.12307692307692308</v>
      </c>
      <c r="Q63" s="25">
        <f t="shared" si="2"/>
        <v>0</v>
      </c>
      <c r="R63" s="24">
        <f t="shared" si="2"/>
        <v>7.6923076923076927E-2</v>
      </c>
      <c r="S63" s="25">
        <f t="shared" si="2"/>
        <v>0</v>
      </c>
      <c r="T63" s="24">
        <f t="shared" si="2"/>
        <v>0.1076923076923077</v>
      </c>
      <c r="U63" s="25">
        <f t="shared" si="2"/>
        <v>0</v>
      </c>
      <c r="V63" s="24">
        <f t="shared" si="2"/>
        <v>0.12307692307692308</v>
      </c>
      <c r="W63" s="25">
        <f t="shared" si="2"/>
        <v>0</v>
      </c>
      <c r="X63" s="24">
        <f t="shared" si="2"/>
        <v>6.1538461538461542E-2</v>
      </c>
      <c r="Y63" s="25">
        <f t="shared" si="2"/>
        <v>0</v>
      </c>
      <c r="Z63" s="24">
        <f t="shared" si="2"/>
        <v>0.13846153846153847</v>
      </c>
      <c r="AA63" s="25">
        <f t="shared" si="2"/>
        <v>0</v>
      </c>
      <c r="AB63" s="24">
        <f t="shared" si="2"/>
        <v>7.6923076923076927E-2</v>
      </c>
      <c r="AC63" s="25">
        <f t="shared" si="2"/>
        <v>0</v>
      </c>
      <c r="AD63" s="24">
        <f t="shared" si="2"/>
        <v>1.5384615384615385E-2</v>
      </c>
      <c r="AE63" s="25">
        <f t="shared" si="2"/>
        <v>0</v>
      </c>
      <c r="AF63" s="26"/>
      <c r="AG63" s="1"/>
    </row>
    <row r="64" spans="1:33" ht="47.25" customHeight="1" x14ac:dyDescent="0.2">
      <c r="B64" s="17"/>
      <c r="C64" s="17"/>
      <c r="D64" s="17"/>
      <c r="E64" s="18"/>
      <c r="F64" s="55" t="s">
        <v>148</v>
      </c>
      <c r="G64" s="55"/>
      <c r="H64" s="27">
        <f>+H63</f>
        <v>0</v>
      </c>
      <c r="I64" s="28">
        <f>+I63</f>
        <v>0</v>
      </c>
      <c r="J64" s="27">
        <f>+J63+H63</f>
        <v>0.1076923076923077</v>
      </c>
      <c r="K64" s="28">
        <f>+K63+I63</f>
        <v>0</v>
      </c>
      <c r="L64" s="27">
        <f>+L63+J63+H63</f>
        <v>0.16923076923076924</v>
      </c>
      <c r="M64" s="28">
        <f>+M63+K63+I63</f>
        <v>0</v>
      </c>
      <c r="N64" s="27">
        <f>H63+N63+L63+J63</f>
        <v>0.27692307692307694</v>
      </c>
      <c r="O64" s="28">
        <f>+I63+O63+M63+K63</f>
        <v>0</v>
      </c>
      <c r="P64" s="27">
        <f>H63+J63+P63+N63+L63</f>
        <v>0.4</v>
      </c>
      <c r="Q64" s="28">
        <f>+I63+K63+Q63+O63+M63</f>
        <v>0</v>
      </c>
      <c r="R64" s="27">
        <f>H63+J63+L63+R63+P63+N63</f>
        <v>0.47692307692307695</v>
      </c>
      <c r="S64" s="28">
        <f>+K63+M63+S63+Q63+O63+I63</f>
        <v>0</v>
      </c>
      <c r="T64" s="27">
        <f>H63+J63+L63+N63+T63+R63+P63</f>
        <v>0.58461538461538465</v>
      </c>
      <c r="U64" s="28">
        <f>+I63+K63+M63+O63+U63+S63+Q63</f>
        <v>0</v>
      </c>
      <c r="V64" s="27">
        <f>H63+J63+L63+N63+P63+V63+T63+R63</f>
        <v>0.70769230769230762</v>
      </c>
      <c r="W64" s="28">
        <f>+I63+K63+M63+O63+Q63+W63+U63+S63</f>
        <v>0</v>
      </c>
      <c r="X64" s="27">
        <f>H63+J63+L63+N63+P63+R63+X63+V63+T63</f>
        <v>0.76923076923076938</v>
      </c>
      <c r="Y64" s="28">
        <f>+K63+M63+O63+Q63+S63+Y63+W63+U63+I63</f>
        <v>0</v>
      </c>
      <c r="Z64" s="27">
        <f>H63+J63+L63+N63+P63+R63+T63+Z63+X63+V63</f>
        <v>0.9076923076923078</v>
      </c>
      <c r="AA64" s="28">
        <f>+M63+O63+Q63+S63+U63+AA63+Y63+W63+K63+I63</f>
        <v>0</v>
      </c>
      <c r="AB64" s="27">
        <f>H63+J63+L63+N63+P63+R63+T63+V63+AB63+Z63+X63</f>
        <v>0.98461538461538467</v>
      </c>
      <c r="AC64" s="28">
        <f>+O63+Q63+S63+U63+W63+AC63+AA63+Y63+M63+K63+I63</f>
        <v>0</v>
      </c>
      <c r="AD64" s="27">
        <f>H63+J63+L63+N63+P63+R63+T63+V63+X63+AD63+AB63+Z63</f>
        <v>1</v>
      </c>
      <c r="AE64" s="28">
        <f>+Q63+S63+U63+W63+Y63+AE63+AC63+AA63+O63+M63+K63+I63</f>
        <v>0</v>
      </c>
      <c r="AF64" s="26"/>
      <c r="AG64" s="1"/>
    </row>
    <row r="65" spans="2:33" ht="47.25" customHeight="1" x14ac:dyDescent="0.2">
      <c r="C65" s="18"/>
      <c r="D65" s="29"/>
      <c r="E65" s="30"/>
      <c r="F65" s="55" t="s">
        <v>149</v>
      </c>
      <c r="G65" s="55"/>
      <c r="H65" s="31"/>
      <c r="I65" s="32" t="e">
        <f>+I63/H63</f>
        <v>#DIV/0!</v>
      </c>
      <c r="J65" s="31"/>
      <c r="K65" s="32">
        <f>+K63/J63</f>
        <v>0</v>
      </c>
      <c r="L65" s="31"/>
      <c r="M65" s="32">
        <f>+M63/L63</f>
        <v>0</v>
      </c>
      <c r="N65" s="31"/>
      <c r="O65" s="32">
        <f>+O63/N63</f>
        <v>0</v>
      </c>
      <c r="P65" s="31"/>
      <c r="Q65" s="32">
        <f t="shared" ref="Q65:Y65" si="3">+Q63/P63</f>
        <v>0</v>
      </c>
      <c r="R65" s="31"/>
      <c r="S65" s="32">
        <f t="shared" si="3"/>
        <v>0</v>
      </c>
      <c r="T65" s="31"/>
      <c r="U65" s="32">
        <f t="shared" si="3"/>
        <v>0</v>
      </c>
      <c r="V65" s="31"/>
      <c r="W65" s="32">
        <f t="shared" si="3"/>
        <v>0</v>
      </c>
      <c r="X65" s="31"/>
      <c r="Y65" s="32">
        <f t="shared" si="3"/>
        <v>0</v>
      </c>
      <c r="Z65" s="33"/>
      <c r="AA65" s="32">
        <f>+AA63/Z63</f>
        <v>0</v>
      </c>
      <c r="AB65" s="33"/>
      <c r="AC65" s="32">
        <f>+AC63/AB63</f>
        <v>0</v>
      </c>
      <c r="AD65" s="33"/>
      <c r="AE65" s="32">
        <f>+AE63/AD63</f>
        <v>0</v>
      </c>
      <c r="AF65" s="34"/>
      <c r="AG65" s="1"/>
    </row>
    <row r="66" spans="2:33" ht="47.25" customHeight="1" x14ac:dyDescent="0.2">
      <c r="C66" s="18"/>
      <c r="D66" s="18"/>
      <c r="E66" s="18"/>
      <c r="F66" s="55" t="s">
        <v>150</v>
      </c>
      <c r="G66" s="55"/>
      <c r="H66" s="35"/>
      <c r="I66" s="32" t="e">
        <f>+I64/H64</f>
        <v>#DIV/0!</v>
      </c>
      <c r="J66" s="35"/>
      <c r="K66" s="32">
        <f>+K64/J64</f>
        <v>0</v>
      </c>
      <c r="L66" s="35"/>
      <c r="M66" s="36">
        <f>+M64/L64</f>
        <v>0</v>
      </c>
      <c r="N66" s="35"/>
      <c r="O66" s="32">
        <f>+O64/N64</f>
        <v>0</v>
      </c>
      <c r="P66" s="35"/>
      <c r="Q66" s="32">
        <f>+Q64/P64</f>
        <v>0</v>
      </c>
      <c r="R66" s="35"/>
      <c r="S66" s="32">
        <f>+S64/R64</f>
        <v>0</v>
      </c>
      <c r="T66" s="35"/>
      <c r="U66" s="32">
        <f>+U64/T64</f>
        <v>0</v>
      </c>
      <c r="V66" s="35"/>
      <c r="W66" s="32">
        <f>+W64/V64</f>
        <v>0</v>
      </c>
      <c r="X66" s="35"/>
      <c r="Y66" s="32">
        <f>+Y64/X64</f>
        <v>0</v>
      </c>
      <c r="Z66" s="35"/>
      <c r="AA66" s="32">
        <f>+AA64/Z64</f>
        <v>0</v>
      </c>
      <c r="AB66" s="35"/>
      <c r="AC66" s="32">
        <f>+AC64/AB64</f>
        <v>0</v>
      </c>
      <c r="AD66" s="35"/>
      <c r="AE66" s="32">
        <f>+AE64/AD64</f>
        <v>0</v>
      </c>
      <c r="AF66" s="26"/>
      <c r="AG66" s="1"/>
    </row>
    <row r="67" spans="2:33" ht="30" customHeight="1" x14ac:dyDescent="0.2">
      <c r="C67" s="18"/>
      <c r="D67" s="18"/>
      <c r="E67" s="18"/>
      <c r="F67" s="22"/>
      <c r="G67" s="22"/>
      <c r="H67" s="35"/>
      <c r="I67" s="40"/>
      <c r="J67" s="35"/>
      <c r="K67" s="40"/>
      <c r="L67" s="35"/>
      <c r="M67" s="41"/>
      <c r="N67" s="35"/>
      <c r="O67" s="40"/>
      <c r="P67" s="35"/>
      <c r="Q67" s="40"/>
      <c r="R67" s="35"/>
      <c r="S67" s="40"/>
      <c r="T67" s="35"/>
      <c r="U67" s="40"/>
      <c r="V67" s="35"/>
      <c r="W67" s="40"/>
      <c r="X67" s="35"/>
      <c r="Y67" s="40"/>
      <c r="Z67" s="35"/>
      <c r="AA67" s="40"/>
      <c r="AB67" s="35"/>
      <c r="AC67" s="40"/>
      <c r="AD67" s="35"/>
      <c r="AE67" s="40"/>
      <c r="AF67" s="26"/>
      <c r="AG67" s="1"/>
    </row>
    <row r="68" spans="2:33" ht="30" customHeight="1" x14ac:dyDescent="0.2">
      <c r="C68" s="18"/>
      <c r="D68" s="18"/>
      <c r="E68" s="18"/>
      <c r="F68" s="22"/>
      <c r="G68" s="22"/>
      <c r="H68" s="35"/>
      <c r="I68" s="40"/>
      <c r="J68" s="35"/>
      <c r="K68" s="40"/>
      <c r="L68" s="35"/>
      <c r="M68" s="41"/>
      <c r="N68" s="35"/>
      <c r="O68" s="40"/>
      <c r="P68" s="35"/>
      <c r="Q68" s="40"/>
      <c r="R68" s="35"/>
      <c r="S68" s="40"/>
      <c r="T68" s="35"/>
      <c r="U68" s="40"/>
      <c r="V68" s="35"/>
      <c r="W68" s="40"/>
      <c r="X68" s="35"/>
      <c r="Y68" s="40"/>
      <c r="Z68" s="35"/>
      <c r="AA68" s="40"/>
      <c r="AB68" s="35"/>
      <c r="AC68" s="40"/>
      <c r="AD68" s="35"/>
      <c r="AE68" s="40"/>
      <c r="AF68" s="26"/>
      <c r="AG68" s="1"/>
    </row>
    <row r="69" spans="2:33" ht="30" customHeight="1" x14ac:dyDescent="0.2">
      <c r="C69" s="18"/>
      <c r="D69" s="18"/>
      <c r="E69" s="18"/>
      <c r="F69" s="22"/>
      <c r="G69" s="22"/>
      <c r="H69" s="35"/>
      <c r="I69" s="40"/>
      <c r="J69" s="35"/>
      <c r="K69" s="40"/>
      <c r="L69" s="35"/>
      <c r="M69" s="41"/>
      <c r="N69" s="35"/>
      <c r="O69" s="40"/>
      <c r="P69" s="35"/>
      <c r="Q69" s="40"/>
      <c r="R69" s="35"/>
      <c r="S69" s="40"/>
      <c r="T69" s="35"/>
      <c r="U69" s="40"/>
      <c r="V69" s="35"/>
      <c r="W69" s="40"/>
      <c r="X69" s="35"/>
      <c r="Y69" s="40"/>
      <c r="Z69" s="35"/>
      <c r="AA69" s="40"/>
      <c r="AB69" s="35"/>
      <c r="AC69" s="40"/>
      <c r="AD69" s="35"/>
      <c r="AE69" s="40"/>
      <c r="AF69" s="26"/>
      <c r="AG69" s="1"/>
    </row>
    <row r="70" spans="2:33" ht="42" customHeight="1" x14ac:dyDescent="0.2">
      <c r="C70" s="18"/>
      <c r="D70" s="18"/>
      <c r="E70" s="18"/>
      <c r="F70" s="18"/>
      <c r="G70" s="18"/>
      <c r="H70" s="35"/>
      <c r="J70" s="35"/>
      <c r="L70" s="35"/>
      <c r="N70" s="35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35"/>
      <c r="AB70" s="35"/>
      <c r="AD70" s="35"/>
      <c r="AF70" s="26"/>
      <c r="AG70" s="1"/>
    </row>
    <row r="71" spans="2:33" ht="69.75" customHeight="1" x14ac:dyDescent="0.2">
      <c r="B71" s="89" t="s">
        <v>151</v>
      </c>
      <c r="C71" s="89"/>
      <c r="D71" s="42"/>
      <c r="E71" s="89" t="s">
        <v>156</v>
      </c>
      <c r="F71" s="89"/>
      <c r="G71" s="89"/>
      <c r="H71" s="89"/>
      <c r="I71" s="89"/>
      <c r="J71" s="89"/>
      <c r="K71" s="89"/>
      <c r="L71" s="89"/>
      <c r="M71" s="89"/>
      <c r="N71" s="35"/>
      <c r="O71" s="89" t="s">
        <v>152</v>
      </c>
      <c r="P71" s="89"/>
      <c r="Q71" s="89"/>
      <c r="R71" s="89"/>
      <c r="S71" s="89"/>
      <c r="T71" s="89"/>
      <c r="U71" s="89"/>
      <c r="V71" s="89"/>
      <c r="W71" s="89"/>
      <c r="X71" s="89"/>
      <c r="Y71" s="40"/>
      <c r="Z71" s="89" t="s">
        <v>155</v>
      </c>
      <c r="AA71" s="89"/>
      <c r="AB71" s="89"/>
      <c r="AC71" s="89"/>
      <c r="AD71" s="89"/>
      <c r="AE71" s="89"/>
      <c r="AF71" s="89"/>
      <c r="AG71" s="1"/>
    </row>
    <row r="72" spans="2:33" ht="42" customHeight="1" x14ac:dyDescent="0.2">
      <c r="C72" s="18"/>
      <c r="D72" s="18"/>
      <c r="E72" s="21"/>
      <c r="F72" s="21"/>
      <c r="G72" s="21"/>
      <c r="H72" s="18"/>
      <c r="I72" s="18"/>
      <c r="J72" s="18"/>
      <c r="K72" s="18"/>
      <c r="L72" s="18"/>
      <c r="M72" s="18"/>
      <c r="N72" s="35"/>
      <c r="O72" s="18"/>
      <c r="P72" s="35"/>
      <c r="R72" s="35"/>
      <c r="T72" s="35"/>
      <c r="V72" s="35"/>
      <c r="X72" s="35"/>
      <c r="Y72" s="40"/>
      <c r="Z72" s="35"/>
      <c r="AB72" s="35"/>
      <c r="AD72" s="35"/>
      <c r="AF72" s="26"/>
      <c r="AG72" s="1"/>
    </row>
    <row r="73" spans="2:33" ht="27" customHeight="1" x14ac:dyDescent="0.2">
      <c r="C73" s="18"/>
      <c r="D73" s="18"/>
      <c r="E73" s="18"/>
      <c r="F73" s="18"/>
      <c r="G73" s="18"/>
      <c r="H73" s="35"/>
      <c r="J73" s="35"/>
      <c r="L73" s="35"/>
      <c r="N73" s="35"/>
      <c r="P73" s="35"/>
      <c r="R73" s="35"/>
      <c r="T73" s="35"/>
      <c r="V73" s="35"/>
      <c r="X73" s="35"/>
      <c r="Z73" s="35"/>
      <c r="AB73" s="35"/>
      <c r="AD73" s="35"/>
      <c r="AF73" s="26"/>
      <c r="AG73" s="1"/>
    </row>
    <row r="74" spans="2:33" x14ac:dyDescent="0.2">
      <c r="C74" s="18"/>
      <c r="D74" s="18"/>
      <c r="E74" s="18"/>
      <c r="F74" s="18"/>
      <c r="G74" s="18"/>
      <c r="H74" s="35"/>
      <c r="J74" s="35"/>
      <c r="L74" s="35"/>
      <c r="N74" s="35"/>
      <c r="P74" s="35"/>
      <c r="R74" s="35"/>
      <c r="T74" s="35"/>
      <c r="V74" s="35"/>
      <c r="X74" s="35"/>
      <c r="Z74" s="35"/>
      <c r="AB74" s="35"/>
      <c r="AD74" s="35"/>
      <c r="AF74" s="26"/>
      <c r="AG74" s="1"/>
    </row>
    <row r="75" spans="2:33" ht="41.25" customHeight="1" x14ac:dyDescent="0.2">
      <c r="C75" s="18"/>
      <c r="D75" s="18"/>
      <c r="E75" s="18"/>
      <c r="F75" s="18"/>
      <c r="G75" s="18"/>
      <c r="H75" s="35"/>
      <c r="J75" s="35"/>
      <c r="L75" s="35"/>
      <c r="N75" s="35"/>
      <c r="P75" s="35"/>
      <c r="R75" s="35"/>
      <c r="T75" s="35"/>
      <c r="V75" s="35"/>
      <c r="X75" s="35"/>
      <c r="Z75" s="35"/>
      <c r="AB75" s="35"/>
      <c r="AD75" s="35"/>
      <c r="AF75" s="26"/>
      <c r="AG75" s="1"/>
    </row>
    <row r="76" spans="2:33" ht="46.5" customHeight="1" x14ac:dyDescent="0.2">
      <c r="C76" s="18"/>
      <c r="D76" s="18"/>
      <c r="E76" s="18"/>
      <c r="F76" s="18"/>
      <c r="G76" s="18"/>
      <c r="H76" s="35"/>
      <c r="J76" s="35"/>
      <c r="L76" s="35"/>
      <c r="N76" s="35"/>
      <c r="P76" s="35"/>
      <c r="R76" s="35"/>
      <c r="T76" s="35"/>
      <c r="V76" s="35"/>
      <c r="X76" s="35"/>
      <c r="Z76" s="35"/>
      <c r="AB76" s="35"/>
      <c r="AD76" s="35"/>
      <c r="AF76" s="26"/>
      <c r="AG76" s="1"/>
    </row>
    <row r="77" spans="2:33" ht="34.5" customHeight="1" x14ac:dyDescent="0.2">
      <c r="C77" s="42"/>
      <c r="D77" s="18"/>
      <c r="E77" s="18"/>
      <c r="F77" s="18"/>
      <c r="G77" s="18"/>
      <c r="H77" s="35"/>
      <c r="J77" s="35"/>
      <c r="L77" s="35"/>
      <c r="N77" s="35"/>
      <c r="P77" s="35"/>
      <c r="R77" s="35"/>
      <c r="T77" s="35"/>
      <c r="V77" s="35"/>
      <c r="X77" s="35"/>
      <c r="Z77" s="35"/>
      <c r="AB77" s="35"/>
      <c r="AD77" s="35"/>
      <c r="AF77" s="26"/>
      <c r="AG77" s="1"/>
    </row>
    <row r="78" spans="2:33" ht="32.25" customHeight="1" x14ac:dyDescent="0.2">
      <c r="B78" s="42"/>
      <c r="C78" s="18"/>
      <c r="D78" s="42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1"/>
    </row>
    <row r="79" spans="2:33" ht="43.5" customHeight="1" x14ac:dyDescent="0.2">
      <c r="C79" s="18"/>
      <c r="D79" s="18"/>
      <c r="E79" s="18"/>
      <c r="F79" s="18"/>
      <c r="G79" s="18"/>
      <c r="H79" s="35"/>
      <c r="J79" s="35"/>
      <c r="L79" s="35"/>
      <c r="N79" s="35"/>
      <c r="P79" s="35"/>
      <c r="R79" s="35"/>
      <c r="T79" s="35"/>
      <c r="V79" s="35"/>
      <c r="X79" s="35"/>
      <c r="Z79" s="35"/>
      <c r="AB79" s="35"/>
      <c r="AD79" s="35"/>
      <c r="AF79" s="26"/>
      <c r="AG79" s="1"/>
    </row>
    <row r="80" spans="2:33" ht="27.75" customHeight="1" x14ac:dyDescent="0.2">
      <c r="C80" s="18"/>
      <c r="D80" s="18"/>
      <c r="E80" s="18"/>
      <c r="F80" s="18"/>
      <c r="G80" s="18"/>
      <c r="H80" s="35"/>
      <c r="J80" s="35"/>
      <c r="L80" s="35"/>
      <c r="N80" s="35"/>
      <c r="P80" s="35"/>
      <c r="R80" s="35"/>
      <c r="T80" s="35"/>
      <c r="V80" s="35"/>
      <c r="X80" s="35"/>
      <c r="Z80" s="35"/>
      <c r="AB80" s="35"/>
      <c r="AD80" s="35"/>
      <c r="AF80" s="26"/>
      <c r="AG80" s="1"/>
    </row>
    <row r="81" spans="3:33" ht="27.75" customHeight="1" x14ac:dyDescent="0.2">
      <c r="C81" s="18"/>
      <c r="D81" s="18"/>
      <c r="E81" s="18"/>
      <c r="F81" s="18"/>
      <c r="G81" s="18"/>
      <c r="H81" s="35"/>
      <c r="J81" s="35"/>
      <c r="L81" s="35"/>
      <c r="N81" s="35"/>
      <c r="P81" s="35"/>
      <c r="R81" s="35"/>
      <c r="T81" s="35"/>
      <c r="V81" s="35"/>
      <c r="X81" s="35"/>
      <c r="Z81" s="35"/>
      <c r="AB81" s="35"/>
      <c r="AD81" s="35"/>
      <c r="AF81" s="26"/>
      <c r="AG81" s="1"/>
    </row>
    <row r="82" spans="3:33" x14ac:dyDescent="0.2">
      <c r="C82" s="18"/>
      <c r="D82" s="18"/>
      <c r="E82" s="18"/>
      <c r="F82" s="18"/>
      <c r="G82" s="18"/>
      <c r="H82" s="35"/>
      <c r="J82" s="35"/>
      <c r="L82" s="35"/>
      <c r="N82" s="35"/>
      <c r="P82" s="35"/>
      <c r="R82" s="35"/>
      <c r="T82" s="35"/>
      <c r="V82" s="35"/>
      <c r="X82" s="35"/>
      <c r="Z82" s="35"/>
      <c r="AB82" s="35"/>
      <c r="AD82" s="35"/>
      <c r="AF82" s="26"/>
      <c r="AG82" s="1"/>
    </row>
    <row r="83" spans="3:33" ht="21.75" customHeight="1" x14ac:dyDescent="0.2">
      <c r="C83" s="18"/>
      <c r="D83" s="18"/>
      <c r="E83" s="18"/>
      <c r="F83" s="18"/>
      <c r="G83" s="18"/>
      <c r="H83" s="35"/>
      <c r="J83" s="35"/>
      <c r="L83" s="35"/>
      <c r="N83" s="35"/>
      <c r="P83" s="35"/>
      <c r="R83" s="35"/>
      <c r="T83" s="35"/>
      <c r="V83" s="35"/>
      <c r="X83" s="35"/>
      <c r="Z83" s="35"/>
      <c r="AB83" s="35"/>
      <c r="AD83" s="35"/>
      <c r="AF83" s="26"/>
      <c r="AG83" s="1"/>
    </row>
    <row r="84" spans="3:33" x14ac:dyDescent="0.2">
      <c r="C84" s="18"/>
      <c r="D84" s="18"/>
      <c r="E84" s="18"/>
      <c r="F84" s="18"/>
      <c r="G84" s="18"/>
      <c r="H84" s="35"/>
      <c r="J84" s="35"/>
      <c r="L84" s="35"/>
      <c r="N84" s="35"/>
      <c r="P84" s="35"/>
      <c r="R84" s="35"/>
      <c r="T84" s="35"/>
      <c r="V84" s="35"/>
      <c r="X84" s="35"/>
      <c r="Z84" s="35"/>
      <c r="AB84" s="35"/>
      <c r="AD84" s="35"/>
      <c r="AF84" s="26"/>
      <c r="AG84" s="1"/>
    </row>
    <row r="85" spans="3:33" x14ac:dyDescent="0.2">
      <c r="C85" s="18"/>
      <c r="D85" s="18"/>
      <c r="E85" s="18"/>
      <c r="F85" s="18"/>
      <c r="G85" s="18"/>
      <c r="H85" s="35"/>
      <c r="J85" s="35"/>
      <c r="L85" s="35"/>
      <c r="N85" s="35"/>
      <c r="P85" s="35"/>
      <c r="R85" s="35"/>
      <c r="T85" s="35"/>
      <c r="V85" s="35"/>
      <c r="X85" s="35"/>
      <c r="Z85" s="35"/>
      <c r="AB85" s="35"/>
      <c r="AD85" s="35"/>
      <c r="AF85" s="26"/>
      <c r="AG85" s="1"/>
    </row>
    <row r="86" spans="3:33" x14ac:dyDescent="0.2">
      <c r="C86" s="18"/>
      <c r="D86" s="18"/>
      <c r="E86" s="18"/>
      <c r="F86" s="18"/>
      <c r="G86" s="18"/>
      <c r="H86" s="35"/>
      <c r="J86" s="35"/>
      <c r="L86" s="35"/>
      <c r="N86" s="35"/>
      <c r="P86" s="35"/>
      <c r="R86" s="35"/>
      <c r="T86" s="35"/>
      <c r="V86" s="35"/>
      <c r="X86" s="35"/>
      <c r="Z86" s="35"/>
      <c r="AB86" s="35"/>
      <c r="AD86" s="35"/>
      <c r="AF86" s="26"/>
      <c r="AG86" s="1"/>
    </row>
    <row r="87" spans="3:33" x14ac:dyDescent="0.2">
      <c r="C87" s="18"/>
      <c r="D87" s="18"/>
      <c r="E87" s="18"/>
      <c r="F87" s="18"/>
      <c r="G87" s="18"/>
      <c r="H87" s="35"/>
      <c r="J87" s="35"/>
      <c r="L87" s="35"/>
      <c r="N87" s="35"/>
      <c r="P87" s="35"/>
      <c r="R87" s="35"/>
      <c r="T87" s="35"/>
      <c r="V87" s="35"/>
      <c r="X87" s="35"/>
      <c r="Z87" s="35"/>
      <c r="AB87" s="35"/>
      <c r="AD87" s="35"/>
      <c r="AF87" s="26"/>
      <c r="AG87" s="1"/>
    </row>
    <row r="88" spans="3:33" ht="153" customHeight="1" x14ac:dyDescent="0.2">
      <c r="C88" s="18"/>
      <c r="D88" s="18"/>
      <c r="E88" s="18"/>
      <c r="F88" s="18"/>
      <c r="G88" s="18"/>
      <c r="H88" s="35"/>
      <c r="J88" s="35"/>
      <c r="L88" s="35"/>
      <c r="N88" s="35"/>
      <c r="P88" s="35"/>
      <c r="R88" s="35"/>
      <c r="T88" s="35"/>
      <c r="V88" s="35"/>
      <c r="X88" s="35"/>
      <c r="Z88" s="35"/>
      <c r="AB88" s="35"/>
      <c r="AD88" s="35"/>
      <c r="AF88" s="26"/>
      <c r="AG88" s="1"/>
    </row>
    <row r="89" spans="3:33" x14ac:dyDescent="0.2">
      <c r="C89" s="18"/>
      <c r="D89" s="18"/>
      <c r="E89" s="18"/>
      <c r="F89" s="18"/>
      <c r="G89" s="18"/>
      <c r="H89" s="35"/>
      <c r="J89" s="35"/>
      <c r="L89" s="35"/>
      <c r="N89" s="35"/>
      <c r="P89" s="35"/>
      <c r="R89" s="35"/>
      <c r="T89" s="35"/>
      <c r="V89" s="35"/>
      <c r="X89" s="35"/>
      <c r="Z89" s="35"/>
      <c r="AB89" s="35"/>
      <c r="AD89" s="35"/>
      <c r="AF89" s="26"/>
      <c r="AG89" s="1"/>
    </row>
    <row r="90" spans="3:33" x14ac:dyDescent="0.2">
      <c r="C90" s="18"/>
      <c r="D90" s="18"/>
      <c r="E90" s="18"/>
      <c r="F90" s="18"/>
      <c r="G90" s="18"/>
      <c r="H90" s="35"/>
      <c r="J90" s="35"/>
      <c r="L90" s="35"/>
      <c r="N90" s="35"/>
      <c r="P90" s="35"/>
      <c r="R90" s="35"/>
      <c r="T90" s="35"/>
      <c r="V90" s="35"/>
      <c r="X90" s="35"/>
      <c r="Z90" s="35"/>
      <c r="AB90" s="35"/>
      <c r="AD90" s="35"/>
      <c r="AF90" s="26"/>
      <c r="AG90" s="1"/>
    </row>
    <row r="91" spans="3:33" x14ac:dyDescent="0.2">
      <c r="C91" s="18"/>
      <c r="D91" s="18"/>
      <c r="E91" s="18"/>
      <c r="F91" s="18"/>
      <c r="G91" s="18"/>
      <c r="H91" s="35"/>
      <c r="J91" s="35"/>
      <c r="L91" s="35"/>
      <c r="N91" s="35"/>
      <c r="P91" s="35"/>
      <c r="R91" s="35"/>
      <c r="T91" s="35"/>
      <c r="V91" s="35"/>
      <c r="X91" s="35"/>
      <c r="Z91" s="35"/>
      <c r="AB91" s="35"/>
      <c r="AD91" s="35"/>
      <c r="AF91" s="26"/>
      <c r="AG91" s="1"/>
    </row>
    <row r="92" spans="3:33" x14ac:dyDescent="0.2">
      <c r="C92" s="18"/>
      <c r="D92" s="18"/>
      <c r="E92" s="18"/>
      <c r="F92" s="18"/>
      <c r="G92" s="18"/>
      <c r="H92" s="35"/>
      <c r="J92" s="35"/>
      <c r="L92" s="35"/>
      <c r="N92" s="35"/>
      <c r="P92" s="35"/>
      <c r="R92" s="35"/>
      <c r="T92" s="35"/>
      <c r="V92" s="35"/>
      <c r="X92" s="35"/>
      <c r="Z92" s="35"/>
      <c r="AB92" s="35"/>
      <c r="AD92" s="35"/>
      <c r="AF92" s="26"/>
      <c r="AG92" s="1"/>
    </row>
    <row r="93" spans="3:33" x14ac:dyDescent="0.2">
      <c r="C93" s="18"/>
      <c r="D93" s="18"/>
      <c r="E93" s="18"/>
      <c r="F93" s="18"/>
      <c r="G93" s="18"/>
      <c r="H93" s="35"/>
      <c r="J93" s="35"/>
      <c r="L93" s="35"/>
      <c r="N93" s="35"/>
      <c r="P93" s="35"/>
      <c r="R93" s="35"/>
      <c r="T93" s="35"/>
      <c r="V93" s="35"/>
      <c r="X93" s="35"/>
      <c r="Z93" s="35"/>
      <c r="AB93" s="35"/>
      <c r="AD93" s="35"/>
      <c r="AF93" s="26"/>
      <c r="AG93" s="1"/>
    </row>
    <row r="94" spans="3:33" x14ac:dyDescent="0.2">
      <c r="C94" s="18"/>
      <c r="D94" s="18"/>
      <c r="E94" s="18"/>
      <c r="F94" s="18"/>
      <c r="G94" s="18"/>
      <c r="H94" s="35"/>
      <c r="J94" s="35"/>
      <c r="L94" s="35"/>
      <c r="N94" s="35"/>
      <c r="P94" s="35"/>
      <c r="R94" s="35"/>
      <c r="T94" s="35"/>
      <c r="V94" s="35"/>
      <c r="X94" s="35"/>
      <c r="Z94" s="35"/>
      <c r="AB94" s="35"/>
      <c r="AD94" s="35"/>
      <c r="AF94" s="26"/>
      <c r="AG94" s="1"/>
    </row>
    <row r="95" spans="3:33" x14ac:dyDescent="0.2">
      <c r="C95" s="18"/>
      <c r="D95" s="18"/>
      <c r="E95" s="18"/>
      <c r="F95" s="18"/>
      <c r="G95" s="18"/>
      <c r="H95" s="35"/>
      <c r="J95" s="35"/>
      <c r="L95" s="35"/>
      <c r="N95" s="35"/>
      <c r="P95" s="35"/>
      <c r="R95" s="35"/>
      <c r="T95" s="35"/>
      <c r="V95" s="35"/>
      <c r="X95" s="35"/>
      <c r="Z95" s="35"/>
      <c r="AB95" s="35"/>
      <c r="AD95" s="35"/>
      <c r="AF95" s="26"/>
      <c r="AG95" s="1"/>
    </row>
    <row r="96" spans="3:33" x14ac:dyDescent="0.2">
      <c r="C96" s="18"/>
      <c r="D96" s="18"/>
      <c r="E96" s="18"/>
      <c r="F96" s="18"/>
      <c r="G96" s="18"/>
      <c r="H96" s="35"/>
      <c r="J96" s="35"/>
      <c r="L96" s="35"/>
      <c r="N96" s="35"/>
      <c r="P96" s="35"/>
      <c r="R96" s="35"/>
      <c r="T96" s="35"/>
      <c r="V96" s="35"/>
      <c r="X96" s="35"/>
      <c r="Z96" s="35"/>
      <c r="AB96" s="35"/>
      <c r="AD96" s="35"/>
      <c r="AF96" s="26"/>
      <c r="AG96" s="1"/>
    </row>
    <row r="97" spans="3:33" x14ac:dyDescent="0.2">
      <c r="C97" s="18"/>
      <c r="D97" s="18"/>
      <c r="E97" s="18"/>
      <c r="F97" s="18"/>
      <c r="G97" s="18"/>
      <c r="H97" s="35"/>
      <c r="J97" s="35"/>
      <c r="L97" s="35"/>
      <c r="N97" s="35"/>
      <c r="P97" s="35"/>
      <c r="R97" s="35"/>
      <c r="T97" s="35"/>
      <c r="V97" s="35"/>
      <c r="X97" s="35"/>
      <c r="Z97" s="35"/>
      <c r="AB97" s="35"/>
      <c r="AD97" s="35"/>
      <c r="AF97" s="26"/>
      <c r="AG97" s="1"/>
    </row>
    <row r="98" spans="3:33" x14ac:dyDescent="0.2">
      <c r="C98" s="18"/>
      <c r="D98" s="18"/>
      <c r="E98" s="18"/>
      <c r="F98" s="18"/>
      <c r="G98" s="18"/>
      <c r="H98" s="35"/>
      <c r="J98" s="35"/>
      <c r="L98" s="35"/>
      <c r="N98" s="35"/>
      <c r="P98" s="35"/>
      <c r="R98" s="35"/>
      <c r="T98" s="35"/>
      <c r="V98" s="35"/>
      <c r="X98" s="35"/>
      <c r="Z98" s="35"/>
      <c r="AB98" s="35"/>
      <c r="AD98" s="35"/>
      <c r="AF98" s="26"/>
      <c r="AG98" s="1"/>
    </row>
    <row r="99" spans="3:33" x14ac:dyDescent="0.2">
      <c r="C99" s="18"/>
      <c r="D99" s="18"/>
      <c r="E99" s="18"/>
      <c r="F99" s="18"/>
      <c r="G99" s="18"/>
      <c r="H99" s="35"/>
      <c r="J99" s="35"/>
      <c r="L99" s="35"/>
      <c r="N99" s="35"/>
      <c r="P99" s="35"/>
      <c r="R99" s="35"/>
      <c r="T99" s="35"/>
      <c r="V99" s="35"/>
      <c r="X99" s="35"/>
      <c r="Z99" s="35"/>
      <c r="AB99" s="35"/>
      <c r="AD99" s="35"/>
      <c r="AF99" s="26"/>
      <c r="AG99" s="1"/>
    </row>
    <row r="100" spans="3:33" x14ac:dyDescent="0.2">
      <c r="C100" s="18"/>
      <c r="D100" s="18"/>
      <c r="E100" s="18"/>
      <c r="F100" s="18"/>
      <c r="G100" s="18"/>
      <c r="H100" s="35"/>
      <c r="J100" s="35"/>
      <c r="L100" s="35"/>
      <c r="N100" s="35"/>
      <c r="P100" s="35"/>
      <c r="R100" s="35"/>
      <c r="T100" s="35"/>
      <c r="V100" s="35"/>
      <c r="X100" s="35"/>
      <c r="Z100" s="35"/>
      <c r="AB100" s="35"/>
      <c r="AD100" s="35"/>
      <c r="AF100" s="26"/>
      <c r="AG100" s="1"/>
    </row>
    <row r="101" spans="3:33" x14ac:dyDescent="0.2">
      <c r="C101" s="18"/>
      <c r="D101" s="18"/>
      <c r="E101" s="18"/>
      <c r="F101" s="18"/>
      <c r="G101" s="18"/>
      <c r="H101" s="35"/>
      <c r="J101" s="35"/>
      <c r="L101" s="35"/>
      <c r="N101" s="35"/>
      <c r="P101" s="35"/>
      <c r="R101" s="35"/>
      <c r="T101" s="35"/>
      <c r="V101" s="35"/>
      <c r="X101" s="35"/>
      <c r="Z101" s="35"/>
      <c r="AB101" s="35"/>
      <c r="AD101" s="35"/>
      <c r="AF101" s="26"/>
      <c r="AG101" s="1"/>
    </row>
    <row r="102" spans="3:33" x14ac:dyDescent="0.2">
      <c r="C102" s="18"/>
      <c r="D102" s="18"/>
      <c r="E102" s="18"/>
      <c r="F102" s="18"/>
      <c r="G102" s="18"/>
      <c r="H102" s="35"/>
      <c r="J102" s="35"/>
      <c r="L102" s="35"/>
      <c r="N102" s="35"/>
      <c r="P102" s="35"/>
      <c r="R102" s="35"/>
      <c r="T102" s="35"/>
      <c r="V102" s="35"/>
      <c r="X102" s="35"/>
      <c r="Z102" s="35"/>
      <c r="AB102" s="35"/>
      <c r="AD102" s="35"/>
      <c r="AF102" s="26"/>
      <c r="AG102" s="1"/>
    </row>
    <row r="103" spans="3:33" x14ac:dyDescent="0.2">
      <c r="C103" s="18"/>
      <c r="D103" s="18"/>
      <c r="E103" s="18"/>
      <c r="F103" s="18"/>
      <c r="G103" s="18"/>
      <c r="H103" s="35"/>
      <c r="J103" s="35"/>
      <c r="L103" s="35"/>
      <c r="N103" s="35"/>
      <c r="P103" s="35"/>
      <c r="R103" s="35"/>
      <c r="T103" s="35"/>
      <c r="V103" s="35"/>
      <c r="X103" s="35"/>
      <c r="Z103" s="35"/>
      <c r="AB103" s="35"/>
      <c r="AD103" s="35"/>
      <c r="AF103" s="26"/>
      <c r="AG103" s="1"/>
    </row>
    <row r="104" spans="3:33" x14ac:dyDescent="0.2">
      <c r="C104" s="18"/>
      <c r="D104" s="18"/>
      <c r="E104" s="18"/>
      <c r="F104" s="18"/>
      <c r="G104" s="18"/>
      <c r="H104" s="35"/>
      <c r="J104" s="35"/>
      <c r="L104" s="35"/>
      <c r="N104" s="35"/>
      <c r="P104" s="35"/>
      <c r="R104" s="35"/>
      <c r="T104" s="35"/>
      <c r="V104" s="35"/>
      <c r="X104" s="35"/>
      <c r="Z104" s="35"/>
      <c r="AB104" s="35"/>
      <c r="AD104" s="35"/>
      <c r="AF104" s="26"/>
      <c r="AG104" s="1"/>
    </row>
    <row r="105" spans="3:33" x14ac:dyDescent="0.2">
      <c r="C105" s="18"/>
      <c r="D105" s="18"/>
      <c r="E105" s="18"/>
      <c r="F105" s="18"/>
      <c r="G105" s="18"/>
      <c r="H105" s="35"/>
      <c r="J105" s="35"/>
      <c r="L105" s="35"/>
      <c r="N105" s="35"/>
      <c r="P105" s="35"/>
      <c r="R105" s="35"/>
      <c r="T105" s="35"/>
      <c r="V105" s="35"/>
      <c r="X105" s="35"/>
      <c r="Z105" s="35"/>
      <c r="AB105" s="35"/>
      <c r="AD105" s="35"/>
      <c r="AF105" s="26"/>
      <c r="AG105" s="1"/>
    </row>
    <row r="106" spans="3:33" x14ac:dyDescent="0.2">
      <c r="C106" s="18"/>
      <c r="D106" s="18"/>
      <c r="E106" s="18"/>
      <c r="F106" s="18"/>
      <c r="G106" s="18"/>
      <c r="H106" s="35"/>
      <c r="J106" s="35"/>
      <c r="L106" s="35"/>
      <c r="N106" s="35"/>
      <c r="P106" s="35"/>
      <c r="R106" s="35"/>
      <c r="T106" s="35"/>
      <c r="V106" s="35"/>
      <c r="X106" s="35"/>
      <c r="Z106" s="35"/>
      <c r="AB106" s="35"/>
      <c r="AD106" s="35"/>
      <c r="AF106" s="26"/>
      <c r="AG106" s="1"/>
    </row>
    <row r="107" spans="3:33" x14ac:dyDescent="0.2">
      <c r="C107" s="18"/>
      <c r="D107" s="18"/>
      <c r="E107" s="18"/>
      <c r="F107" s="18"/>
      <c r="G107" s="18"/>
      <c r="H107" s="35"/>
      <c r="J107" s="35"/>
      <c r="L107" s="35"/>
      <c r="N107" s="35"/>
      <c r="P107" s="35"/>
      <c r="R107" s="35"/>
      <c r="T107" s="35"/>
      <c r="V107" s="35"/>
      <c r="X107" s="35"/>
      <c r="Z107" s="35"/>
      <c r="AB107" s="35"/>
      <c r="AD107" s="35"/>
      <c r="AF107" s="26"/>
      <c r="AG107" s="1"/>
    </row>
    <row r="108" spans="3:33" x14ac:dyDescent="0.2">
      <c r="C108" s="18"/>
      <c r="D108" s="18"/>
      <c r="E108" s="18"/>
      <c r="F108" s="18"/>
      <c r="G108" s="18"/>
      <c r="H108" s="35"/>
      <c r="J108" s="35"/>
      <c r="L108" s="35"/>
      <c r="N108" s="35"/>
      <c r="P108" s="35"/>
      <c r="R108" s="35"/>
      <c r="T108" s="35"/>
      <c r="V108" s="35"/>
      <c r="X108" s="35"/>
      <c r="Z108" s="35"/>
      <c r="AB108" s="35"/>
      <c r="AD108" s="35"/>
      <c r="AF108" s="26"/>
      <c r="AG108" s="1"/>
    </row>
    <row r="109" spans="3:33" x14ac:dyDescent="0.2">
      <c r="C109" s="18"/>
      <c r="D109" s="18"/>
      <c r="E109" s="18"/>
      <c r="F109" s="18"/>
      <c r="G109" s="18"/>
      <c r="H109" s="35"/>
      <c r="J109" s="35"/>
      <c r="L109" s="35"/>
      <c r="N109" s="35"/>
      <c r="P109" s="35"/>
      <c r="R109" s="35"/>
      <c r="T109" s="35"/>
      <c r="V109" s="35"/>
      <c r="X109" s="35"/>
      <c r="Z109" s="35"/>
      <c r="AB109" s="35"/>
      <c r="AD109" s="35"/>
      <c r="AF109" s="26"/>
      <c r="AG109" s="1"/>
    </row>
    <row r="110" spans="3:33" x14ac:dyDescent="0.2">
      <c r="C110" s="18"/>
      <c r="D110" s="18"/>
      <c r="E110" s="18"/>
      <c r="F110" s="18"/>
      <c r="G110" s="18"/>
      <c r="H110" s="35"/>
      <c r="J110" s="35"/>
      <c r="L110" s="35"/>
      <c r="N110" s="35"/>
      <c r="P110" s="35"/>
      <c r="R110" s="35"/>
      <c r="T110" s="35"/>
      <c r="V110" s="35"/>
      <c r="X110" s="35"/>
      <c r="Z110" s="35"/>
      <c r="AB110" s="35"/>
      <c r="AD110" s="35"/>
      <c r="AF110" s="26"/>
      <c r="AG110" s="1"/>
    </row>
    <row r="111" spans="3:33" x14ac:dyDescent="0.2">
      <c r="C111" s="18"/>
      <c r="D111" s="18"/>
      <c r="E111" s="18"/>
      <c r="F111" s="18"/>
      <c r="G111" s="18"/>
      <c r="H111" s="35"/>
      <c r="J111" s="35"/>
      <c r="L111" s="35"/>
      <c r="N111" s="35"/>
      <c r="P111" s="35"/>
      <c r="R111" s="35"/>
      <c r="T111" s="35"/>
      <c r="V111" s="35"/>
      <c r="X111" s="35"/>
      <c r="Z111" s="35"/>
      <c r="AB111" s="35"/>
      <c r="AD111" s="35"/>
      <c r="AF111" s="26"/>
      <c r="AG111" s="1"/>
    </row>
    <row r="112" spans="3:33" x14ac:dyDescent="0.2">
      <c r="C112" s="18"/>
      <c r="D112" s="18"/>
      <c r="E112" s="18"/>
      <c r="F112" s="18"/>
      <c r="G112" s="18"/>
      <c r="H112" s="35"/>
      <c r="J112" s="35"/>
      <c r="L112" s="35"/>
      <c r="N112" s="35"/>
      <c r="P112" s="35"/>
      <c r="R112" s="35"/>
      <c r="T112" s="35"/>
      <c r="V112" s="35"/>
      <c r="X112" s="35"/>
      <c r="Z112" s="35"/>
      <c r="AB112" s="35"/>
      <c r="AD112" s="35"/>
      <c r="AF112" s="26"/>
      <c r="AG112" s="1"/>
    </row>
    <row r="113" spans="3:33" x14ac:dyDescent="0.2">
      <c r="C113" s="18"/>
      <c r="D113" s="18"/>
      <c r="E113" s="18"/>
      <c r="F113" s="18"/>
      <c r="G113" s="18"/>
      <c r="H113" s="35"/>
      <c r="J113" s="35"/>
      <c r="L113" s="35"/>
      <c r="N113" s="35"/>
      <c r="P113" s="35"/>
      <c r="R113" s="35"/>
      <c r="T113" s="35"/>
      <c r="V113" s="35"/>
      <c r="X113" s="35"/>
      <c r="Z113" s="35"/>
      <c r="AB113" s="35"/>
      <c r="AD113" s="35"/>
      <c r="AF113" s="26"/>
      <c r="AG113" s="1"/>
    </row>
    <row r="114" spans="3:33" x14ac:dyDescent="0.2">
      <c r="C114" s="18"/>
      <c r="D114" s="18"/>
      <c r="E114" s="18"/>
      <c r="F114" s="18"/>
      <c r="G114" s="18"/>
      <c r="H114" s="35"/>
      <c r="J114" s="35"/>
      <c r="L114" s="35"/>
      <c r="N114" s="35"/>
      <c r="P114" s="35"/>
      <c r="R114" s="35"/>
      <c r="T114" s="35"/>
      <c r="V114" s="35"/>
      <c r="X114" s="35"/>
      <c r="Z114" s="35"/>
      <c r="AB114" s="35"/>
      <c r="AD114" s="35"/>
      <c r="AF114" s="26"/>
      <c r="AG114" s="1"/>
    </row>
    <row r="115" spans="3:33" x14ac:dyDescent="0.2">
      <c r="C115" s="18"/>
      <c r="D115" s="18"/>
      <c r="E115" s="18"/>
      <c r="F115" s="18"/>
      <c r="G115" s="18"/>
      <c r="H115" s="35"/>
      <c r="J115" s="35"/>
      <c r="L115" s="35"/>
      <c r="N115" s="35"/>
      <c r="P115" s="35"/>
      <c r="R115" s="35"/>
      <c r="T115" s="35"/>
      <c r="V115" s="35"/>
      <c r="X115" s="35"/>
      <c r="Z115" s="35"/>
      <c r="AB115" s="35"/>
      <c r="AD115" s="35"/>
      <c r="AF115" s="26"/>
      <c r="AG115" s="1"/>
    </row>
    <row r="116" spans="3:33" x14ac:dyDescent="0.2">
      <c r="C116" s="18"/>
      <c r="D116" s="18"/>
      <c r="E116" s="18"/>
      <c r="F116" s="18"/>
      <c r="G116" s="18"/>
      <c r="H116" s="35"/>
      <c r="J116" s="35"/>
      <c r="L116" s="35"/>
      <c r="N116" s="35"/>
      <c r="P116" s="35"/>
      <c r="R116" s="35"/>
      <c r="T116" s="35"/>
      <c r="V116" s="35"/>
      <c r="X116" s="35"/>
      <c r="Z116" s="35"/>
      <c r="AB116" s="35"/>
      <c r="AD116" s="35"/>
      <c r="AF116" s="26"/>
      <c r="AG116" s="1"/>
    </row>
    <row r="117" spans="3:33" x14ac:dyDescent="0.2">
      <c r="C117" s="18"/>
      <c r="D117" s="18"/>
      <c r="E117" s="18"/>
      <c r="F117" s="18"/>
      <c r="G117" s="18"/>
      <c r="H117" s="35"/>
      <c r="J117" s="35"/>
      <c r="L117" s="35"/>
      <c r="N117" s="35"/>
      <c r="P117" s="35"/>
      <c r="R117" s="35"/>
      <c r="T117" s="35"/>
      <c r="V117" s="35"/>
      <c r="X117" s="35"/>
      <c r="Z117" s="35"/>
      <c r="AB117" s="35"/>
      <c r="AD117" s="35"/>
      <c r="AF117" s="26"/>
      <c r="AG117" s="1"/>
    </row>
    <row r="118" spans="3:33" x14ac:dyDescent="0.2">
      <c r="C118" s="18"/>
      <c r="D118" s="18"/>
      <c r="E118" s="18"/>
      <c r="F118" s="18"/>
      <c r="G118" s="18"/>
      <c r="H118" s="35"/>
      <c r="J118" s="35"/>
      <c r="L118" s="35"/>
      <c r="N118" s="35"/>
      <c r="P118" s="35"/>
      <c r="R118" s="35"/>
      <c r="T118" s="35"/>
      <c r="V118" s="35"/>
      <c r="X118" s="35"/>
      <c r="Z118" s="35"/>
      <c r="AB118" s="35"/>
      <c r="AD118" s="35"/>
      <c r="AF118" s="26"/>
      <c r="AG118" s="1"/>
    </row>
    <row r="119" spans="3:33" x14ac:dyDescent="0.2">
      <c r="C119" s="18"/>
      <c r="D119" s="18"/>
      <c r="E119" s="18"/>
      <c r="F119" s="18"/>
      <c r="G119" s="18"/>
      <c r="H119" s="35"/>
      <c r="J119" s="35"/>
      <c r="L119" s="35"/>
      <c r="N119" s="35"/>
      <c r="P119" s="35"/>
      <c r="R119" s="35"/>
      <c r="T119" s="35"/>
      <c r="V119" s="35"/>
      <c r="X119" s="35"/>
      <c r="Z119" s="35"/>
      <c r="AB119" s="35"/>
      <c r="AD119" s="35"/>
      <c r="AF119" s="26"/>
      <c r="AG119" s="1"/>
    </row>
    <row r="120" spans="3:33" x14ac:dyDescent="0.2">
      <c r="C120" s="18"/>
      <c r="D120" s="18"/>
      <c r="E120" s="18"/>
      <c r="F120" s="18"/>
      <c r="G120" s="18"/>
      <c r="H120" s="35"/>
      <c r="J120" s="35"/>
      <c r="L120" s="35"/>
      <c r="N120" s="35"/>
      <c r="P120" s="35"/>
      <c r="R120" s="35"/>
      <c r="T120" s="35"/>
      <c r="V120" s="35"/>
      <c r="X120" s="35"/>
      <c r="Z120" s="35"/>
      <c r="AB120" s="35"/>
      <c r="AD120" s="35"/>
      <c r="AF120" s="26"/>
      <c r="AG120" s="1"/>
    </row>
    <row r="121" spans="3:33" x14ac:dyDescent="0.2">
      <c r="C121" s="18"/>
      <c r="D121" s="18"/>
      <c r="E121" s="18"/>
      <c r="F121" s="18"/>
      <c r="G121" s="18"/>
      <c r="H121" s="35"/>
      <c r="J121" s="35"/>
      <c r="L121" s="35"/>
      <c r="N121" s="35"/>
      <c r="P121" s="35"/>
      <c r="R121" s="35"/>
      <c r="T121" s="35"/>
      <c r="V121" s="35"/>
      <c r="X121" s="35"/>
      <c r="Z121" s="35"/>
      <c r="AB121" s="35"/>
      <c r="AD121" s="35"/>
      <c r="AF121" s="26"/>
      <c r="AG121" s="1"/>
    </row>
    <row r="122" spans="3:33" x14ac:dyDescent="0.2">
      <c r="C122" s="18"/>
      <c r="D122" s="18"/>
      <c r="E122" s="18"/>
      <c r="F122" s="18"/>
      <c r="G122" s="18"/>
      <c r="H122" s="35"/>
      <c r="J122" s="35"/>
      <c r="L122" s="35"/>
      <c r="N122" s="35"/>
      <c r="P122" s="35"/>
      <c r="R122" s="35"/>
      <c r="T122" s="35"/>
      <c r="V122" s="35"/>
      <c r="X122" s="35"/>
      <c r="Z122" s="35"/>
      <c r="AB122" s="35"/>
      <c r="AD122" s="35"/>
      <c r="AF122" s="26"/>
      <c r="AG122" s="1"/>
    </row>
    <row r="123" spans="3:33" x14ac:dyDescent="0.2">
      <c r="C123" s="18"/>
      <c r="D123" s="18"/>
      <c r="E123" s="18"/>
      <c r="F123" s="18"/>
      <c r="G123" s="18"/>
      <c r="H123" s="35"/>
      <c r="J123" s="35"/>
      <c r="L123" s="35"/>
      <c r="N123" s="35"/>
      <c r="P123" s="35"/>
      <c r="R123" s="35"/>
      <c r="T123" s="35"/>
      <c r="V123" s="35"/>
      <c r="X123" s="35"/>
      <c r="Z123" s="35"/>
      <c r="AB123" s="35"/>
      <c r="AD123" s="35"/>
      <c r="AF123" s="26"/>
      <c r="AG123" s="1"/>
    </row>
    <row r="124" spans="3:33" x14ac:dyDescent="0.2">
      <c r="C124" s="18"/>
      <c r="D124" s="18"/>
      <c r="E124" s="18"/>
      <c r="F124" s="18"/>
      <c r="G124" s="18"/>
      <c r="H124" s="35"/>
      <c r="J124" s="35"/>
      <c r="L124" s="35"/>
      <c r="N124" s="35"/>
      <c r="P124" s="35"/>
      <c r="R124" s="35"/>
      <c r="T124" s="35"/>
      <c r="V124" s="35"/>
      <c r="X124" s="35"/>
      <c r="Z124" s="35"/>
      <c r="AB124" s="35"/>
      <c r="AD124" s="35"/>
      <c r="AF124" s="26"/>
      <c r="AG124" s="1"/>
    </row>
    <row r="125" spans="3:33" x14ac:dyDescent="0.2">
      <c r="C125" s="18"/>
      <c r="D125" s="18"/>
      <c r="E125" s="18"/>
      <c r="F125" s="18"/>
      <c r="G125" s="18"/>
      <c r="H125" s="35"/>
      <c r="J125" s="35"/>
      <c r="L125" s="35"/>
      <c r="N125" s="35"/>
      <c r="P125" s="35"/>
      <c r="R125" s="35"/>
      <c r="T125" s="35"/>
      <c r="V125" s="35"/>
      <c r="X125" s="35"/>
      <c r="Z125" s="35"/>
      <c r="AB125" s="35"/>
      <c r="AD125" s="35"/>
      <c r="AF125" s="26"/>
      <c r="AG125" s="1"/>
    </row>
    <row r="126" spans="3:33" x14ac:dyDescent="0.2">
      <c r="C126" s="18"/>
      <c r="D126" s="18"/>
      <c r="E126" s="18"/>
      <c r="F126" s="18"/>
      <c r="G126" s="18"/>
      <c r="H126" s="35"/>
      <c r="J126" s="35"/>
      <c r="L126" s="35"/>
      <c r="N126" s="35"/>
      <c r="P126" s="35"/>
      <c r="R126" s="35"/>
      <c r="T126" s="35"/>
      <c r="V126" s="35"/>
      <c r="X126" s="35"/>
      <c r="Z126" s="35"/>
      <c r="AB126" s="35"/>
      <c r="AD126" s="35"/>
      <c r="AF126" s="26"/>
      <c r="AG126" s="1"/>
    </row>
    <row r="127" spans="3:33" x14ac:dyDescent="0.2">
      <c r="C127" s="18"/>
      <c r="D127" s="18"/>
      <c r="E127" s="18"/>
      <c r="F127" s="18"/>
      <c r="G127" s="18"/>
      <c r="H127" s="35"/>
      <c r="J127" s="35"/>
      <c r="L127" s="35"/>
      <c r="N127" s="35"/>
      <c r="P127" s="35"/>
      <c r="R127" s="35"/>
      <c r="T127" s="35"/>
      <c r="V127" s="35"/>
      <c r="X127" s="35"/>
      <c r="Z127" s="35"/>
      <c r="AB127" s="35"/>
      <c r="AD127" s="35"/>
      <c r="AF127" s="26"/>
      <c r="AG127" s="1"/>
    </row>
    <row r="128" spans="3:33" x14ac:dyDescent="0.2">
      <c r="C128" s="18"/>
      <c r="D128" s="18"/>
      <c r="E128" s="18"/>
      <c r="F128" s="18"/>
      <c r="G128" s="18"/>
      <c r="H128" s="35"/>
      <c r="J128" s="35"/>
      <c r="L128" s="35"/>
      <c r="N128" s="35"/>
      <c r="P128" s="35"/>
      <c r="R128" s="35"/>
      <c r="T128" s="35"/>
      <c r="V128" s="35"/>
      <c r="X128" s="35"/>
      <c r="Z128" s="35"/>
      <c r="AB128" s="35"/>
      <c r="AD128" s="35"/>
      <c r="AF128" s="26"/>
      <c r="AG128" s="1"/>
    </row>
    <row r="129" spans="3:33" x14ac:dyDescent="0.2">
      <c r="C129" s="18"/>
      <c r="D129" s="18"/>
      <c r="E129" s="18"/>
      <c r="F129" s="18"/>
      <c r="G129" s="18"/>
      <c r="H129" s="35"/>
      <c r="J129" s="35"/>
      <c r="L129" s="35"/>
      <c r="N129" s="35"/>
      <c r="P129" s="35"/>
      <c r="R129" s="35"/>
      <c r="T129" s="35"/>
      <c r="V129" s="35"/>
      <c r="X129" s="35"/>
      <c r="Z129" s="35"/>
      <c r="AB129" s="35"/>
      <c r="AD129" s="35"/>
      <c r="AF129" s="26"/>
      <c r="AG129" s="1"/>
    </row>
    <row r="130" spans="3:33" x14ac:dyDescent="0.2">
      <c r="C130" s="18"/>
      <c r="D130" s="18"/>
      <c r="E130" s="18"/>
      <c r="F130" s="18"/>
      <c r="G130" s="18"/>
      <c r="H130" s="35"/>
      <c r="J130" s="35"/>
      <c r="L130" s="35"/>
      <c r="N130" s="35"/>
      <c r="P130" s="35"/>
      <c r="R130" s="35"/>
      <c r="T130" s="35"/>
      <c r="V130" s="35"/>
      <c r="X130" s="35"/>
      <c r="Z130" s="35"/>
      <c r="AB130" s="35"/>
      <c r="AD130" s="35"/>
      <c r="AF130" s="26"/>
      <c r="AG130" s="1"/>
    </row>
    <row r="131" spans="3:33" x14ac:dyDescent="0.2">
      <c r="C131" s="18"/>
      <c r="D131" s="18"/>
      <c r="E131" s="18"/>
      <c r="F131" s="18"/>
      <c r="G131" s="18"/>
      <c r="H131" s="35"/>
      <c r="J131" s="35"/>
      <c r="L131" s="35"/>
      <c r="N131" s="35"/>
      <c r="P131" s="35"/>
      <c r="R131" s="35"/>
      <c r="T131" s="35"/>
      <c r="V131" s="35"/>
      <c r="X131" s="35"/>
      <c r="Z131" s="35"/>
      <c r="AB131" s="35"/>
      <c r="AD131" s="35"/>
      <c r="AF131" s="26"/>
      <c r="AG131" s="1"/>
    </row>
    <row r="132" spans="3:33" x14ac:dyDescent="0.2">
      <c r="C132" s="18"/>
      <c r="D132" s="18"/>
      <c r="E132" s="18"/>
      <c r="F132" s="18"/>
      <c r="G132" s="18"/>
      <c r="H132" s="35"/>
      <c r="J132" s="35"/>
      <c r="L132" s="35"/>
      <c r="N132" s="35"/>
      <c r="P132" s="35"/>
      <c r="R132" s="35"/>
      <c r="T132" s="35"/>
      <c r="V132" s="35"/>
      <c r="X132" s="35"/>
      <c r="Z132" s="35"/>
      <c r="AB132" s="35"/>
      <c r="AD132" s="35"/>
      <c r="AF132" s="26"/>
      <c r="AG132" s="1"/>
    </row>
    <row r="133" spans="3:33" x14ac:dyDescent="0.2">
      <c r="C133" s="18"/>
      <c r="D133" s="18"/>
      <c r="E133" s="18"/>
      <c r="F133" s="18"/>
      <c r="G133" s="18"/>
      <c r="H133" s="35"/>
      <c r="J133" s="35"/>
      <c r="L133" s="35"/>
      <c r="N133" s="35"/>
      <c r="P133" s="35"/>
      <c r="R133" s="35"/>
      <c r="T133" s="35"/>
      <c r="V133" s="35"/>
      <c r="X133" s="35"/>
      <c r="Z133" s="35"/>
      <c r="AB133" s="35"/>
      <c r="AD133" s="35"/>
      <c r="AF133" s="26"/>
      <c r="AG133" s="1"/>
    </row>
    <row r="134" spans="3:33" x14ac:dyDescent="0.2">
      <c r="D134" s="18"/>
      <c r="E134" s="18"/>
      <c r="F134" s="18"/>
      <c r="G134" s="18"/>
      <c r="H134" s="35"/>
      <c r="J134" s="35"/>
      <c r="L134" s="35"/>
      <c r="N134" s="35"/>
      <c r="P134" s="35"/>
      <c r="R134" s="35"/>
      <c r="T134" s="35"/>
      <c r="V134" s="35"/>
      <c r="X134" s="35"/>
      <c r="Z134" s="35"/>
      <c r="AB134" s="35"/>
      <c r="AD134" s="35"/>
      <c r="AF134" s="26"/>
      <c r="AG134" s="1"/>
    </row>
    <row r="146" spans="1:32" s="3" customFormat="1" x14ac:dyDescent="0.2">
      <c r="A146" s="6"/>
      <c r="B146" s="21"/>
      <c r="C146" s="37"/>
      <c r="D146" s="37"/>
      <c r="E146" s="37"/>
      <c r="F146" s="37"/>
      <c r="G146" s="37"/>
      <c r="H146" s="38"/>
      <c r="I146" s="35"/>
      <c r="J146" s="38"/>
      <c r="K146" s="35"/>
      <c r="L146" s="38"/>
      <c r="M146" s="35"/>
      <c r="N146" s="38"/>
      <c r="O146" s="35"/>
      <c r="P146" s="38"/>
      <c r="Q146" s="35"/>
      <c r="R146" s="38"/>
      <c r="S146" s="35"/>
      <c r="T146" s="38"/>
      <c r="U146" s="35"/>
      <c r="V146" s="38"/>
      <c r="W146" s="35"/>
      <c r="X146" s="38"/>
      <c r="Y146" s="35"/>
      <c r="Z146" s="38"/>
      <c r="AA146" s="35"/>
      <c r="AB146" s="38"/>
      <c r="AC146" s="35"/>
      <c r="AD146" s="38"/>
      <c r="AE146" s="35"/>
      <c r="AF146" s="39"/>
    </row>
    <row r="147" spans="1:32" s="3" customFormat="1" x14ac:dyDescent="0.2">
      <c r="A147" s="6"/>
      <c r="B147" s="21"/>
      <c r="C147" s="37"/>
      <c r="D147" s="37"/>
      <c r="E147" s="37"/>
      <c r="F147" s="37"/>
      <c r="G147" s="37"/>
      <c r="H147" s="38"/>
      <c r="I147" s="35"/>
      <c r="J147" s="38"/>
      <c r="K147" s="35"/>
      <c r="L147" s="38"/>
      <c r="M147" s="35"/>
      <c r="N147" s="38"/>
      <c r="O147" s="35"/>
      <c r="P147" s="38"/>
      <c r="Q147" s="35"/>
      <c r="R147" s="38"/>
      <c r="S147" s="35"/>
      <c r="T147" s="38"/>
      <c r="U147" s="35"/>
      <c r="V147" s="38"/>
      <c r="W147" s="35"/>
      <c r="X147" s="38"/>
      <c r="Y147" s="35"/>
      <c r="Z147" s="38"/>
      <c r="AA147" s="35"/>
      <c r="AB147" s="38"/>
      <c r="AC147" s="35"/>
      <c r="AD147" s="38"/>
      <c r="AE147" s="35"/>
      <c r="AF147" s="39"/>
    </row>
    <row r="148" spans="1:32" s="3" customFormat="1" x14ac:dyDescent="0.2">
      <c r="B148" s="21"/>
      <c r="C148" s="37"/>
      <c r="D148" s="37"/>
      <c r="E148" s="37"/>
      <c r="F148" s="37"/>
      <c r="G148" s="37"/>
      <c r="H148" s="38"/>
      <c r="I148" s="35"/>
      <c r="J148" s="38"/>
      <c r="K148" s="35"/>
      <c r="L148" s="38"/>
      <c r="M148" s="35"/>
      <c r="N148" s="38"/>
      <c r="O148" s="35"/>
      <c r="P148" s="38"/>
      <c r="Q148" s="35"/>
      <c r="R148" s="38"/>
      <c r="S148" s="35"/>
      <c r="T148" s="38"/>
      <c r="U148" s="35"/>
      <c r="V148" s="38"/>
      <c r="W148" s="35"/>
      <c r="X148" s="38"/>
      <c r="Y148" s="35"/>
      <c r="Z148" s="38"/>
      <c r="AA148" s="35"/>
      <c r="AB148" s="38"/>
      <c r="AC148" s="35"/>
      <c r="AD148" s="38"/>
      <c r="AE148" s="35"/>
      <c r="AF148" s="39"/>
    </row>
    <row r="149" spans="1:32" s="3" customFormat="1" x14ac:dyDescent="0.2">
      <c r="B149" s="21"/>
      <c r="C149" s="37"/>
      <c r="D149" s="37"/>
      <c r="E149" s="37"/>
      <c r="F149" s="37"/>
      <c r="G149" s="37"/>
      <c r="H149" s="38"/>
      <c r="I149" s="35"/>
      <c r="J149" s="38"/>
      <c r="K149" s="35"/>
      <c r="L149" s="38"/>
      <c r="M149" s="35"/>
      <c r="N149" s="38"/>
      <c r="O149" s="35"/>
      <c r="P149" s="38"/>
      <c r="Q149" s="35"/>
      <c r="R149" s="38"/>
      <c r="S149" s="35"/>
      <c r="T149" s="38"/>
      <c r="U149" s="35"/>
      <c r="V149" s="38"/>
      <c r="W149" s="35"/>
      <c r="X149" s="38"/>
      <c r="Y149" s="35"/>
      <c r="Z149" s="38"/>
      <c r="AA149" s="35"/>
      <c r="AB149" s="38"/>
      <c r="AC149" s="35"/>
      <c r="AD149" s="38"/>
      <c r="AE149" s="35"/>
      <c r="AF149" s="39"/>
    </row>
    <row r="150" spans="1:32" s="3" customFormat="1" x14ac:dyDescent="0.2">
      <c r="B150" s="21"/>
      <c r="C150" s="37"/>
      <c r="D150" s="37"/>
      <c r="E150" s="37"/>
      <c r="F150" s="37"/>
      <c r="G150" s="37"/>
      <c r="H150" s="38"/>
      <c r="I150" s="35"/>
      <c r="J150" s="38"/>
      <c r="K150" s="35"/>
      <c r="L150" s="38"/>
      <c r="M150" s="35"/>
      <c r="N150" s="38"/>
      <c r="O150" s="35"/>
      <c r="P150" s="38"/>
      <c r="Q150" s="35"/>
      <c r="R150" s="38"/>
      <c r="S150" s="35"/>
      <c r="T150" s="38"/>
      <c r="U150" s="35"/>
      <c r="V150" s="38"/>
      <c r="W150" s="35"/>
      <c r="X150" s="38"/>
      <c r="Y150" s="35"/>
      <c r="Z150" s="38"/>
      <c r="AA150" s="35"/>
      <c r="AB150" s="38"/>
      <c r="AC150" s="35"/>
      <c r="AD150" s="38"/>
      <c r="AE150" s="35"/>
      <c r="AF150" s="39"/>
    </row>
    <row r="151" spans="1:32" s="3" customFormat="1" x14ac:dyDescent="0.2">
      <c r="B151" s="21"/>
      <c r="C151" s="37"/>
      <c r="D151" s="37"/>
      <c r="E151" s="37"/>
      <c r="F151" s="37"/>
      <c r="G151" s="37"/>
      <c r="H151" s="38"/>
      <c r="I151" s="35"/>
      <c r="J151" s="38"/>
      <c r="K151" s="35"/>
      <c r="L151" s="38"/>
      <c r="M151" s="35"/>
      <c r="N151" s="38"/>
      <c r="O151" s="35"/>
      <c r="P151" s="38"/>
      <c r="Q151" s="35"/>
      <c r="R151" s="38"/>
      <c r="S151" s="35"/>
      <c r="T151" s="38"/>
      <c r="U151" s="35"/>
      <c r="V151" s="38"/>
      <c r="W151" s="35"/>
      <c r="X151" s="38"/>
      <c r="Y151" s="35"/>
      <c r="Z151" s="38"/>
      <c r="AA151" s="35"/>
      <c r="AB151" s="38"/>
      <c r="AC151" s="35"/>
      <c r="AD151" s="38"/>
      <c r="AE151" s="35"/>
      <c r="AF151" s="39"/>
    </row>
    <row r="152" spans="1:32" s="3" customFormat="1" x14ac:dyDescent="0.2">
      <c r="B152" s="21"/>
      <c r="C152" s="37"/>
      <c r="D152" s="37"/>
      <c r="E152" s="37"/>
      <c r="F152" s="37"/>
      <c r="G152" s="37"/>
      <c r="H152" s="38"/>
      <c r="I152" s="35"/>
      <c r="J152" s="38"/>
      <c r="K152" s="35"/>
      <c r="L152" s="38"/>
      <c r="M152" s="35"/>
      <c r="N152" s="38"/>
      <c r="O152" s="35"/>
      <c r="P152" s="38"/>
      <c r="Q152" s="35"/>
      <c r="R152" s="38"/>
      <c r="S152" s="35"/>
      <c r="T152" s="38"/>
      <c r="U152" s="35"/>
      <c r="V152" s="38"/>
      <c r="W152" s="35"/>
      <c r="X152" s="38"/>
      <c r="Y152" s="35"/>
      <c r="Z152" s="38"/>
      <c r="AA152" s="35"/>
      <c r="AB152" s="38"/>
      <c r="AC152" s="35"/>
      <c r="AD152" s="38"/>
      <c r="AE152" s="35"/>
      <c r="AF152" s="39"/>
    </row>
    <row r="153" spans="1:32" s="3" customFormat="1" x14ac:dyDescent="0.2">
      <c r="B153" s="21"/>
      <c r="C153" s="37"/>
      <c r="D153" s="37"/>
      <c r="E153" s="37"/>
      <c r="F153" s="37"/>
      <c r="G153" s="37"/>
      <c r="H153" s="38"/>
      <c r="I153" s="35"/>
      <c r="J153" s="38"/>
      <c r="K153" s="35"/>
      <c r="L153" s="38"/>
      <c r="M153" s="35"/>
      <c r="N153" s="38"/>
      <c r="O153" s="35"/>
      <c r="P153" s="38"/>
      <c r="Q153" s="35"/>
      <c r="R153" s="38"/>
      <c r="S153" s="35"/>
      <c r="T153" s="38"/>
      <c r="U153" s="35"/>
      <c r="V153" s="38"/>
      <c r="W153" s="35"/>
      <c r="X153" s="38"/>
      <c r="Y153" s="35"/>
      <c r="Z153" s="38"/>
      <c r="AA153" s="35"/>
      <c r="AB153" s="38"/>
      <c r="AC153" s="35"/>
      <c r="AD153" s="38"/>
      <c r="AE153" s="35"/>
      <c r="AF153" s="39"/>
    </row>
    <row r="154" spans="1:32" s="3" customFormat="1" x14ac:dyDescent="0.2">
      <c r="B154" s="21"/>
      <c r="C154" s="37"/>
      <c r="D154" s="37"/>
      <c r="E154" s="37"/>
      <c r="F154" s="37"/>
      <c r="G154" s="37"/>
      <c r="H154" s="38"/>
      <c r="I154" s="35"/>
      <c r="J154" s="38"/>
      <c r="K154" s="35"/>
      <c r="L154" s="38"/>
      <c r="M154" s="35"/>
      <c r="N154" s="38"/>
      <c r="O154" s="35"/>
      <c r="P154" s="38"/>
      <c r="Q154" s="35"/>
      <c r="R154" s="38"/>
      <c r="S154" s="35"/>
      <c r="T154" s="38"/>
      <c r="U154" s="35"/>
      <c r="V154" s="38"/>
      <c r="W154" s="35"/>
      <c r="X154" s="38"/>
      <c r="Y154" s="35"/>
      <c r="Z154" s="38"/>
      <c r="AA154" s="35"/>
      <c r="AB154" s="38"/>
      <c r="AC154" s="35"/>
      <c r="AD154" s="38"/>
      <c r="AE154" s="35"/>
      <c r="AF154" s="39"/>
    </row>
    <row r="155" spans="1:32" s="3" customFormat="1" x14ac:dyDescent="0.2">
      <c r="B155" s="21"/>
      <c r="C155" s="37"/>
      <c r="D155" s="37"/>
      <c r="E155" s="37"/>
      <c r="F155" s="37"/>
      <c r="G155" s="37"/>
      <c r="H155" s="38"/>
      <c r="I155" s="35"/>
      <c r="J155" s="38"/>
      <c r="K155" s="35"/>
      <c r="L155" s="38"/>
      <c r="M155" s="35"/>
      <c r="N155" s="38"/>
      <c r="O155" s="35"/>
      <c r="P155" s="38"/>
      <c r="Q155" s="35"/>
      <c r="R155" s="38"/>
      <c r="S155" s="35"/>
      <c r="T155" s="38"/>
      <c r="U155" s="35"/>
      <c r="V155" s="38"/>
      <c r="W155" s="35"/>
      <c r="X155" s="38"/>
      <c r="Y155" s="35"/>
      <c r="Z155" s="38"/>
      <c r="AA155" s="35"/>
      <c r="AB155" s="38"/>
      <c r="AC155" s="35"/>
      <c r="AD155" s="38"/>
      <c r="AE155" s="35"/>
      <c r="AF155" s="39"/>
    </row>
    <row r="156" spans="1:32" s="3" customFormat="1" x14ac:dyDescent="0.2">
      <c r="B156" s="21"/>
      <c r="C156" s="37"/>
      <c r="D156" s="37"/>
      <c r="E156" s="37"/>
      <c r="F156" s="37"/>
      <c r="G156" s="37"/>
      <c r="H156" s="38"/>
      <c r="I156" s="35"/>
      <c r="J156" s="38"/>
      <c r="K156" s="35"/>
      <c r="L156" s="38"/>
      <c r="M156" s="35"/>
      <c r="N156" s="38"/>
      <c r="O156" s="35"/>
      <c r="P156" s="38"/>
      <c r="Q156" s="35"/>
      <c r="R156" s="38"/>
      <c r="S156" s="35"/>
      <c r="T156" s="38"/>
      <c r="U156" s="35"/>
      <c r="V156" s="38"/>
      <c r="W156" s="35"/>
      <c r="X156" s="38"/>
      <c r="Y156" s="35"/>
      <c r="Z156" s="38"/>
      <c r="AA156" s="35"/>
      <c r="AB156" s="38"/>
      <c r="AC156" s="35"/>
      <c r="AD156" s="38"/>
      <c r="AE156" s="35"/>
      <c r="AF156" s="39"/>
    </row>
    <row r="157" spans="1:32" s="3" customFormat="1" x14ac:dyDescent="0.2">
      <c r="B157" s="21"/>
      <c r="C157" s="37"/>
      <c r="D157" s="37"/>
      <c r="E157" s="37"/>
      <c r="F157" s="37"/>
      <c r="G157" s="37"/>
      <c r="H157" s="38"/>
      <c r="I157" s="35"/>
      <c r="J157" s="38"/>
      <c r="K157" s="35"/>
      <c r="L157" s="38"/>
      <c r="M157" s="35"/>
      <c r="N157" s="38"/>
      <c r="O157" s="35"/>
      <c r="P157" s="38"/>
      <c r="Q157" s="35"/>
      <c r="R157" s="38"/>
      <c r="S157" s="35"/>
      <c r="T157" s="38"/>
      <c r="U157" s="35"/>
      <c r="V157" s="38"/>
      <c r="W157" s="35"/>
      <c r="X157" s="38"/>
      <c r="Y157" s="35"/>
      <c r="Z157" s="38"/>
      <c r="AA157" s="35"/>
      <c r="AB157" s="38"/>
      <c r="AC157" s="35"/>
      <c r="AD157" s="38"/>
      <c r="AE157" s="35"/>
      <c r="AF157" s="39"/>
    </row>
    <row r="158" spans="1:32" s="3" customFormat="1" x14ac:dyDescent="0.2">
      <c r="A158" s="6"/>
      <c r="B158" s="21"/>
      <c r="C158" s="37"/>
      <c r="D158" s="37"/>
      <c r="E158" s="37"/>
      <c r="F158" s="37"/>
      <c r="G158" s="37"/>
      <c r="H158" s="38"/>
      <c r="I158" s="35"/>
      <c r="J158" s="38"/>
      <c r="K158" s="35"/>
      <c r="L158" s="38"/>
      <c r="M158" s="35"/>
      <c r="N158" s="38"/>
      <c r="O158" s="35"/>
      <c r="P158" s="38"/>
      <c r="Q158" s="35"/>
      <c r="R158" s="38"/>
      <c r="S158" s="35"/>
      <c r="T158" s="38"/>
      <c r="U158" s="35"/>
      <c r="V158" s="38"/>
      <c r="W158" s="35"/>
      <c r="X158" s="38"/>
      <c r="Y158" s="35"/>
      <c r="Z158" s="38"/>
      <c r="AA158" s="35"/>
      <c r="AB158" s="38"/>
      <c r="AC158" s="35"/>
      <c r="AD158" s="38"/>
      <c r="AE158" s="35"/>
      <c r="AF158" s="39"/>
    </row>
    <row r="159" spans="1:32" s="3" customFormat="1" x14ac:dyDescent="0.2">
      <c r="A159" s="6"/>
      <c r="B159" s="21"/>
      <c r="C159" s="37"/>
      <c r="D159" s="37"/>
      <c r="E159" s="37"/>
      <c r="F159" s="37"/>
      <c r="G159" s="37"/>
      <c r="H159" s="38"/>
      <c r="I159" s="35"/>
      <c r="J159" s="38"/>
      <c r="K159" s="35"/>
      <c r="L159" s="38"/>
      <c r="M159" s="35"/>
      <c r="N159" s="38"/>
      <c r="O159" s="35"/>
      <c r="P159" s="38"/>
      <c r="Q159" s="35"/>
      <c r="R159" s="38"/>
      <c r="S159" s="35"/>
      <c r="T159" s="38"/>
      <c r="U159" s="35"/>
      <c r="V159" s="38"/>
      <c r="W159" s="35"/>
      <c r="X159" s="38"/>
      <c r="Y159" s="35"/>
      <c r="Z159" s="38"/>
      <c r="AA159" s="35"/>
      <c r="AB159" s="38"/>
      <c r="AC159" s="35"/>
      <c r="AD159" s="38"/>
      <c r="AE159" s="35"/>
      <c r="AF159" s="39"/>
    </row>
    <row r="160" spans="1:32" s="3" customFormat="1" x14ac:dyDescent="0.2">
      <c r="A160" s="6"/>
      <c r="B160" s="21"/>
      <c r="C160" s="37"/>
      <c r="D160" s="37"/>
      <c r="E160" s="37"/>
      <c r="F160" s="37"/>
      <c r="G160" s="37"/>
      <c r="H160" s="38"/>
      <c r="I160" s="35"/>
      <c r="J160" s="38"/>
      <c r="K160" s="35"/>
      <c r="L160" s="38"/>
      <c r="M160" s="35"/>
      <c r="N160" s="38"/>
      <c r="O160" s="35"/>
      <c r="P160" s="38"/>
      <c r="Q160" s="35"/>
      <c r="R160" s="38"/>
      <c r="S160" s="35"/>
      <c r="T160" s="38"/>
      <c r="U160" s="35"/>
      <c r="V160" s="38"/>
      <c r="W160" s="35"/>
      <c r="X160" s="38"/>
      <c r="Y160" s="35"/>
      <c r="Z160" s="38"/>
      <c r="AA160" s="35"/>
      <c r="AB160" s="38"/>
      <c r="AC160" s="35"/>
      <c r="AD160" s="38"/>
      <c r="AE160" s="35"/>
      <c r="AF160" s="39"/>
    </row>
    <row r="161" spans="1:32" s="3" customFormat="1" x14ac:dyDescent="0.2">
      <c r="A161" s="6"/>
      <c r="B161" s="21"/>
      <c r="C161" s="37"/>
      <c r="D161" s="37"/>
      <c r="E161" s="37"/>
      <c r="F161" s="37"/>
      <c r="G161" s="37"/>
      <c r="H161" s="38"/>
      <c r="I161" s="35"/>
      <c r="J161" s="38"/>
      <c r="K161" s="35"/>
      <c r="L161" s="38"/>
      <c r="M161" s="35"/>
      <c r="N161" s="38"/>
      <c r="O161" s="35"/>
      <c r="P161" s="38"/>
      <c r="Q161" s="35"/>
      <c r="R161" s="38"/>
      <c r="S161" s="35"/>
      <c r="T161" s="38"/>
      <c r="U161" s="35"/>
      <c r="V161" s="38"/>
      <c r="W161" s="35"/>
      <c r="X161" s="38"/>
      <c r="Y161" s="35"/>
      <c r="Z161" s="38"/>
      <c r="AA161" s="35"/>
      <c r="AB161" s="38"/>
      <c r="AC161" s="35"/>
      <c r="AD161" s="38"/>
      <c r="AE161" s="35"/>
      <c r="AF161" s="39"/>
    </row>
    <row r="162" spans="1:32" s="3" customFormat="1" x14ac:dyDescent="0.2">
      <c r="A162" s="6"/>
      <c r="B162" s="21"/>
      <c r="C162" s="37"/>
      <c r="D162" s="37"/>
      <c r="E162" s="37"/>
      <c r="F162" s="37"/>
      <c r="G162" s="37"/>
      <c r="H162" s="38"/>
      <c r="I162" s="35"/>
      <c r="J162" s="38"/>
      <c r="K162" s="35"/>
      <c r="L162" s="38"/>
      <c r="M162" s="35"/>
      <c r="N162" s="38"/>
      <c r="O162" s="35"/>
      <c r="P162" s="38"/>
      <c r="Q162" s="35"/>
      <c r="R162" s="38"/>
      <c r="S162" s="35"/>
      <c r="T162" s="38"/>
      <c r="U162" s="35"/>
      <c r="V162" s="38"/>
      <c r="W162" s="35"/>
      <c r="X162" s="38"/>
      <c r="Y162" s="35"/>
      <c r="Z162" s="38"/>
      <c r="AA162" s="35"/>
      <c r="AB162" s="38"/>
      <c r="AC162" s="35"/>
      <c r="AD162" s="38"/>
      <c r="AE162" s="35"/>
      <c r="AF162" s="39"/>
    </row>
    <row r="163" spans="1:32" s="3" customFormat="1" x14ac:dyDescent="0.2">
      <c r="A163" s="6"/>
      <c r="B163" s="21"/>
      <c r="C163" s="37"/>
      <c r="D163" s="37"/>
      <c r="E163" s="37"/>
      <c r="F163" s="37"/>
      <c r="G163" s="37"/>
      <c r="H163" s="38"/>
      <c r="I163" s="35"/>
      <c r="J163" s="38"/>
      <c r="K163" s="35"/>
      <c r="L163" s="38"/>
      <c r="M163" s="35"/>
      <c r="N163" s="38"/>
      <c r="O163" s="35"/>
      <c r="P163" s="38"/>
      <c r="Q163" s="35"/>
      <c r="R163" s="38"/>
      <c r="S163" s="35"/>
      <c r="T163" s="38"/>
      <c r="U163" s="35"/>
      <c r="V163" s="38"/>
      <c r="W163" s="35"/>
      <c r="X163" s="38"/>
      <c r="Y163" s="35"/>
      <c r="Z163" s="38"/>
      <c r="AA163" s="35"/>
      <c r="AB163" s="38"/>
      <c r="AC163" s="35"/>
      <c r="AD163" s="38"/>
      <c r="AE163" s="35"/>
      <c r="AF163" s="39"/>
    </row>
    <row r="164" spans="1:32" s="3" customFormat="1" x14ac:dyDescent="0.2">
      <c r="A164" s="6"/>
      <c r="B164" s="21"/>
      <c r="C164" s="37"/>
      <c r="D164" s="37"/>
      <c r="E164" s="37"/>
      <c r="F164" s="37"/>
      <c r="G164" s="37"/>
      <c r="H164" s="38"/>
      <c r="I164" s="35"/>
      <c r="J164" s="38"/>
      <c r="K164" s="35"/>
      <c r="L164" s="38"/>
      <c r="M164" s="35"/>
      <c r="N164" s="38"/>
      <c r="O164" s="35"/>
      <c r="P164" s="38"/>
      <c r="Q164" s="35"/>
      <c r="R164" s="38"/>
      <c r="S164" s="35"/>
      <c r="T164" s="38"/>
      <c r="U164" s="35"/>
      <c r="V164" s="38"/>
      <c r="W164" s="35"/>
      <c r="X164" s="38"/>
      <c r="Y164" s="35"/>
      <c r="Z164" s="38"/>
      <c r="AA164" s="35"/>
      <c r="AB164" s="38"/>
      <c r="AC164" s="35"/>
      <c r="AD164" s="38"/>
      <c r="AE164" s="35"/>
      <c r="AF164" s="39"/>
    </row>
    <row r="165" spans="1:32" s="3" customFormat="1" x14ac:dyDescent="0.2">
      <c r="A165" s="6"/>
      <c r="B165" s="21"/>
      <c r="C165" s="37"/>
      <c r="D165" s="37"/>
      <c r="E165" s="37"/>
      <c r="F165" s="37"/>
      <c r="G165" s="37"/>
      <c r="H165" s="38"/>
      <c r="I165" s="35"/>
      <c r="J165" s="38"/>
      <c r="K165" s="35"/>
      <c r="L165" s="38"/>
      <c r="M165" s="35"/>
      <c r="N165" s="38"/>
      <c r="O165" s="35"/>
      <c r="P165" s="38"/>
      <c r="Q165" s="35"/>
      <c r="R165" s="38"/>
      <c r="S165" s="35"/>
      <c r="T165" s="38"/>
      <c r="U165" s="35"/>
      <c r="V165" s="38"/>
      <c r="W165" s="35"/>
      <c r="X165" s="38"/>
      <c r="Y165" s="35"/>
      <c r="Z165" s="38"/>
      <c r="AA165" s="35"/>
      <c r="AB165" s="38"/>
      <c r="AC165" s="35"/>
      <c r="AD165" s="38"/>
      <c r="AE165" s="35"/>
      <c r="AF165" s="39"/>
    </row>
    <row r="166" spans="1:32" s="3" customFormat="1" x14ac:dyDescent="0.2">
      <c r="A166" s="6"/>
      <c r="B166" s="21"/>
      <c r="C166" s="37"/>
      <c r="D166" s="37"/>
      <c r="E166" s="37"/>
      <c r="F166" s="37"/>
      <c r="G166" s="37"/>
      <c r="H166" s="38"/>
      <c r="I166" s="35"/>
      <c r="J166" s="38"/>
      <c r="K166" s="35"/>
      <c r="L166" s="38"/>
      <c r="M166" s="35"/>
      <c r="N166" s="38"/>
      <c r="O166" s="35"/>
      <c r="P166" s="38"/>
      <c r="Q166" s="35"/>
      <c r="R166" s="38"/>
      <c r="S166" s="35"/>
      <c r="T166" s="38"/>
      <c r="U166" s="35"/>
      <c r="V166" s="38"/>
      <c r="W166" s="35"/>
      <c r="X166" s="38"/>
      <c r="Y166" s="35"/>
      <c r="Z166" s="38"/>
      <c r="AA166" s="35"/>
      <c r="AB166" s="38"/>
      <c r="AC166" s="35"/>
      <c r="AD166" s="38"/>
      <c r="AE166" s="35"/>
      <c r="AF166" s="39"/>
    </row>
    <row r="167" spans="1:32" s="3" customFormat="1" x14ac:dyDescent="0.2">
      <c r="A167" s="6"/>
      <c r="B167" s="21"/>
      <c r="C167" s="37"/>
      <c r="D167" s="37"/>
      <c r="E167" s="37"/>
      <c r="F167" s="37"/>
      <c r="G167" s="37"/>
      <c r="H167" s="38"/>
      <c r="I167" s="35"/>
      <c r="J167" s="38"/>
      <c r="K167" s="35"/>
      <c r="L167" s="38"/>
      <c r="M167" s="35"/>
      <c r="N167" s="38"/>
      <c r="O167" s="35"/>
      <c r="P167" s="38"/>
      <c r="Q167" s="35"/>
      <c r="R167" s="38"/>
      <c r="S167" s="35"/>
      <c r="T167" s="38"/>
      <c r="U167" s="35"/>
      <c r="V167" s="38"/>
      <c r="W167" s="35"/>
      <c r="X167" s="38"/>
      <c r="Y167" s="35"/>
      <c r="Z167" s="38"/>
      <c r="AA167" s="35"/>
      <c r="AB167" s="38"/>
      <c r="AC167" s="35"/>
      <c r="AD167" s="38"/>
      <c r="AE167" s="35"/>
      <c r="AF167" s="39"/>
    </row>
  </sheetData>
  <mergeCells count="59">
    <mergeCell ref="O70:X70"/>
    <mergeCell ref="F63:G63"/>
    <mergeCell ref="F64:G64"/>
    <mergeCell ref="F65:G65"/>
    <mergeCell ref="F66:G66"/>
    <mergeCell ref="B71:C71"/>
    <mergeCell ref="E71:M71"/>
    <mergeCell ref="O71:X71"/>
    <mergeCell ref="Z71:AF71"/>
    <mergeCell ref="E78:M78"/>
    <mergeCell ref="N78:X78"/>
    <mergeCell ref="Y78:AF78"/>
    <mergeCell ref="AF61:AG61"/>
    <mergeCell ref="A44:A46"/>
    <mergeCell ref="C44:C46"/>
    <mergeCell ref="A47:A49"/>
    <mergeCell ref="C47:C49"/>
    <mergeCell ref="A50:A55"/>
    <mergeCell ref="C50:C55"/>
    <mergeCell ref="A56:A60"/>
    <mergeCell ref="C56:C60"/>
    <mergeCell ref="E61:G61"/>
    <mergeCell ref="AB3:AC3"/>
    <mergeCell ref="AD3:AE3"/>
    <mergeCell ref="A40:A43"/>
    <mergeCell ref="C40:C43"/>
    <mergeCell ref="A9:A11"/>
    <mergeCell ref="C9:C11"/>
    <mergeCell ref="A30:A32"/>
    <mergeCell ref="A12:A18"/>
    <mergeCell ref="A19:A29"/>
    <mergeCell ref="C19:C29"/>
    <mergeCell ref="C30:C32"/>
    <mergeCell ref="A33:A36"/>
    <mergeCell ref="C33:C36"/>
    <mergeCell ref="A5:A8"/>
    <mergeCell ref="C5:C8"/>
    <mergeCell ref="Z3:AA3"/>
    <mergeCell ref="J3:K3"/>
    <mergeCell ref="L3:M3"/>
    <mergeCell ref="N3:O3"/>
    <mergeCell ref="P3:Q3"/>
    <mergeCell ref="R3:S3"/>
    <mergeCell ref="A37:A39"/>
    <mergeCell ref="C37:C39"/>
    <mergeCell ref="C12:C18"/>
    <mergeCell ref="T3:U3"/>
    <mergeCell ref="A1:D1"/>
    <mergeCell ref="E1:AG1"/>
    <mergeCell ref="A2:B4"/>
    <mergeCell ref="C2:C4"/>
    <mergeCell ref="D2:D4"/>
    <mergeCell ref="E2:G3"/>
    <mergeCell ref="H2:AE2"/>
    <mergeCell ref="AF2:AF4"/>
    <mergeCell ref="AG2:AG4"/>
    <mergeCell ref="H3:I3"/>
    <mergeCell ref="V3:W3"/>
    <mergeCell ref="X3:Y3"/>
  </mergeCells>
  <conditionalFormatting sqref="H61:H62">
    <cfRule type="cellIs" dxfId="13" priority="39" stopIfTrue="1" operator="equal">
      <formula>1</formula>
    </cfRule>
  </conditionalFormatting>
  <conditionalFormatting sqref="I62:AE62 I61 K61 M61 O61 Q61 S61 U61 W61 Y61 AA61 AC61 AE61">
    <cfRule type="cellIs" dxfId="12" priority="38" stopIfTrue="1" operator="equal">
      <formula>1</formula>
    </cfRule>
  </conditionalFormatting>
  <conditionalFormatting sqref="T61">
    <cfRule type="cellIs" dxfId="11" priority="32" stopIfTrue="1" operator="equal">
      <formula>1</formula>
    </cfRule>
  </conditionalFormatting>
  <conditionalFormatting sqref="Z61">
    <cfRule type="cellIs" dxfId="10" priority="29" stopIfTrue="1" operator="equal">
      <formula>1</formula>
    </cfRule>
  </conditionalFormatting>
  <conditionalFormatting sqref="L61">
    <cfRule type="cellIs" dxfId="9" priority="36" stopIfTrue="1" operator="equal">
      <formula>1</formula>
    </cfRule>
  </conditionalFormatting>
  <conditionalFormatting sqref="R61">
    <cfRule type="cellIs" dxfId="8" priority="33" stopIfTrue="1" operator="equal">
      <formula>1</formula>
    </cfRule>
  </conditionalFormatting>
  <conditionalFormatting sqref="V61">
    <cfRule type="cellIs" dxfId="7" priority="31" stopIfTrue="1" operator="equal">
      <formula>1</formula>
    </cfRule>
  </conditionalFormatting>
  <conditionalFormatting sqref="J61">
    <cfRule type="cellIs" dxfId="6" priority="37" stopIfTrue="1" operator="equal">
      <formula>1</formula>
    </cfRule>
  </conditionalFormatting>
  <conditionalFormatting sqref="N61">
    <cfRule type="cellIs" dxfId="5" priority="35" stopIfTrue="1" operator="equal">
      <formula>1</formula>
    </cfRule>
  </conditionalFormatting>
  <conditionalFormatting sqref="P61">
    <cfRule type="cellIs" dxfId="4" priority="34" stopIfTrue="1" operator="equal">
      <formula>1</formula>
    </cfRule>
  </conditionalFormatting>
  <conditionalFormatting sqref="X61">
    <cfRule type="cellIs" dxfId="3" priority="30" stopIfTrue="1" operator="equal">
      <formula>1</formula>
    </cfRule>
  </conditionalFormatting>
  <conditionalFormatting sqref="AB61">
    <cfRule type="cellIs" dxfId="2" priority="28" stopIfTrue="1" operator="equal">
      <formula>1</formula>
    </cfRule>
  </conditionalFormatting>
  <conditionalFormatting sqref="AB5:AB60 H5:H60 J5:J60 L5:L60 R6:R60 N5:N60 T5 P5:P60 X5:X6 X8:X60 T7:T60 Z5:Z7 Z9:Z60 V5:V60 AD5:AD61">
    <cfRule type="cellIs" dxfId="1" priority="4" operator="between">
      <formula>1</formula>
      <formula>1</formula>
    </cfRule>
  </conditionalFormatting>
  <conditionalFormatting sqref="I5:I60 K5:K60 M5:M60 O5:O60 Q5:Q60 S5:S60 U5:U60 W5:W60 Y5:Y60 AA5:AA60 AC5:AC60 AE5:AE60">
    <cfRule type="cellIs" dxfId="0" priority="25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Cap</vt:lpstr>
      <vt:lpstr>'Plan Cap'!Área_de_impresión</vt:lpstr>
      <vt:lpstr>'Plan Cap'!Títulos_a_imprimir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Nathalie Andrea Rios Muñoz</cp:lastModifiedBy>
  <cp:revision/>
  <cp:lastPrinted>2023-01-20T17:34:21Z</cp:lastPrinted>
  <dcterms:created xsi:type="dcterms:W3CDTF">2009-11-19T19:26:04Z</dcterms:created>
  <dcterms:modified xsi:type="dcterms:W3CDTF">2023-01-20T17:41:45Z</dcterms:modified>
  <cp:category/>
  <cp:contentStatus/>
</cp:coreProperties>
</file>