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ios\Documents\ALCALDIA\DESPACHO\PLANES ESTRATÉGICOS TH\PLAN ESTRATÉGICO 2023\PLAN SST\"/>
    </mc:Choice>
  </mc:AlternateContent>
  <xr:revisionPtr revIDLastSave="0" documentId="13_ncr:1_{0A3503FA-05AF-4F10-BE55-DE7379C59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2023" sheetId="10" r:id="rId1"/>
  </sheets>
  <definedNames>
    <definedName name="_xlnm._FilterDatabase" localSheetId="0" hidden="1">'Plan 2023'!$C$3:$AH$111</definedName>
    <definedName name="_xlnm.Print_Area" localSheetId="0">'Plan 2023'!$A$1:$AH$109</definedName>
    <definedName name="_xlnm.Print_Titles" localSheetId="0">'Plan 2023'!$1:$4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9" i="10" l="1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AG99" i="10" l="1"/>
  <c r="S101" i="10" s="1"/>
  <c r="V101" i="10" l="1"/>
  <c r="P101" i="10"/>
  <c r="Y101" i="10"/>
  <c r="N101" i="10"/>
  <c r="U101" i="10"/>
  <c r="T101" i="10"/>
  <c r="T103" i="10" s="1"/>
  <c r="AD101" i="10"/>
  <c r="J101" i="10"/>
  <c r="W101" i="10"/>
  <c r="M101" i="10"/>
  <c r="L101" i="10"/>
  <c r="AE101" i="10"/>
  <c r="Z101" i="10"/>
  <c r="AB101" i="10"/>
  <c r="AC101" i="10"/>
  <c r="I101" i="10"/>
  <c r="I102" i="10" s="1"/>
  <c r="K101" i="10"/>
  <c r="AA101" i="10"/>
  <c r="R101" i="10"/>
  <c r="X101" i="10"/>
  <c r="O101" i="10"/>
  <c r="Q101" i="10"/>
  <c r="AF101" i="10"/>
  <c r="R103" i="10" l="1"/>
  <c r="Z103" i="10"/>
  <c r="V103" i="10"/>
  <c r="X103" i="10"/>
  <c r="S102" i="10"/>
  <c r="T102" i="10"/>
  <c r="AD103" i="10"/>
  <c r="AB103" i="10"/>
  <c r="L102" i="10"/>
  <c r="M102" i="10"/>
  <c r="AF103" i="10"/>
  <c r="U102" i="10"/>
  <c r="L103" i="10"/>
  <c r="J103" i="10"/>
  <c r="K102" i="10"/>
  <c r="N102" i="10"/>
  <c r="AB102" i="10"/>
  <c r="Y102" i="10"/>
  <c r="AF102" i="10"/>
  <c r="R102" i="10"/>
  <c r="AC102" i="10"/>
  <c r="AA102" i="10"/>
  <c r="P102" i="10"/>
  <c r="X102" i="10"/>
  <c r="N103" i="10"/>
  <c r="AE102" i="10"/>
  <c r="V102" i="10"/>
  <c r="Z102" i="10"/>
  <c r="P103" i="10"/>
  <c r="O102" i="10"/>
  <c r="AD102" i="10"/>
  <c r="W102" i="10"/>
  <c r="Q102" i="10"/>
  <c r="J102" i="10"/>
  <c r="AF104" i="10" l="1"/>
  <c r="T104" i="10"/>
  <c r="N104" i="10"/>
  <c r="V104" i="10"/>
  <c r="L104" i="10"/>
  <c r="J104" i="10"/>
  <c r="Z104" i="10"/>
  <c r="AD104" i="10"/>
  <c r="AB104" i="10"/>
  <c r="X104" i="10"/>
  <c r="R104" i="10"/>
  <c r="P104" i="10"/>
</calcChain>
</file>

<file path=xl/sharedStrings.xml><?xml version="1.0" encoding="utf-8"?>
<sst xmlns="http://schemas.openxmlformats.org/spreadsheetml/2006/main" count="563" uniqueCount="239">
  <si>
    <t xml:space="preserve">
SECRETARÍA GENERAL DE LA ALCALDÍA MAYOR DE BOGOTÁ, D.C.
DIRECCIÓN DE TALENTO HUMANO - SEGURIDAD Y SALUD EN EL TRABAJO 
PLAN DE TRABAJO ANUAL DEL SISTEMA DE GESTIÓN DE SEGURIDAD Y SALUD EN EL TRABAJO - VIGENCIA 2023
</t>
  </si>
  <si>
    <t>DESCRIPCIÓN DE ACTIVIDADES</t>
  </si>
  <si>
    <t>META</t>
  </si>
  <si>
    <t>RESPONSABLE</t>
  </si>
  <si>
    <t>RECURSOS</t>
  </si>
  <si>
    <t>MESES</t>
  </si>
  <si>
    <t>INDICADORES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</si>
  <si>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</si>
  <si>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</si>
  <si>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</si>
  <si>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</si>
  <si>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</si>
  <si>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</si>
  <si>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</si>
  <si>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</si>
  <si>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</si>
  <si>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</si>
  <si>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</si>
  <si>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</si>
  <si>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</si>
  <si>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HUMANOS</t>
  </si>
  <si>
    <t>FINANCIEROS</t>
  </si>
  <si>
    <t>TECNICOS</t>
  </si>
  <si>
    <t>P</t>
  </si>
  <si>
    <t>E</t>
  </si>
  <si>
    <t>GESTION INTEGRAL</t>
  </si>
  <si>
    <t>Divulgación de Responsabilidades en el Sistema de Seguridad y Salud en el Trabajo (Divulgación web)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</si>
  <si>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</si>
  <si>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</si>
  <si>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</si>
  <si>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</si>
  <si>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Políticas y objetivos  de Seguridad y Salud en el Trabajo (Divulgación web).</t>
  </si>
  <si>
    <t>(No. De Actividades Desarrolladas/ No. De Actividades Programadas )*101</t>
  </si>
  <si>
    <t>Realizar la evaluación del Sistema de Seguridad y Salud en el Trabajo soportado por ARL, Estandares Mínimos.</t>
  </si>
  <si>
    <t>(No. De Actividades Desarrolladas/ No. De Actividades Programadas )*102</t>
  </si>
  <si>
    <t>Actualización de la Matriz de Requisitos Legales</t>
  </si>
  <si>
    <t>(No. De Actividades Desarrolladas/ No. De Actividades Programadas )*103</t>
  </si>
  <si>
    <t>Actualización Manual del Sistema de Gestion de Seguridad y Salud en el Trabajo</t>
  </si>
  <si>
    <t>(No. De Actividades Desarrolladas/ No. De Actividades Programadas )*104</t>
  </si>
  <si>
    <t>Actualización Procedimiento Gestion de la salud</t>
  </si>
  <si>
    <t>(No. De Actividades Desarrolladas/ No. De Actividades Programadas )*105</t>
  </si>
  <si>
    <t>Actualización Procedimiento Gestion de peligros, riesgos y amenazas</t>
  </si>
  <si>
    <t>(No. De Actividades Desarrolladas/ No. De Actividades Programadas )*106</t>
  </si>
  <si>
    <t>Actualización Procedimiento Gestion del cambio</t>
  </si>
  <si>
    <t>(No. De Actividades Desarrolladas/ No. De Actividades Programadas )*107</t>
  </si>
  <si>
    <t>Documento Programa de capacitación anual</t>
  </si>
  <si>
    <t>(No. De Actividades Desarrolladas/ No. De Actividades Programadas )*108</t>
  </si>
  <si>
    <t>Desarrollar la rendición de cuentas del año 2022</t>
  </si>
  <si>
    <t>(No. De Actividades Desarrolladas/ No. De Actividades Programadas )*109</t>
  </si>
  <si>
    <t>Seguimiento a Indicadores del Sistema de Gestión de Seguridad y Salud en el Trabajo.</t>
  </si>
  <si>
    <t>(No. De Actividades Desarrolladas/ No. De Actividades Programadas )*110</t>
  </si>
  <si>
    <t xml:space="preserve">Revisión por la Alta Dirección al Sistema de Gestion de Seguridad y Salud en el Trabajo </t>
  </si>
  <si>
    <t>(No. De Actividades Desarrolladas/ No. De Actividades Programadas )*111</t>
  </si>
  <si>
    <t>Seguimiento a proceso de induccion y reinducción</t>
  </si>
  <si>
    <t>(No. De Actividades Desarrolladas/ No. De Actividades Programadas )*112</t>
  </si>
  <si>
    <t>Actualización Matriz EPP</t>
  </si>
  <si>
    <t>(No. De Actividades Desarrolladas/ No. De Actividades Programadas )*113</t>
  </si>
  <si>
    <t>Entrega de Elementos de Protección Personal</t>
  </si>
  <si>
    <t>(No. De Actividades Desarrolladas/ No. De Actividades Programadas )*114</t>
  </si>
  <si>
    <t>Semana de la Seguridad y Salud en el Trabajo</t>
  </si>
  <si>
    <t>Conformación CCL</t>
  </si>
  <si>
    <t>(No. De Actividades Desarrolladas/ No. De Actividades Programadas )*115</t>
  </si>
  <si>
    <t>Capacitación al CCL</t>
  </si>
  <si>
    <t>(No. De Actividades Desarrolladas/ No. De Actividades Programadas )*116</t>
  </si>
  <si>
    <t>Seguimiento al cumplimiento de las funciones del CCL</t>
  </si>
  <si>
    <t>(No. De Actividades Desarrolladas/ No. De Actividades Programadas )*117</t>
  </si>
  <si>
    <t>COPASST</t>
  </si>
  <si>
    <t>Conformación COPASST</t>
  </si>
  <si>
    <t>(No. De Actividades Desarrolladas/ No. De Actividades Programadas )*118</t>
  </si>
  <si>
    <t>Reuniones mensuales de COPASST</t>
  </si>
  <si>
    <t>(No. De Actividades Desarrolladas/ No. De Actividades Programadas )*119</t>
  </si>
  <si>
    <t>Capacitación a los miembros  del COPASST</t>
  </si>
  <si>
    <t>(No. De Actividades Desarrolladas/ No. De Actividades Programadas )*120</t>
  </si>
  <si>
    <t>GESTIÓN DE LA SALUD</t>
  </si>
  <si>
    <t xml:space="preserve">CONDICIONES DE SALUD </t>
  </si>
  <si>
    <t>Programar los exámenes médico ocupacionales de ingreso, periódico, retiro.</t>
  </si>
  <si>
    <t>(No. De Actividades Desarrolladas/ No. De Actividades Programadas )*121</t>
  </si>
  <si>
    <t xml:space="preserve">Actualización perfil sociodemográfico </t>
  </si>
  <si>
    <t>(No. De Actividades Desarrolladas/ No. De Actividades Programadas )*122</t>
  </si>
  <si>
    <t>Reporte del seguimiento a las Recomendaciones médicas</t>
  </si>
  <si>
    <t>(No. De Actividades Desarrolladas/ No. De Actividades Programadas )*123</t>
  </si>
  <si>
    <t xml:space="preserve">Mesas laborales y mesas con las EPS </t>
  </si>
  <si>
    <t>(No. De Actividades Desarrolladas/ No. De Actividades Programadas )*124</t>
  </si>
  <si>
    <t>(No. De Actividades Desarrolladas/ No. De Actividades Programadas )*125</t>
  </si>
  <si>
    <t xml:space="preserve">Informe condiciones de salud </t>
  </si>
  <si>
    <t>(No. De Actividades Desarrolladas/ No. De Actividades Programadas )*126</t>
  </si>
  <si>
    <t>(No. De Actividades Desarrolladas/ No. De Actividades Programadas )*127</t>
  </si>
  <si>
    <t>Actualización documento Programa de Vigilancia Epidemiológica Osteomuscular.</t>
  </si>
  <si>
    <t>(No. De Actividades Desarrolladas/ No. De Actividades Programadas )*128</t>
  </si>
  <si>
    <t>Diseño y documentación procedimiento de higiene postural y manejo manual de cargas</t>
  </si>
  <si>
    <t>(No. De Actividades Desarrolladas/ No. De Actividades Programadas )*129</t>
  </si>
  <si>
    <t xml:space="preserve">Diseño y documentación procedimiento de higiene postural y video terminales </t>
  </si>
  <si>
    <t>(No. De Actividades Desarrolladas/ No. De Actividades Programadas )*130</t>
  </si>
  <si>
    <t>(No. De Actividades Desarrolladas/ No. De Actividades Programadas )*131</t>
  </si>
  <si>
    <t>Análisis resultados encuesta DME</t>
  </si>
  <si>
    <t>(No. De Actividades Desarrolladas/ No. De Actividades Programadas )*132</t>
  </si>
  <si>
    <t>Inspecciones de puestos de trabajo (Teletrabajo, Discapacidad)</t>
  </si>
  <si>
    <t>(No. De Actividades Desarrolladas/ No. De Actividades Programadas )*133</t>
  </si>
  <si>
    <t>Informe final de inspecciones de puestos de trabajo(Teletrabajo)</t>
  </si>
  <si>
    <t>(No. De Actividades Desarrolladas/ No. De Actividades Programadas )*134</t>
  </si>
  <si>
    <t xml:space="preserve">Continuidad  campaña líderes pausas activas </t>
  </si>
  <si>
    <t>Participación pausas activas</t>
  </si>
  <si>
    <t>(No. De Actividades Desarrolladas/ No. De Actividades Programadas )*135</t>
  </si>
  <si>
    <t xml:space="preserve">Capacitación riesgo biomecánico </t>
  </si>
  <si>
    <t>(No. De Actividades Desarrolladas/ No. De Actividades Programadas )*136</t>
  </si>
  <si>
    <t xml:space="preserve">Escuela Biomecánica </t>
  </si>
  <si>
    <t>(No. De Actividades Desarrolladas/ No. De Actividades Programadas )*137</t>
  </si>
  <si>
    <t xml:space="preserve">Capacitación teletrabajadores </t>
  </si>
  <si>
    <t>(No. De Actividades Desarrolladas/ No. De Actividades Programadas )*138</t>
  </si>
  <si>
    <t>PVE PSICOSOCIAL</t>
  </si>
  <si>
    <t>Actualización documento Programa de Vigilancia Epidemiológica Psicosocial</t>
  </si>
  <si>
    <t>(No. De Actividades Desarrolladas/ No. De Actividades Programadas )*139</t>
  </si>
  <si>
    <t>Protocolo medida de protección y fortalecimiento de cuidado emocional paraTH que atiende víctimas del conflicto (Resolución 1166 de 2018)</t>
  </si>
  <si>
    <t>(No. De Actividades Desarrolladas/ No. De Actividades Programadas )*140</t>
  </si>
  <si>
    <t>(No. De Actividades Desarrolladas/ No. De Actividades Programadas )*141</t>
  </si>
  <si>
    <t>(No. De Actividades Desarrolladas/ No. De Actividades Programadas )*142</t>
  </si>
  <si>
    <t>Capacitación prevención riesgo psicosocial (Resolución 1166 de 2018)</t>
  </si>
  <si>
    <t>(No. De Actividades Desarrolladas/ No. De Actividades Programadas )*143</t>
  </si>
  <si>
    <t xml:space="preserve">Actividad lúdica - Equidad de género </t>
  </si>
  <si>
    <t>PVE CARDIOVASCULAR</t>
  </si>
  <si>
    <t>Diseño documento  Programa de Vigilancia Epidemiológica  riesgo cardiovascular</t>
  </si>
  <si>
    <t>(No. De Actividades Desarrolladas/ No. De Actividades Programadas )*144</t>
  </si>
  <si>
    <t>Capacitación prevención riesgo cardiovascular</t>
  </si>
  <si>
    <t>(No. De Actividades Desarrolladas/ No. De Actividades Programadas )*145</t>
  </si>
  <si>
    <t>Sensibilización prevención riesgo cardiovascular</t>
  </si>
  <si>
    <t>(No. De Actividades Desarrolladas/ No. De Actividades Programadas )*146</t>
  </si>
  <si>
    <t xml:space="preserve">Campaña reto por tu salud </t>
  </si>
  <si>
    <t>(No. De Actividades Desarrolladas/ No. De Actividades Programadas )*147</t>
  </si>
  <si>
    <t xml:space="preserve">Jornada donación de sangre </t>
  </si>
  <si>
    <t>(No. De Actividades Desarrolladas/ No. De Actividades Programadas )*148</t>
  </si>
  <si>
    <t>PROGRAMA ESTILOS DE VIDA Y ENTORNOS SALUDABLES</t>
  </si>
  <si>
    <t>Diseño documento programa estilos de vida y entornos saludables</t>
  </si>
  <si>
    <t>(No. De Actividades Desarrolladas/ No. De Actividades Programadas )*149</t>
  </si>
  <si>
    <t xml:space="preserve">Capacitación promoción estilos de vida saludable </t>
  </si>
  <si>
    <t>(No. De Actividades Desarrolladas/ No. De Actividades Programadas )*150</t>
  </si>
  <si>
    <t xml:space="preserve">Sensibilización estilos de vida y entornos saludables </t>
  </si>
  <si>
    <t>(No. De Actividades Desarrolladas/ No. De Actividades Programadas )*151</t>
  </si>
  <si>
    <t>Reporte de los incidentes, accidentes y enfermedades laborales.</t>
  </si>
  <si>
    <t>(No. De Actividades Desarrolladas/ No. De Actividades Programadas )*152</t>
  </si>
  <si>
    <t>Investigación de accidentes y enfermedades laborales.</t>
  </si>
  <si>
    <t>(No. De Actividades Desarrolladas/ No. De Actividades Programadas )*153</t>
  </si>
  <si>
    <t>Ejecución de Acciones Preventivas, correctivas y de Mejora de las investigaciones de IN, AT y EL</t>
  </si>
  <si>
    <t>(No. De Actividades Desarrolladas/ No. De Actividades Programadas )*154</t>
  </si>
  <si>
    <t>Seguimiento a la ejecución de Acciones Preventivas, correctivas y de mejora de las observaciones generadas por las ATEL por parte de la ARL</t>
  </si>
  <si>
    <t>(No. De Actividades Desarrolladas/ No. De Actividades Programadas )*155</t>
  </si>
  <si>
    <t>Sensibilización reporte de AT y EL</t>
  </si>
  <si>
    <t>(No. De Actividades Desarrolladas/ No. De Actividades Programadas )*156</t>
  </si>
  <si>
    <t>Capacitación  prevención AT y EL</t>
  </si>
  <si>
    <t>(No. De Actividades Desarrolladas/ No. De Actividades Programadas )*157</t>
  </si>
  <si>
    <t>GESTION DE PELIGROS, RIESGOS Y AMENAZAS</t>
  </si>
  <si>
    <t>DIAGNÓSTICO</t>
  </si>
  <si>
    <t>Actualización de la Matriz de identificación de peligros, evaluación y valoración de riesgos de las Sedes de la Secretaría General de la Alcaldía Mayor de Bogotá, D.C.</t>
  </si>
  <si>
    <t>(No. De Actividades Desarrolladas/ No. De Actividades Programadas )*158</t>
  </si>
  <si>
    <t>Seguimiento a hallazgos, medidas preventivas, correctivas y/o control  de matrices de peligros</t>
  </si>
  <si>
    <t>(No. De Actividades Desarrolladas/ No. De Actividades Programadas )*159</t>
  </si>
  <si>
    <t>Verificación de aplicación de medidas de prevención y control por parte de los trabajadores (Talento en tu Sede)</t>
  </si>
  <si>
    <t>(No. De Actividades Desarrolladas/ No. De Actividades Programadas )*160</t>
  </si>
  <si>
    <t>Desarrollo de Medición Ambiental</t>
  </si>
  <si>
    <t>(No. De Actividades Desarrolladas/ No. De Actividades Programadas )*161</t>
  </si>
  <si>
    <t xml:space="preserve">PROGRAMA RIESGO QUÍMICO </t>
  </si>
  <si>
    <t>Diseño documento programa Riesgo Químico</t>
  </si>
  <si>
    <t>(No. De Actividades Desarrolladas/ No. De Actividades Programadas )*162</t>
  </si>
  <si>
    <t xml:space="preserve">Capacitación prevención riesgo químico </t>
  </si>
  <si>
    <t>(No. De Actividades Desarrolladas/ No. De Actividades Programadas )*163</t>
  </si>
  <si>
    <t>Seguimiento al diseño del programa de riesgo quimico</t>
  </si>
  <si>
    <t>(No. De Actividades Desarrolladas/ No. De Actividades Programadas )*164</t>
  </si>
  <si>
    <t>(No. De Actividades Desarrolladas/ No. De Actividades Programadas )*165</t>
  </si>
  <si>
    <t>PROGRAMA RIESGO PÚBLICO</t>
  </si>
  <si>
    <t>Diseño documento programa Riesgo Publico</t>
  </si>
  <si>
    <t>(No. De Actividades Desarrolladas/ No. De Actividades Programadas )*166</t>
  </si>
  <si>
    <t>Sensilización en riesgo público</t>
  </si>
  <si>
    <t>(No. De Actividades Desarrolladas/ No. De Actividades Programadas )*167</t>
  </si>
  <si>
    <t>Capacitación  prevención riesgo público</t>
  </si>
  <si>
    <t>(No. De Actividades Desarrolladas/ No. De Actividades Programadas )*168</t>
  </si>
  <si>
    <t>Seguimiento al diseño del programa de riesgo público</t>
  </si>
  <si>
    <t>(No. De Actividades Desarrolladas/ No. De Actividades Programadas )*169</t>
  </si>
  <si>
    <t>PROGRAMA PROTECCIÓN CONTRA CAÍDAS</t>
  </si>
  <si>
    <t>(No. De Actividades Desarrolladas/ No. De Actividades Programadas )*170</t>
  </si>
  <si>
    <t>Capacitación programa PPC</t>
  </si>
  <si>
    <t>(No. De Actividades Desarrolladas/ No. De Actividades Programadas )*171</t>
  </si>
  <si>
    <t>Seguimiento al diseño del programa del PPC</t>
  </si>
  <si>
    <t>(No. De Actividades Desarrolladas/ No. De Actividades Programadas )*172</t>
  </si>
  <si>
    <t xml:space="preserve">PLAN DE SEGURIDAD VIAL </t>
  </si>
  <si>
    <t>Acompañamiento al Plan estratégico de Seguridad Vial - Pilar comportamiento Humano (Revisión Documental)</t>
  </si>
  <si>
    <t>(No. De Actividades Desarrolladas/ No. De Actividades Programadas )*173</t>
  </si>
  <si>
    <t>Capacitación prevención seguridad vial (conductores)</t>
  </si>
  <si>
    <t>(No. De Actividades Desarrolladas/ No. De Actividades Programadas )*174</t>
  </si>
  <si>
    <t>Capacitación prevención seguridad vial (población)</t>
  </si>
  <si>
    <t>(No. De Actividades Desarrolladas/ No. De Actividades Programadas )*175</t>
  </si>
  <si>
    <t>Sensibilización en seguridad vial (población).</t>
  </si>
  <si>
    <t>(No. De Actividades Desarrolladas/ No. De Actividades Programadas )*176</t>
  </si>
  <si>
    <t>EMERGENCIAS</t>
  </si>
  <si>
    <t>Actualización Plan de Prevención, Preparación  y Respuesta ante Emergencias</t>
  </si>
  <si>
    <t>(No. De Actividades Desarrolladas/ No. De Actividades Programadas )*179</t>
  </si>
  <si>
    <t>Divulgación Plan de Prevención, Preparación  y Respuesta ante Emergencias</t>
  </si>
  <si>
    <t>(No. De Actividades Desarrolladas/ No. De Actividades Programadas )*180</t>
  </si>
  <si>
    <t>Actividad lúdica - Simulacro Distrital</t>
  </si>
  <si>
    <t>Participación en el Simulacro Distrital</t>
  </si>
  <si>
    <t>(No. De Actividades Desarrolladas/ No. De Actividades Programadas )*181</t>
  </si>
  <si>
    <t>Conformación Brigada Integral de Emergencias</t>
  </si>
  <si>
    <t>(No. De Actividades Desarrolladas/ No. De Actividades Programadas )*182</t>
  </si>
  <si>
    <t>Conformación Comité de Emergencias</t>
  </si>
  <si>
    <t>(No. De Actividades Desarrolladas/ No. De Actividades Programadas )*183</t>
  </si>
  <si>
    <t>Reunión Comité de Emergencias</t>
  </si>
  <si>
    <t>(No. De Actividades Desarrolladas/ No. De Actividades Programadas )*184</t>
  </si>
  <si>
    <t>Capacitación Brigada Integral de Emergencias</t>
  </si>
  <si>
    <t>(No. De Actividades Desarrolladas/ No. De Actividades Programadas )*185</t>
  </si>
  <si>
    <t>Practica en pista Brigada Integral de Emergencias</t>
  </si>
  <si>
    <t>(No. De Actividades Desarrolladas/ No. De Actividades Programadas )*186</t>
  </si>
  <si>
    <t xml:space="preserve">Hoja de vida Brigadistas </t>
  </si>
  <si>
    <t>(No. De Actividades Desarrolladas/ No. De Actividades Programadas )*187</t>
  </si>
  <si>
    <t>INSPECCIONES</t>
  </si>
  <si>
    <t>Inspecciones de Seguridad Industrial</t>
  </si>
  <si>
    <t>(No. De Actividades Desarrolladas/ No. De Actividades Programadas )*188</t>
  </si>
  <si>
    <t>Inspecciones de Maquinaria y/o equipos (SST- COPASST)</t>
  </si>
  <si>
    <t>(No. De Actividades Desarrolladas/ No. De Actividades Programadas )*189</t>
  </si>
  <si>
    <t>Inspecciones equipos de emergencia (DEA. Botiquines, camillas y extintores)</t>
  </si>
  <si>
    <t>(No. De Actividades Desarrolladas/ No. De Actividades Programadas )*190</t>
  </si>
  <si>
    <t>(No. De Actividades Desarrolladas/ No. De Actividades Programadas )*191</t>
  </si>
  <si>
    <t>TOTAL</t>
  </si>
  <si>
    <t>% DE EJECUCIÓN MENSUAL</t>
  </si>
  <si>
    <t>% DE EJECUCIÓN ANUAL</t>
  </si>
  <si>
    <t>CUMPLIMIENTO MES</t>
  </si>
  <si>
    <t>CUMPLIMIENTO MES (ACUMULADO)</t>
  </si>
  <si>
    <t xml:space="preserve">
MARIA CLEMENCIA PEREZ URIBE
Secretaria General
Alcaldía Mayor de Bogotá, D.C.</t>
  </si>
  <si>
    <t xml:space="preserve">
JULIO ROBERTO GARZON
Director de Talento Humano</t>
  </si>
  <si>
    <t xml:space="preserve">
FREDY YESID PULIDO PULIDO
Profesional Universitario - SST</t>
  </si>
  <si>
    <t>Comité de Convivencia Laboral - CCL</t>
  </si>
  <si>
    <t xml:space="preserve">Informe de ausentismo laboral por Accidentes de Trabajo y Enfermedad Laboral - ATEL </t>
  </si>
  <si>
    <t xml:space="preserve">Programa de Vigilancia Epidemiológica - PVE OSTEOMUSCULAR </t>
  </si>
  <si>
    <t>Diseño protocolo PVE Psicosocial ( De acuerdo a resultados bateria riesgo psicosocial )</t>
  </si>
  <si>
    <t>Accidente de Trabajo (AT) y Enfermedad Laboral (EL)</t>
  </si>
  <si>
    <t>Actualización documento Programa Protección contra Caidas (PPC)</t>
  </si>
  <si>
    <t>Actualización y aplicación encuesta Desórdenes Musculo- Esqueléticos (DME)</t>
  </si>
  <si>
    <t xml:space="preserve">Aplicación batera de riesgo psicosocial </t>
  </si>
  <si>
    <t xml:space="preserve">Verificación al proceso eliminación adecuada de residuos sólidos, líquidos o gaseosos realizado por la Subdirección de Servicios Administrativos a través del Plan Institucional de Gestión Ambientel (PIGA). </t>
  </si>
  <si>
    <r>
      <rPr>
        <sz val="10"/>
        <rFont val="Arial"/>
        <family val="2"/>
      </rPr>
      <t>Verificación al  manteni</t>
    </r>
    <r>
      <rPr>
        <sz val="10"/>
        <color rgb="FF000000"/>
        <rFont val="Arial"/>
        <family val="2"/>
      </rPr>
      <t xml:space="preserve">miento preventivo, correctivo de instalaciones, equipos, maquinas y herramientas a cargo de la Subdirección de Imprenta Distrital. </t>
    </r>
  </si>
  <si>
    <t xml:space="preserve">Verificación al proceso de agua potable, servicios sanitarios y disposición de basuras, a cargo de la Subdirección de Servicios Administrativos. </t>
  </si>
  <si>
    <t xml:space="preserve">
MARCELA MANRIQUE CASTRO
Subsecretaria Corporativa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</si>
</sst>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5" fillId="0" borderId="1" xfId="2" applyNumberFormat="1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3" fillId="0" borderId="1" xfId="2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10" fontId="3" fillId="0" borderId="1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9" fontId="3" fillId="0" borderId="0" xfId="2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Porcentaje" xfId="2" builtinId="5"/>
    <cellStyle name="Porcentaje 2" xfId="4" xr:uid="{00000000-0005-0000-0000-000004000000}"/>
  </cellStyles>
  <dxfs count="24"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83</xdr:row>
      <xdr:rowOff>0</xdr:rowOff>
    </xdr:from>
    <xdr:to>
      <xdr:col>32</xdr:col>
      <xdr:colOff>2562225</xdr:colOff>
      <xdr:row>83</xdr:row>
      <xdr:rowOff>9525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15897225" y="26469975"/>
          <a:ext cx="21336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2238375</xdr:colOff>
      <xdr:row>0</xdr:row>
      <xdr:rowOff>32321</xdr:rowOff>
    </xdr:from>
    <xdr:to>
      <xdr:col>2</xdr:col>
      <xdr:colOff>4457699</xdr:colOff>
      <xdr:row>0</xdr:row>
      <xdr:rowOff>714325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32321"/>
          <a:ext cx="2219325" cy="682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H205"/>
  <sheetViews>
    <sheetView showGridLines="0" tabSelected="1" view="pageBreakPreview" zoomScale="30" zoomScaleNormal="73" zoomScaleSheetLayoutView="30" workbookViewId="0">
      <pane xSplit="4" ySplit="4" topLeftCell="J44" activePane="bottomRight" state="frozen"/>
      <selection pane="topRight" activeCell="E1" sqref="E1"/>
      <selection pane="bottomLeft" activeCell="A5" sqref="A5"/>
      <selection pane="bottomRight" activeCell="C78" sqref="C78"/>
    </sheetView>
  </sheetViews>
  <sheetFormatPr baseColWidth="10" defaultColWidth="11.42578125" defaultRowHeight="12.75" x14ac:dyDescent="0.2"/>
  <cols>
    <col min="1" max="1" width="5.42578125" style="8" customWidth="1"/>
    <col min="2" max="2" width="7" style="8" customWidth="1"/>
    <col min="3" max="3" width="84" style="27" customWidth="1"/>
    <col min="4" max="4" width="19.28515625" style="44" hidden="1" customWidth="1"/>
    <col min="5" max="5" width="32.28515625" style="44" hidden="1" customWidth="1"/>
    <col min="6" max="6" width="7.85546875" style="44" hidden="1" customWidth="1"/>
    <col min="7" max="7" width="11.28515625" style="44" hidden="1" customWidth="1"/>
    <col min="8" max="8" width="8.42578125" style="44" hidden="1" customWidth="1"/>
    <col min="9" max="9" width="6.5703125" style="45" hidden="1" customWidth="1"/>
    <col min="10" max="10" width="6.5703125" style="41" customWidth="1"/>
    <col min="11" max="11" width="6.5703125" style="45" customWidth="1"/>
    <col min="12" max="12" width="6.5703125" style="41" customWidth="1"/>
    <col min="13" max="13" width="6.5703125" style="45" customWidth="1"/>
    <col min="14" max="14" width="8.28515625" style="41" customWidth="1"/>
    <col min="15" max="15" width="6.5703125" style="45" customWidth="1"/>
    <col min="16" max="16" width="9.42578125" style="41" customWidth="1"/>
    <col min="17" max="17" width="6.5703125" style="45" customWidth="1"/>
    <col min="18" max="18" width="6.5703125" style="41" customWidth="1"/>
    <col min="19" max="19" width="6.5703125" style="45" customWidth="1"/>
    <col min="20" max="20" width="8.42578125" style="41" customWidth="1"/>
    <col min="21" max="21" width="6.5703125" style="45" customWidth="1"/>
    <col min="22" max="22" width="6.5703125" style="41" customWidth="1"/>
    <col min="23" max="23" width="6.5703125" style="45" customWidth="1"/>
    <col min="24" max="24" width="6.5703125" style="41" customWidth="1"/>
    <col min="25" max="25" width="6.5703125" style="45" customWidth="1"/>
    <col min="26" max="26" width="6.5703125" style="41" customWidth="1"/>
    <col min="27" max="27" width="6.5703125" style="45" customWidth="1"/>
    <col min="28" max="28" width="6.5703125" style="41" customWidth="1"/>
    <col min="29" max="29" width="6.5703125" style="45" customWidth="1"/>
    <col min="30" max="30" width="6.5703125" style="41" customWidth="1"/>
    <col min="31" max="31" width="6.5703125" style="45" customWidth="1"/>
    <col min="32" max="32" width="6.5703125" style="41" customWidth="1"/>
    <col min="33" max="33" width="28.5703125" style="46" customWidth="1"/>
    <col min="34" max="34" width="38.140625" style="4" customWidth="1"/>
    <col min="35" max="16384" width="11.42578125" style="8"/>
  </cols>
  <sheetData>
    <row r="1" spans="1:34" ht="57" customHeight="1" x14ac:dyDescent="0.2">
      <c r="A1" s="62"/>
      <c r="B1" s="62"/>
      <c r="C1" s="62"/>
      <c r="D1" s="62"/>
      <c r="E1" s="62"/>
      <c r="F1" s="61" t="s">
        <v>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5" customHeight="1" x14ac:dyDescent="0.2">
      <c r="A2" s="90" t="s">
        <v>1</v>
      </c>
      <c r="B2" s="91"/>
      <c r="C2" s="92"/>
      <c r="D2" s="99" t="s">
        <v>2</v>
      </c>
      <c r="E2" s="99" t="s">
        <v>3</v>
      </c>
      <c r="F2" s="78" t="s">
        <v>4</v>
      </c>
      <c r="G2" s="79"/>
      <c r="H2" s="80"/>
      <c r="I2" s="84" t="s">
        <v>5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5"/>
      <c r="AG2" s="87" t="s">
        <v>6</v>
      </c>
      <c r="AH2" s="87" t="s">
        <v>7</v>
      </c>
    </row>
    <row r="3" spans="1:34" ht="15" customHeight="1" x14ac:dyDescent="0.2">
      <c r="A3" s="93"/>
      <c r="B3" s="94"/>
      <c r="C3" s="95"/>
      <c r="D3" s="100"/>
      <c r="E3" s="100"/>
      <c r="F3" s="81"/>
      <c r="G3" s="82"/>
      <c r="H3" s="83"/>
      <c r="I3" s="86" t="s">
        <v>8</v>
      </c>
      <c r="J3" s="86"/>
      <c r="K3" s="86" t="s">
        <v>9</v>
      </c>
      <c r="L3" s="86"/>
      <c r="M3" s="86" t="s">
        <v>10</v>
      </c>
      <c r="N3" s="86"/>
      <c r="O3" s="86" t="s">
        <v>11</v>
      </c>
      <c r="P3" s="86"/>
      <c r="Q3" s="86" t="s">
        <v>12</v>
      </c>
      <c r="R3" s="86"/>
      <c r="S3" s="86" t="s">
        <v>13</v>
      </c>
      <c r="T3" s="86"/>
      <c r="U3" s="86" t="s">
        <v>14</v>
      </c>
      <c r="V3" s="86"/>
      <c r="W3" s="86" t="s">
        <v>15</v>
      </c>
      <c r="X3" s="86"/>
      <c r="Y3" s="86" t="s">
        <v>16</v>
      </c>
      <c r="Z3" s="86"/>
      <c r="AA3" s="86" t="s">
        <v>17</v>
      </c>
      <c r="AB3" s="86"/>
      <c r="AC3" s="86" t="s">
        <v>18</v>
      </c>
      <c r="AD3" s="86"/>
      <c r="AE3" s="86" t="s">
        <v>19</v>
      </c>
      <c r="AF3" s="102"/>
      <c r="AG3" s="88"/>
      <c r="AH3" s="88"/>
    </row>
    <row r="4" spans="1:34" s="1" customFormat="1" ht="15" customHeight="1" x14ac:dyDescent="0.2">
      <c r="A4" s="96"/>
      <c r="B4" s="97"/>
      <c r="C4" s="98"/>
      <c r="D4" s="101"/>
      <c r="E4" s="101"/>
      <c r="F4" s="9" t="s">
        <v>20</v>
      </c>
      <c r="G4" s="9" t="s">
        <v>21</v>
      </c>
      <c r="H4" s="9" t="s">
        <v>22</v>
      </c>
      <c r="I4" s="10" t="s">
        <v>23</v>
      </c>
      <c r="J4" s="10" t="s">
        <v>24</v>
      </c>
      <c r="K4" s="10" t="s">
        <v>23</v>
      </c>
      <c r="L4" s="10" t="s">
        <v>24</v>
      </c>
      <c r="M4" s="10" t="s">
        <v>23</v>
      </c>
      <c r="N4" s="10" t="s">
        <v>24</v>
      </c>
      <c r="O4" s="10" t="s">
        <v>23</v>
      </c>
      <c r="P4" s="10" t="s">
        <v>24</v>
      </c>
      <c r="Q4" s="10" t="s">
        <v>23</v>
      </c>
      <c r="R4" s="10" t="s">
        <v>24</v>
      </c>
      <c r="S4" s="10" t="s">
        <v>23</v>
      </c>
      <c r="T4" s="10" t="s">
        <v>24</v>
      </c>
      <c r="U4" s="10" t="s">
        <v>23</v>
      </c>
      <c r="V4" s="10" t="s">
        <v>24</v>
      </c>
      <c r="W4" s="10" t="s">
        <v>23</v>
      </c>
      <c r="X4" s="10" t="s">
        <v>24</v>
      </c>
      <c r="Y4" s="10" t="s">
        <v>23</v>
      </c>
      <c r="Z4" s="10" t="s">
        <v>24</v>
      </c>
      <c r="AA4" s="10" t="s">
        <v>23</v>
      </c>
      <c r="AB4" s="10" t="s">
        <v>24</v>
      </c>
      <c r="AC4" s="10" t="s">
        <v>23</v>
      </c>
      <c r="AD4" s="10" t="s">
        <v>24</v>
      </c>
      <c r="AE4" s="10" t="s">
        <v>23</v>
      </c>
      <c r="AF4" s="10" t="s">
        <v>24</v>
      </c>
      <c r="AG4" s="89"/>
      <c r="AH4" s="89"/>
    </row>
    <row r="5" spans="1:34" ht="35.25" customHeight="1" x14ac:dyDescent="0.2">
      <c r="A5" s="64" t="s">
        <v>25</v>
      </c>
      <c r="B5" s="64" t="s">
        <v>25</v>
      </c>
      <c r="C5" s="20" t="s">
        <v>26</v>
      </c>
      <c r="D5" s="58" t="s">
        <v>27</v>
      </c>
      <c r="E5" s="11" t="s">
        <v>28</v>
      </c>
      <c r="F5" s="12" t="s">
        <v>29</v>
      </c>
      <c r="G5" s="12"/>
      <c r="H5" s="12" t="s">
        <v>29</v>
      </c>
      <c r="I5" s="13"/>
      <c r="J5" s="14"/>
      <c r="K5" s="15">
        <v>1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>
        <v>1</v>
      </c>
      <c r="X5" s="15"/>
      <c r="Y5" s="15"/>
      <c r="Z5" s="15"/>
      <c r="AA5" s="15"/>
      <c r="AB5" s="15"/>
      <c r="AC5" s="15"/>
      <c r="AD5" s="15"/>
      <c r="AE5" s="15"/>
      <c r="AF5" s="15"/>
      <c r="AG5" s="16" t="s">
        <v>30</v>
      </c>
      <c r="AH5" s="17"/>
    </row>
    <row r="6" spans="1:34" ht="35.25" customHeight="1" x14ac:dyDescent="0.2">
      <c r="A6" s="65"/>
      <c r="B6" s="65"/>
      <c r="C6" s="20" t="s">
        <v>31</v>
      </c>
      <c r="D6" s="59"/>
      <c r="E6" s="11" t="s">
        <v>28</v>
      </c>
      <c r="F6" s="12" t="s">
        <v>29</v>
      </c>
      <c r="G6" s="12"/>
      <c r="H6" s="12" t="s">
        <v>29</v>
      </c>
      <c r="I6" s="15"/>
      <c r="J6" s="15"/>
      <c r="K6" s="15">
        <v>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>
        <v>1</v>
      </c>
      <c r="X6" s="15"/>
      <c r="Y6" s="15"/>
      <c r="Z6" s="15"/>
      <c r="AA6" s="15"/>
      <c r="AB6" s="15"/>
      <c r="AC6" s="15"/>
      <c r="AD6" s="15"/>
      <c r="AE6" s="15"/>
      <c r="AF6" s="15"/>
      <c r="AG6" s="16" t="s">
        <v>32</v>
      </c>
      <c r="AH6" s="17"/>
    </row>
    <row r="7" spans="1:34" ht="35.25" customHeight="1" x14ac:dyDescent="0.2">
      <c r="A7" s="65"/>
      <c r="B7" s="65"/>
      <c r="C7" s="20" t="s">
        <v>33</v>
      </c>
      <c r="D7" s="59"/>
      <c r="E7" s="11" t="s">
        <v>28</v>
      </c>
      <c r="F7" s="12" t="s">
        <v>29</v>
      </c>
      <c r="G7" s="12"/>
      <c r="H7" s="12" t="s">
        <v>29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</v>
      </c>
      <c r="AF7" s="15"/>
      <c r="AG7" s="16" t="s">
        <v>34</v>
      </c>
      <c r="AH7" s="6"/>
    </row>
    <row r="8" spans="1:34" ht="35.25" customHeight="1" x14ac:dyDescent="0.2">
      <c r="A8" s="65"/>
      <c r="B8" s="65"/>
      <c r="C8" s="20" t="s">
        <v>35</v>
      </c>
      <c r="D8" s="59"/>
      <c r="E8" s="11" t="s">
        <v>28</v>
      </c>
      <c r="F8" s="12" t="s">
        <v>29</v>
      </c>
      <c r="G8" s="12"/>
      <c r="H8" s="12" t="s">
        <v>29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>
        <v>1</v>
      </c>
      <c r="AF8" s="15"/>
      <c r="AG8" s="16" t="s">
        <v>36</v>
      </c>
      <c r="AH8" s="6"/>
    </row>
    <row r="9" spans="1:34" ht="35.25" customHeight="1" x14ac:dyDescent="0.2">
      <c r="A9" s="65"/>
      <c r="B9" s="65"/>
      <c r="C9" s="50" t="s">
        <v>37</v>
      </c>
      <c r="D9" s="59"/>
      <c r="E9" s="11" t="s">
        <v>28</v>
      </c>
      <c r="F9" s="12" t="s">
        <v>29</v>
      </c>
      <c r="G9" s="12"/>
      <c r="H9" s="12" t="s">
        <v>29</v>
      </c>
      <c r="I9" s="15"/>
      <c r="J9" s="15"/>
      <c r="K9" s="15">
        <v>1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 t="s">
        <v>38</v>
      </c>
      <c r="AH9" s="6"/>
    </row>
    <row r="10" spans="1:34" ht="35.25" customHeight="1" x14ac:dyDescent="0.2">
      <c r="A10" s="65"/>
      <c r="B10" s="65"/>
      <c r="C10" s="50" t="s">
        <v>39</v>
      </c>
      <c r="D10" s="59"/>
      <c r="E10" s="11" t="s">
        <v>28</v>
      </c>
      <c r="F10" s="12" t="s">
        <v>29</v>
      </c>
      <c r="G10" s="12"/>
      <c r="H10" s="12" t="s">
        <v>29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>
        <v>1</v>
      </c>
      <c r="AD10" s="15"/>
      <c r="AE10" s="15"/>
      <c r="AF10" s="15"/>
      <c r="AG10" s="16" t="s">
        <v>40</v>
      </c>
      <c r="AH10" s="6"/>
    </row>
    <row r="11" spans="1:34" ht="35.25" customHeight="1" x14ac:dyDescent="0.2">
      <c r="A11" s="65"/>
      <c r="B11" s="65"/>
      <c r="C11" s="50" t="s">
        <v>41</v>
      </c>
      <c r="D11" s="59"/>
      <c r="E11" s="11" t="s">
        <v>28</v>
      </c>
      <c r="F11" s="12" t="s">
        <v>29</v>
      </c>
      <c r="G11" s="12"/>
      <c r="H11" s="12" t="s">
        <v>29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>
        <v>1</v>
      </c>
      <c r="AD11" s="15"/>
      <c r="AE11" s="15"/>
      <c r="AF11" s="15"/>
      <c r="AG11" s="16" t="s">
        <v>42</v>
      </c>
      <c r="AH11" s="6"/>
    </row>
    <row r="12" spans="1:34" ht="35.25" customHeight="1" x14ac:dyDescent="0.2">
      <c r="A12" s="65"/>
      <c r="B12" s="65"/>
      <c r="C12" s="50" t="s">
        <v>43</v>
      </c>
      <c r="D12" s="59"/>
      <c r="E12" s="11" t="s">
        <v>28</v>
      </c>
      <c r="F12" s="12" t="s">
        <v>29</v>
      </c>
      <c r="G12" s="12"/>
      <c r="H12" s="12" t="s">
        <v>29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>
        <v>1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 t="s">
        <v>44</v>
      </c>
      <c r="AH12" s="6"/>
    </row>
    <row r="13" spans="1:34" ht="35.25" customHeight="1" x14ac:dyDescent="0.2">
      <c r="A13" s="65"/>
      <c r="B13" s="65"/>
      <c r="C13" s="50" t="s">
        <v>45</v>
      </c>
      <c r="D13" s="59"/>
      <c r="E13" s="11" t="s">
        <v>28</v>
      </c>
      <c r="F13" s="12" t="s">
        <v>29</v>
      </c>
      <c r="G13" s="12"/>
      <c r="H13" s="12" t="s">
        <v>29</v>
      </c>
      <c r="I13" s="15"/>
      <c r="J13" s="15"/>
      <c r="K13" s="15"/>
      <c r="L13" s="15"/>
      <c r="M13" s="15"/>
      <c r="N13" s="15"/>
      <c r="O13" s="15">
        <v>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 t="s">
        <v>46</v>
      </c>
      <c r="AH13" s="6"/>
    </row>
    <row r="14" spans="1:34" ht="35.25" customHeight="1" x14ac:dyDescent="0.2">
      <c r="A14" s="65"/>
      <c r="B14" s="65"/>
      <c r="C14" s="50" t="s">
        <v>47</v>
      </c>
      <c r="D14" s="59"/>
      <c r="E14" s="11" t="s">
        <v>28</v>
      </c>
      <c r="F14" s="12" t="s">
        <v>29</v>
      </c>
      <c r="G14" s="12"/>
      <c r="H14" s="12" t="s">
        <v>29</v>
      </c>
      <c r="I14" s="15"/>
      <c r="J14" s="15"/>
      <c r="K14" s="15"/>
      <c r="L14" s="15"/>
      <c r="M14" s="15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 t="s">
        <v>48</v>
      </c>
      <c r="AH14" s="6"/>
    </row>
    <row r="15" spans="1:34" ht="35.25" customHeight="1" x14ac:dyDescent="0.2">
      <c r="A15" s="65"/>
      <c r="B15" s="65"/>
      <c r="C15" s="20" t="s">
        <v>49</v>
      </c>
      <c r="D15" s="59"/>
      <c r="E15" s="11" t="s">
        <v>28</v>
      </c>
      <c r="F15" s="12" t="s">
        <v>29</v>
      </c>
      <c r="G15" s="12"/>
      <c r="H15" s="12" t="s">
        <v>29</v>
      </c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/>
      <c r="Y15" s="15">
        <v>1</v>
      </c>
      <c r="Z15" s="15"/>
      <c r="AA15" s="15"/>
      <c r="AB15" s="15"/>
      <c r="AC15" s="15"/>
      <c r="AD15" s="15"/>
      <c r="AE15" s="15"/>
      <c r="AF15" s="15"/>
      <c r="AG15" s="16" t="s">
        <v>50</v>
      </c>
      <c r="AH15" s="7"/>
    </row>
    <row r="16" spans="1:34" ht="35.25" customHeight="1" x14ac:dyDescent="0.2">
      <c r="A16" s="65"/>
      <c r="B16" s="65"/>
      <c r="C16" s="20" t="s">
        <v>51</v>
      </c>
      <c r="D16" s="59"/>
      <c r="E16" s="11" t="s">
        <v>28</v>
      </c>
      <c r="F16" s="12" t="s">
        <v>29</v>
      </c>
      <c r="G16" s="12"/>
      <c r="H16" s="12" t="s">
        <v>29</v>
      </c>
      <c r="I16" s="15"/>
      <c r="J16" s="15"/>
      <c r="K16" s="15">
        <v>1</v>
      </c>
      <c r="L16" s="15"/>
      <c r="M16" s="15"/>
      <c r="N16" s="15"/>
      <c r="O16" s="15">
        <v>1</v>
      </c>
      <c r="P16" s="15"/>
      <c r="Q16" s="15"/>
      <c r="R16" s="15"/>
      <c r="S16" s="15">
        <v>1</v>
      </c>
      <c r="T16" s="15"/>
      <c r="U16" s="15"/>
      <c r="V16" s="15"/>
      <c r="W16" s="15">
        <v>1</v>
      </c>
      <c r="X16" s="15"/>
      <c r="Y16" s="15"/>
      <c r="Z16" s="15"/>
      <c r="AA16" s="15">
        <v>1</v>
      </c>
      <c r="AB16" s="15"/>
      <c r="AC16" s="15"/>
      <c r="AD16" s="15"/>
      <c r="AE16" s="15">
        <v>1</v>
      </c>
      <c r="AF16" s="15"/>
      <c r="AG16" s="16" t="s">
        <v>52</v>
      </c>
      <c r="AH16" s="7"/>
    </row>
    <row r="17" spans="1:34" ht="35.25" customHeight="1" x14ac:dyDescent="0.2">
      <c r="A17" s="65"/>
      <c r="B17" s="65"/>
      <c r="C17" s="20" t="s">
        <v>53</v>
      </c>
      <c r="D17" s="59"/>
      <c r="E17" s="11" t="s">
        <v>28</v>
      </c>
      <c r="F17" s="12" t="s">
        <v>29</v>
      </c>
      <c r="G17" s="12"/>
      <c r="H17" s="12" t="s">
        <v>29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15"/>
      <c r="AE17" s="15"/>
      <c r="AF17" s="15"/>
      <c r="AG17" s="16" t="s">
        <v>54</v>
      </c>
      <c r="AH17" s="7"/>
    </row>
    <row r="18" spans="1:34" ht="35.25" customHeight="1" x14ac:dyDescent="0.2">
      <c r="A18" s="65"/>
      <c r="B18" s="65"/>
      <c r="C18" s="20" t="s">
        <v>55</v>
      </c>
      <c r="D18" s="59"/>
      <c r="E18" s="11" t="s">
        <v>28</v>
      </c>
      <c r="F18" s="12" t="s">
        <v>29</v>
      </c>
      <c r="G18" s="12"/>
      <c r="H18" s="12" t="s">
        <v>29</v>
      </c>
      <c r="I18" s="15"/>
      <c r="J18" s="15"/>
      <c r="K18" s="15">
        <v>1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 t="s">
        <v>56</v>
      </c>
      <c r="AH18" s="7"/>
    </row>
    <row r="19" spans="1:34" ht="35.25" customHeight="1" x14ac:dyDescent="0.2">
      <c r="A19" s="65"/>
      <c r="B19" s="65"/>
      <c r="C19" s="20" t="s">
        <v>57</v>
      </c>
      <c r="D19" s="59"/>
      <c r="E19" s="11" t="s">
        <v>28</v>
      </c>
      <c r="F19" s="12" t="s">
        <v>29</v>
      </c>
      <c r="G19" s="12" t="s">
        <v>29</v>
      </c>
      <c r="H19" s="12" t="s">
        <v>29</v>
      </c>
      <c r="I19" s="15"/>
      <c r="J19" s="15"/>
      <c r="K19" s="15"/>
      <c r="L19" s="15"/>
      <c r="M19" s="15"/>
      <c r="N19" s="15"/>
      <c r="O19" s="15">
        <v>1</v>
      </c>
      <c r="P19" s="15"/>
      <c r="Q19" s="15"/>
      <c r="R19" s="15"/>
      <c r="S19" s="15"/>
      <c r="T19" s="15"/>
      <c r="U19" s="15"/>
      <c r="V19" s="15"/>
      <c r="W19" s="15">
        <v>1</v>
      </c>
      <c r="X19" s="15"/>
      <c r="Y19" s="15"/>
      <c r="Z19" s="15"/>
      <c r="AA19" s="15"/>
      <c r="AB19" s="15"/>
      <c r="AC19" s="15">
        <v>1</v>
      </c>
      <c r="AD19" s="15"/>
      <c r="AE19" s="15"/>
      <c r="AF19" s="15"/>
      <c r="AG19" s="16" t="s">
        <v>58</v>
      </c>
      <c r="AH19" s="7"/>
    </row>
    <row r="20" spans="1:34" ht="35.25" customHeight="1" x14ac:dyDescent="0.2">
      <c r="A20" s="65"/>
      <c r="B20" s="66"/>
      <c r="C20" s="20" t="s">
        <v>59</v>
      </c>
      <c r="D20" s="60"/>
      <c r="E20" s="11" t="s">
        <v>28</v>
      </c>
      <c r="F20" s="12" t="s">
        <v>29</v>
      </c>
      <c r="G20" s="12" t="s">
        <v>29</v>
      </c>
      <c r="H20" s="12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1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7"/>
    </row>
    <row r="21" spans="1:34" ht="35.25" customHeight="1" x14ac:dyDescent="0.2">
      <c r="A21" s="65"/>
      <c r="B21" s="67" t="s">
        <v>227</v>
      </c>
      <c r="C21" s="51" t="s">
        <v>60</v>
      </c>
      <c r="D21" s="63" t="s">
        <v>27</v>
      </c>
      <c r="E21" s="11" t="s">
        <v>28</v>
      </c>
      <c r="F21" s="12" t="s">
        <v>29</v>
      </c>
      <c r="G21" s="12"/>
      <c r="H21" s="12" t="s">
        <v>29</v>
      </c>
      <c r="I21" s="15"/>
      <c r="J21" s="15"/>
      <c r="K21" s="15"/>
      <c r="L21" s="15"/>
      <c r="M21" s="15">
        <v>1</v>
      </c>
      <c r="N21" s="15"/>
      <c r="O21" s="41"/>
      <c r="P21" s="15"/>
      <c r="Q21" s="41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 t="s">
        <v>61</v>
      </c>
      <c r="AH21" s="7"/>
    </row>
    <row r="22" spans="1:34" ht="35.25" customHeight="1" x14ac:dyDescent="0.2">
      <c r="A22" s="65"/>
      <c r="B22" s="68"/>
      <c r="C22" s="51" t="s">
        <v>62</v>
      </c>
      <c r="D22" s="63"/>
      <c r="E22" s="11" t="s">
        <v>28</v>
      </c>
      <c r="F22" s="12" t="s">
        <v>29</v>
      </c>
      <c r="G22" s="12"/>
      <c r="H22" s="12" t="s">
        <v>29</v>
      </c>
      <c r="I22" s="15"/>
      <c r="J22" s="15"/>
      <c r="K22" s="15"/>
      <c r="L22" s="15"/>
      <c r="M22" s="15"/>
      <c r="N22" s="15"/>
      <c r="O22" s="15">
        <v>1</v>
      </c>
      <c r="P22" s="15"/>
      <c r="Q22" s="15">
        <v>1</v>
      </c>
      <c r="R22" s="15"/>
      <c r="S22" s="41"/>
      <c r="T22" s="15"/>
      <c r="U22" s="15">
        <v>1</v>
      </c>
      <c r="V22" s="15"/>
      <c r="W22" s="15">
        <v>1</v>
      </c>
      <c r="X22" s="15"/>
      <c r="Y22" s="41"/>
      <c r="Z22" s="15"/>
      <c r="AA22" s="41"/>
      <c r="AB22" s="15"/>
      <c r="AC22" s="15"/>
      <c r="AD22" s="15"/>
      <c r="AE22" s="15"/>
      <c r="AF22" s="15"/>
      <c r="AG22" s="16" t="s">
        <v>63</v>
      </c>
      <c r="AH22" s="7"/>
    </row>
    <row r="23" spans="1:34" ht="35.25" customHeight="1" x14ac:dyDescent="0.2">
      <c r="A23" s="65"/>
      <c r="B23" s="69"/>
      <c r="C23" s="51" t="s">
        <v>64</v>
      </c>
      <c r="D23" s="63"/>
      <c r="E23" s="11" t="s">
        <v>28</v>
      </c>
      <c r="F23" s="12" t="s">
        <v>29</v>
      </c>
      <c r="G23" s="12"/>
      <c r="H23" s="12" t="s">
        <v>29</v>
      </c>
      <c r="I23" s="15"/>
      <c r="J23" s="15"/>
      <c r="K23" s="15"/>
      <c r="L23" s="15"/>
      <c r="M23" s="15"/>
      <c r="N23" s="15"/>
      <c r="O23" s="41"/>
      <c r="P23" s="15"/>
      <c r="Q23" s="15"/>
      <c r="R23" s="15"/>
      <c r="S23" s="15">
        <v>1</v>
      </c>
      <c r="T23" s="15"/>
      <c r="U23" s="15"/>
      <c r="V23" s="15"/>
      <c r="W23" s="15">
        <v>1</v>
      </c>
      <c r="X23" s="15"/>
      <c r="Y23" s="15"/>
      <c r="Z23" s="15"/>
      <c r="AA23" s="15"/>
      <c r="AB23" s="15"/>
      <c r="AC23" s="15">
        <v>1</v>
      </c>
      <c r="AD23" s="15"/>
      <c r="AE23" s="15"/>
      <c r="AF23" s="15"/>
      <c r="AG23" s="16" t="s">
        <v>65</v>
      </c>
      <c r="AH23" s="17"/>
    </row>
    <row r="24" spans="1:34" ht="35.25" customHeight="1" x14ac:dyDescent="0.2">
      <c r="A24" s="65"/>
      <c r="B24" s="67" t="s">
        <v>66</v>
      </c>
      <c r="C24" s="51" t="s">
        <v>67</v>
      </c>
      <c r="D24" s="63" t="s">
        <v>27</v>
      </c>
      <c r="E24" s="11" t="s">
        <v>28</v>
      </c>
      <c r="F24" s="12" t="s">
        <v>29</v>
      </c>
      <c r="G24" s="12"/>
      <c r="H24" s="12" t="s">
        <v>29</v>
      </c>
      <c r="I24" s="15"/>
      <c r="J24" s="15"/>
      <c r="K24" s="15"/>
      <c r="L24" s="15"/>
      <c r="M24" s="15"/>
      <c r="N24" s="15"/>
      <c r="O24" s="15"/>
      <c r="P24" s="15"/>
      <c r="Q24" s="15">
        <v>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 t="s">
        <v>68</v>
      </c>
      <c r="AH24" s="17"/>
    </row>
    <row r="25" spans="1:34" ht="35.25" customHeight="1" x14ac:dyDescent="0.2">
      <c r="A25" s="65"/>
      <c r="B25" s="68"/>
      <c r="C25" s="20" t="s">
        <v>69</v>
      </c>
      <c r="D25" s="63"/>
      <c r="E25" s="11" t="s">
        <v>28</v>
      </c>
      <c r="F25" s="12" t="s">
        <v>29</v>
      </c>
      <c r="G25" s="12"/>
      <c r="H25" s="12" t="s">
        <v>29</v>
      </c>
      <c r="I25" s="15">
        <v>1</v>
      </c>
      <c r="J25" s="15"/>
      <c r="K25" s="15">
        <v>1</v>
      </c>
      <c r="L25" s="15"/>
      <c r="M25" s="15">
        <v>1</v>
      </c>
      <c r="N25" s="15"/>
      <c r="O25" s="15">
        <v>1</v>
      </c>
      <c r="P25" s="15"/>
      <c r="Q25" s="15">
        <v>1</v>
      </c>
      <c r="R25" s="15"/>
      <c r="S25" s="15">
        <v>1</v>
      </c>
      <c r="T25" s="15"/>
      <c r="U25" s="15">
        <v>1</v>
      </c>
      <c r="V25" s="15"/>
      <c r="W25" s="15">
        <v>1</v>
      </c>
      <c r="X25" s="15"/>
      <c r="Y25" s="15">
        <v>1</v>
      </c>
      <c r="Z25" s="15"/>
      <c r="AA25" s="15">
        <v>1</v>
      </c>
      <c r="AB25" s="15"/>
      <c r="AC25" s="15">
        <v>1</v>
      </c>
      <c r="AD25" s="15"/>
      <c r="AE25" s="15">
        <v>1</v>
      </c>
      <c r="AF25" s="15"/>
      <c r="AG25" s="16" t="s">
        <v>70</v>
      </c>
      <c r="AH25" s="17"/>
    </row>
    <row r="26" spans="1:34" ht="35.25" customHeight="1" x14ac:dyDescent="0.2">
      <c r="A26" s="66"/>
      <c r="B26" s="69"/>
      <c r="C26" s="51" t="s">
        <v>71</v>
      </c>
      <c r="D26" s="63"/>
      <c r="E26" s="11" t="s">
        <v>28</v>
      </c>
      <c r="F26" s="12" t="s">
        <v>29</v>
      </c>
      <c r="G26" s="12"/>
      <c r="H26" s="12" t="s">
        <v>29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5"/>
      <c r="U26" s="15"/>
      <c r="V26" s="15"/>
      <c r="W26" s="15">
        <v>1</v>
      </c>
      <c r="X26" s="15"/>
      <c r="Y26" s="15"/>
      <c r="Z26" s="15"/>
      <c r="AA26" s="15">
        <v>1</v>
      </c>
      <c r="AB26" s="15"/>
      <c r="AC26" s="15"/>
      <c r="AD26" s="15"/>
      <c r="AE26" s="15"/>
      <c r="AF26" s="15"/>
      <c r="AG26" s="16" t="s">
        <v>72</v>
      </c>
      <c r="AH26" s="17"/>
    </row>
    <row r="27" spans="1:34" ht="35.25" customHeight="1" x14ac:dyDescent="0.2">
      <c r="A27" s="64" t="s">
        <v>73</v>
      </c>
      <c r="B27" s="64" t="s">
        <v>74</v>
      </c>
      <c r="C27" s="20" t="s">
        <v>75</v>
      </c>
      <c r="D27" s="70" t="s">
        <v>27</v>
      </c>
      <c r="E27" s="11" t="s">
        <v>28</v>
      </c>
      <c r="F27" s="12" t="s">
        <v>29</v>
      </c>
      <c r="G27" s="12" t="s">
        <v>29</v>
      </c>
      <c r="H27" s="12" t="s">
        <v>29</v>
      </c>
      <c r="I27" s="15">
        <v>1</v>
      </c>
      <c r="J27" s="15"/>
      <c r="K27" s="15">
        <v>1</v>
      </c>
      <c r="L27" s="15"/>
      <c r="M27" s="15">
        <v>1</v>
      </c>
      <c r="N27" s="15"/>
      <c r="O27" s="15">
        <v>1</v>
      </c>
      <c r="P27" s="15"/>
      <c r="Q27" s="15">
        <v>1</v>
      </c>
      <c r="R27" s="15"/>
      <c r="S27" s="15">
        <v>1</v>
      </c>
      <c r="T27" s="15"/>
      <c r="U27" s="15">
        <v>1</v>
      </c>
      <c r="V27" s="15"/>
      <c r="W27" s="15">
        <v>1</v>
      </c>
      <c r="X27" s="15"/>
      <c r="Y27" s="15">
        <v>1</v>
      </c>
      <c r="Z27" s="15"/>
      <c r="AA27" s="15">
        <v>1</v>
      </c>
      <c r="AB27" s="15"/>
      <c r="AC27" s="15">
        <v>1</v>
      </c>
      <c r="AD27" s="15"/>
      <c r="AE27" s="15">
        <v>1</v>
      </c>
      <c r="AF27" s="15"/>
      <c r="AG27" s="16" t="s">
        <v>76</v>
      </c>
      <c r="AH27" s="2"/>
    </row>
    <row r="28" spans="1:34" ht="35.25" customHeight="1" x14ac:dyDescent="0.2">
      <c r="A28" s="65"/>
      <c r="B28" s="65"/>
      <c r="C28" s="20" t="s">
        <v>77</v>
      </c>
      <c r="D28" s="71"/>
      <c r="E28" s="11" t="s">
        <v>28</v>
      </c>
      <c r="F28" s="12" t="s">
        <v>29</v>
      </c>
      <c r="G28" s="12"/>
      <c r="H28" s="12" t="s">
        <v>29</v>
      </c>
      <c r="I28" s="15"/>
      <c r="J28" s="15"/>
      <c r="K28" s="15">
        <v>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15"/>
      <c r="AA28" s="15"/>
      <c r="AB28" s="15"/>
      <c r="AC28" s="15"/>
      <c r="AD28" s="15"/>
      <c r="AE28" s="15"/>
      <c r="AF28" s="15"/>
      <c r="AG28" s="16" t="s">
        <v>78</v>
      </c>
      <c r="AH28" s="2"/>
    </row>
    <row r="29" spans="1:34" ht="35.25" customHeight="1" x14ac:dyDescent="0.2">
      <c r="A29" s="65"/>
      <c r="B29" s="65"/>
      <c r="C29" s="20" t="s">
        <v>79</v>
      </c>
      <c r="D29" s="71"/>
      <c r="E29" s="11" t="s">
        <v>28</v>
      </c>
      <c r="F29" s="12" t="s">
        <v>29</v>
      </c>
      <c r="G29" s="12"/>
      <c r="H29" s="12" t="s">
        <v>29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1</v>
      </c>
      <c r="T29" s="15"/>
      <c r="U29" s="15"/>
      <c r="V29" s="15"/>
      <c r="W29" s="15"/>
      <c r="X29" s="15"/>
      <c r="Y29" s="15"/>
      <c r="Z29" s="15"/>
      <c r="AA29" s="15"/>
      <c r="AB29" s="15"/>
      <c r="AC29" s="15">
        <v>1</v>
      </c>
      <c r="AD29" s="15"/>
      <c r="AE29" s="15"/>
      <c r="AF29" s="15"/>
      <c r="AG29" s="16" t="s">
        <v>80</v>
      </c>
      <c r="AH29" s="2"/>
    </row>
    <row r="30" spans="1:34" ht="35.25" customHeight="1" x14ac:dyDescent="0.2">
      <c r="A30" s="65"/>
      <c r="B30" s="65"/>
      <c r="C30" s="20" t="s">
        <v>81</v>
      </c>
      <c r="D30" s="71"/>
      <c r="E30" s="11" t="s">
        <v>28</v>
      </c>
      <c r="F30" s="12" t="s">
        <v>29</v>
      </c>
      <c r="G30" s="12"/>
      <c r="H30" s="12" t="s">
        <v>29</v>
      </c>
      <c r="I30" s="15"/>
      <c r="J30" s="15"/>
      <c r="K30" s="15">
        <v>1</v>
      </c>
      <c r="L30" s="15"/>
      <c r="M30" s="15"/>
      <c r="N30" s="15"/>
      <c r="O30" s="15"/>
      <c r="P30" s="15"/>
      <c r="Q30" s="15"/>
      <c r="R30" s="15"/>
      <c r="S30" s="15">
        <v>1</v>
      </c>
      <c r="T30" s="15"/>
      <c r="U30" s="15"/>
      <c r="V30" s="15"/>
      <c r="W30" s="15"/>
      <c r="X30" s="15"/>
      <c r="Y30" s="15"/>
      <c r="Z30" s="15"/>
      <c r="AA30" s="15"/>
      <c r="AB30" s="15"/>
      <c r="AC30" s="15">
        <v>1</v>
      </c>
      <c r="AD30" s="15"/>
      <c r="AE30" s="15"/>
      <c r="AF30" s="15"/>
      <c r="AG30" s="16" t="s">
        <v>82</v>
      </c>
      <c r="AH30" s="3"/>
    </row>
    <row r="31" spans="1:34" ht="35.25" customHeight="1" x14ac:dyDescent="0.2">
      <c r="A31" s="65"/>
      <c r="B31" s="65"/>
      <c r="C31" s="20" t="s">
        <v>228</v>
      </c>
      <c r="D31" s="71"/>
      <c r="E31" s="11" t="s">
        <v>28</v>
      </c>
      <c r="F31" s="12" t="s">
        <v>29</v>
      </c>
      <c r="G31" s="12"/>
      <c r="H31" s="12" t="s">
        <v>29</v>
      </c>
      <c r="I31" s="15"/>
      <c r="J31" s="15"/>
      <c r="K31" s="15"/>
      <c r="L31" s="15"/>
      <c r="M31" s="15">
        <v>1</v>
      </c>
      <c r="N31" s="15"/>
      <c r="O31" s="15"/>
      <c r="P31" s="15"/>
      <c r="Q31" s="15"/>
      <c r="R31" s="15"/>
      <c r="S31" s="15"/>
      <c r="T31" s="15"/>
      <c r="U31" s="15">
        <v>1</v>
      </c>
      <c r="V31" s="15"/>
      <c r="W31" s="15"/>
      <c r="X31" s="15"/>
      <c r="Y31" s="15"/>
      <c r="Z31" s="15"/>
      <c r="AA31" s="15"/>
      <c r="AB31" s="15"/>
      <c r="AC31" s="15">
        <v>1</v>
      </c>
      <c r="AD31" s="15"/>
      <c r="AE31" s="15"/>
      <c r="AF31" s="15"/>
      <c r="AG31" s="16" t="s">
        <v>83</v>
      </c>
      <c r="AH31" s="2"/>
    </row>
    <row r="32" spans="1:34" ht="35.25" customHeight="1" x14ac:dyDescent="0.2">
      <c r="A32" s="65"/>
      <c r="B32" s="65"/>
      <c r="C32" s="20" t="s">
        <v>84</v>
      </c>
      <c r="D32" s="71"/>
      <c r="E32" s="11" t="s">
        <v>28</v>
      </c>
      <c r="F32" s="12" t="s">
        <v>29</v>
      </c>
      <c r="G32" s="12"/>
      <c r="H32" s="12" t="s">
        <v>29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1</v>
      </c>
      <c r="T32" s="15"/>
      <c r="U32" s="15"/>
      <c r="V32" s="15"/>
      <c r="W32" s="15"/>
      <c r="X32" s="15"/>
      <c r="Y32" s="15"/>
      <c r="Z32" s="15"/>
      <c r="AA32" s="15"/>
      <c r="AB32" s="15"/>
      <c r="AC32" s="15">
        <v>1</v>
      </c>
      <c r="AD32" s="15"/>
      <c r="AE32" s="15"/>
      <c r="AF32" s="15"/>
      <c r="AG32" s="16" t="s">
        <v>85</v>
      </c>
      <c r="AH32" s="2"/>
    </row>
    <row r="33" spans="1:34" ht="35.25" customHeight="1" x14ac:dyDescent="0.2">
      <c r="A33" s="65"/>
      <c r="B33" s="66"/>
      <c r="C33" s="20" t="s">
        <v>237</v>
      </c>
      <c r="D33" s="72"/>
      <c r="E33" s="11" t="s">
        <v>28</v>
      </c>
      <c r="F33" s="12" t="s">
        <v>29</v>
      </c>
      <c r="G33" s="12" t="s">
        <v>29</v>
      </c>
      <c r="H33" s="12" t="s">
        <v>29</v>
      </c>
      <c r="I33" s="15"/>
      <c r="J33" s="15"/>
      <c r="K33" s="15"/>
      <c r="L33" s="15"/>
      <c r="M33" s="15"/>
      <c r="N33" s="15"/>
      <c r="O33" s="15"/>
      <c r="P33" s="15"/>
      <c r="Q33" s="15">
        <v>1</v>
      </c>
      <c r="R33" s="15"/>
      <c r="S33" s="15"/>
      <c r="T33" s="15"/>
      <c r="U33" s="15"/>
      <c r="V33" s="15"/>
      <c r="W33" s="15"/>
      <c r="X33" s="15"/>
      <c r="Y33" s="15">
        <v>1</v>
      </c>
      <c r="Z33" s="15"/>
      <c r="AA33" s="15"/>
      <c r="AB33" s="15"/>
      <c r="AC33" s="15"/>
      <c r="AD33" s="15"/>
      <c r="AE33" s="15"/>
      <c r="AF33" s="15"/>
      <c r="AG33" s="16" t="s">
        <v>86</v>
      </c>
      <c r="AH33" s="2"/>
    </row>
    <row r="34" spans="1:34" ht="35.25" customHeight="1" x14ac:dyDescent="0.2">
      <c r="A34" s="65"/>
      <c r="B34" s="67" t="s">
        <v>229</v>
      </c>
      <c r="C34" s="19" t="s">
        <v>87</v>
      </c>
      <c r="D34" s="73" t="s">
        <v>27</v>
      </c>
      <c r="E34" s="11" t="s">
        <v>28</v>
      </c>
      <c r="F34" s="12" t="s">
        <v>29</v>
      </c>
      <c r="G34" s="12"/>
      <c r="H34" s="12" t="s">
        <v>29</v>
      </c>
      <c r="I34" s="15"/>
      <c r="J34" s="15"/>
      <c r="K34" s="15">
        <v>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 t="s">
        <v>88</v>
      </c>
      <c r="AH34" s="2"/>
    </row>
    <row r="35" spans="1:34" ht="35.25" customHeight="1" x14ac:dyDescent="0.2">
      <c r="A35" s="65"/>
      <c r="B35" s="68"/>
      <c r="C35" s="19" t="s">
        <v>89</v>
      </c>
      <c r="D35" s="74"/>
      <c r="E35" s="11" t="s">
        <v>28</v>
      </c>
      <c r="F35" s="12" t="s">
        <v>29</v>
      </c>
      <c r="G35" s="12"/>
      <c r="H35" s="12" t="s">
        <v>29</v>
      </c>
      <c r="I35" s="15"/>
      <c r="J35" s="15"/>
      <c r="K35" s="15"/>
      <c r="L35" s="15"/>
      <c r="M35" s="15">
        <v>1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 t="s">
        <v>90</v>
      </c>
      <c r="AH35" s="2"/>
    </row>
    <row r="36" spans="1:34" ht="35.25" customHeight="1" x14ac:dyDescent="0.2">
      <c r="A36" s="65"/>
      <c r="B36" s="68"/>
      <c r="C36" s="19" t="s">
        <v>91</v>
      </c>
      <c r="D36" s="74"/>
      <c r="E36" s="11" t="s">
        <v>28</v>
      </c>
      <c r="F36" s="12" t="s">
        <v>29</v>
      </c>
      <c r="G36" s="12"/>
      <c r="H36" s="12" t="s">
        <v>29</v>
      </c>
      <c r="I36" s="15"/>
      <c r="J36" s="15"/>
      <c r="K36" s="15"/>
      <c r="L36" s="15"/>
      <c r="M36" s="15"/>
      <c r="N36" s="15"/>
      <c r="O36" s="15">
        <v>1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 t="s">
        <v>92</v>
      </c>
      <c r="AH36" s="2"/>
    </row>
    <row r="37" spans="1:34" ht="35.25" customHeight="1" x14ac:dyDescent="0.2">
      <c r="A37" s="65"/>
      <c r="B37" s="68"/>
      <c r="C37" s="19" t="s">
        <v>233</v>
      </c>
      <c r="D37" s="74"/>
      <c r="E37" s="11" t="s">
        <v>28</v>
      </c>
      <c r="F37" s="12" t="s">
        <v>29</v>
      </c>
      <c r="G37" s="12"/>
      <c r="H37" s="12" t="s">
        <v>29</v>
      </c>
      <c r="I37" s="15"/>
      <c r="J37" s="15"/>
      <c r="K37" s="15"/>
      <c r="L37" s="15"/>
      <c r="M37" s="15"/>
      <c r="N37" s="15"/>
      <c r="O37" s="15">
        <v>1</v>
      </c>
      <c r="P37" s="15"/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 t="s">
        <v>93</v>
      </c>
      <c r="AH37" s="2"/>
    </row>
    <row r="38" spans="1:34" ht="35.25" customHeight="1" x14ac:dyDescent="0.2">
      <c r="A38" s="65"/>
      <c r="B38" s="68"/>
      <c r="C38" s="18" t="s">
        <v>94</v>
      </c>
      <c r="D38" s="74"/>
      <c r="E38" s="11" t="s">
        <v>28</v>
      </c>
      <c r="F38" s="12" t="s">
        <v>29</v>
      </c>
      <c r="G38" s="12"/>
      <c r="H38" s="12" t="s">
        <v>29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 t="s">
        <v>95</v>
      </c>
      <c r="AH38" s="2"/>
    </row>
    <row r="39" spans="1:34" ht="35.25" customHeight="1" x14ac:dyDescent="0.2">
      <c r="A39" s="65"/>
      <c r="B39" s="68"/>
      <c r="C39" s="18" t="s">
        <v>96</v>
      </c>
      <c r="D39" s="74"/>
      <c r="E39" s="11" t="s">
        <v>28</v>
      </c>
      <c r="F39" s="12" t="s">
        <v>29</v>
      </c>
      <c r="G39" s="12"/>
      <c r="H39" s="12" t="s">
        <v>29</v>
      </c>
      <c r="I39" s="15"/>
      <c r="J39" s="15"/>
      <c r="K39" s="15"/>
      <c r="L39" s="15"/>
      <c r="M39" s="15">
        <v>1</v>
      </c>
      <c r="N39" s="15"/>
      <c r="O39" s="15">
        <v>1</v>
      </c>
      <c r="P39" s="15"/>
      <c r="Q39" s="15">
        <v>1</v>
      </c>
      <c r="R39" s="15"/>
      <c r="S39" s="15">
        <v>1</v>
      </c>
      <c r="T39" s="15"/>
      <c r="U39" s="15">
        <v>1</v>
      </c>
      <c r="V39" s="15"/>
      <c r="W39" s="15">
        <v>1</v>
      </c>
      <c r="X39" s="15"/>
      <c r="Y39" s="15">
        <v>1</v>
      </c>
      <c r="Z39" s="15"/>
      <c r="AA39" s="15">
        <v>1</v>
      </c>
      <c r="AB39" s="15"/>
      <c r="AC39" s="15">
        <v>1</v>
      </c>
      <c r="AD39" s="15"/>
      <c r="AE39" s="15"/>
      <c r="AF39" s="15"/>
      <c r="AG39" s="16" t="s">
        <v>97</v>
      </c>
      <c r="AH39" s="11"/>
    </row>
    <row r="40" spans="1:34" ht="35.25" customHeight="1" x14ac:dyDescent="0.2">
      <c r="A40" s="65"/>
      <c r="B40" s="68"/>
      <c r="C40" s="18" t="s">
        <v>98</v>
      </c>
      <c r="D40" s="74"/>
      <c r="E40" s="11" t="s">
        <v>28</v>
      </c>
      <c r="F40" s="12" t="s">
        <v>29</v>
      </c>
      <c r="G40" s="12"/>
      <c r="H40" s="12" t="s">
        <v>29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1</v>
      </c>
      <c r="AF40" s="15"/>
      <c r="AG40" s="16" t="s">
        <v>99</v>
      </c>
      <c r="AH40" s="11"/>
    </row>
    <row r="41" spans="1:34" ht="35.25" customHeight="1" x14ac:dyDescent="0.2">
      <c r="A41" s="65"/>
      <c r="B41" s="68"/>
      <c r="C41" s="18" t="s">
        <v>100</v>
      </c>
      <c r="D41" s="74"/>
      <c r="E41" s="11" t="s">
        <v>28</v>
      </c>
      <c r="F41" s="12" t="s">
        <v>29</v>
      </c>
      <c r="G41" s="12"/>
      <c r="H41" s="12" t="s">
        <v>29</v>
      </c>
      <c r="I41" s="15"/>
      <c r="J41" s="15"/>
      <c r="K41" s="15">
        <v>1</v>
      </c>
      <c r="L41" s="15"/>
      <c r="M41" s="15">
        <v>1</v>
      </c>
      <c r="N41" s="15"/>
      <c r="O41" s="15">
        <v>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 t="s">
        <v>99</v>
      </c>
      <c r="AH41" s="11"/>
    </row>
    <row r="42" spans="1:34" ht="35.25" customHeight="1" x14ac:dyDescent="0.2">
      <c r="A42" s="65"/>
      <c r="B42" s="68"/>
      <c r="C42" s="18" t="s">
        <v>101</v>
      </c>
      <c r="D42" s="74"/>
      <c r="E42" s="11" t="s">
        <v>28</v>
      </c>
      <c r="F42" s="12" t="s">
        <v>29</v>
      </c>
      <c r="G42" s="12"/>
      <c r="H42" s="12" t="s">
        <v>29</v>
      </c>
      <c r="I42" s="15"/>
      <c r="J42" s="15"/>
      <c r="K42" s="15">
        <v>1</v>
      </c>
      <c r="L42" s="15"/>
      <c r="M42" s="15">
        <v>1</v>
      </c>
      <c r="N42" s="15"/>
      <c r="O42" s="15">
        <v>1</v>
      </c>
      <c r="P42" s="15"/>
      <c r="Q42" s="15">
        <v>1</v>
      </c>
      <c r="R42" s="15"/>
      <c r="S42" s="15">
        <v>1</v>
      </c>
      <c r="T42" s="15"/>
      <c r="U42" s="15">
        <v>1</v>
      </c>
      <c r="V42" s="15"/>
      <c r="W42" s="15">
        <v>1</v>
      </c>
      <c r="X42" s="15"/>
      <c r="Y42" s="15">
        <v>1</v>
      </c>
      <c r="Z42" s="15"/>
      <c r="AA42" s="15">
        <v>1</v>
      </c>
      <c r="AB42" s="15"/>
      <c r="AC42" s="15">
        <v>1</v>
      </c>
      <c r="AD42" s="15"/>
      <c r="AE42" s="15">
        <v>1</v>
      </c>
      <c r="AF42" s="15"/>
      <c r="AG42" s="16" t="s">
        <v>102</v>
      </c>
      <c r="AH42" s="2"/>
    </row>
    <row r="43" spans="1:34" ht="35.25" customHeight="1" x14ac:dyDescent="0.2">
      <c r="A43" s="65"/>
      <c r="B43" s="68"/>
      <c r="C43" s="18" t="s">
        <v>103</v>
      </c>
      <c r="D43" s="74"/>
      <c r="E43" s="11" t="s">
        <v>28</v>
      </c>
      <c r="F43" s="12" t="s">
        <v>29</v>
      </c>
      <c r="G43" s="12"/>
      <c r="H43" s="12" t="s">
        <v>29</v>
      </c>
      <c r="I43" s="15"/>
      <c r="J43" s="15"/>
      <c r="K43" s="15"/>
      <c r="L43" s="15"/>
      <c r="M43" s="15">
        <v>1</v>
      </c>
      <c r="N43" s="15"/>
      <c r="O43" s="15"/>
      <c r="P43" s="15"/>
      <c r="Q43" s="15">
        <v>1</v>
      </c>
      <c r="R43" s="15"/>
      <c r="S43" s="15">
        <v>1</v>
      </c>
      <c r="T43" s="15"/>
      <c r="U43" s="15"/>
      <c r="V43" s="15"/>
      <c r="W43" s="15">
        <v>1</v>
      </c>
      <c r="X43" s="15"/>
      <c r="Y43" s="15"/>
      <c r="Z43" s="15"/>
      <c r="AA43" s="15"/>
      <c r="AB43" s="15"/>
      <c r="AC43" s="15"/>
      <c r="AD43" s="15"/>
      <c r="AE43" s="15"/>
      <c r="AF43" s="15"/>
      <c r="AG43" s="16" t="s">
        <v>104</v>
      </c>
      <c r="AH43" s="2"/>
    </row>
    <row r="44" spans="1:34" ht="35.25" customHeight="1" x14ac:dyDescent="0.2">
      <c r="A44" s="65"/>
      <c r="B44" s="68"/>
      <c r="C44" s="18" t="s">
        <v>105</v>
      </c>
      <c r="D44" s="74"/>
      <c r="E44" s="11" t="s">
        <v>28</v>
      </c>
      <c r="F44" s="12" t="s">
        <v>29</v>
      </c>
      <c r="G44" s="12"/>
      <c r="H44" s="12" t="s">
        <v>29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>
        <v>1</v>
      </c>
      <c r="Z44" s="15"/>
      <c r="AA44" s="15">
        <v>1</v>
      </c>
      <c r="AB44" s="15"/>
      <c r="AC44" s="15">
        <v>1</v>
      </c>
      <c r="AD44" s="15"/>
      <c r="AE44" s="15"/>
      <c r="AF44" s="15"/>
      <c r="AG44" s="16" t="s">
        <v>106</v>
      </c>
      <c r="AH44" s="2"/>
    </row>
    <row r="45" spans="1:34" ht="35.25" customHeight="1" x14ac:dyDescent="0.2">
      <c r="A45" s="65"/>
      <c r="B45" s="69"/>
      <c r="C45" s="18" t="s">
        <v>107</v>
      </c>
      <c r="D45" s="104"/>
      <c r="E45" s="11" t="s">
        <v>28</v>
      </c>
      <c r="F45" s="12" t="s">
        <v>29</v>
      </c>
      <c r="G45" s="12"/>
      <c r="H45" s="12" t="s">
        <v>29</v>
      </c>
      <c r="I45" s="15"/>
      <c r="J45" s="15"/>
      <c r="K45" s="15"/>
      <c r="L45" s="15"/>
      <c r="M45" s="15"/>
      <c r="N45" s="15"/>
      <c r="O45" s="15"/>
      <c r="P45" s="15"/>
      <c r="Q45" s="15">
        <v>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1</v>
      </c>
      <c r="AD45" s="15"/>
      <c r="AE45" s="15"/>
      <c r="AF45" s="15"/>
      <c r="AG45" s="16" t="s">
        <v>108</v>
      </c>
      <c r="AH45" s="2"/>
    </row>
    <row r="46" spans="1:34" ht="35.25" customHeight="1" x14ac:dyDescent="0.2">
      <c r="A46" s="65"/>
      <c r="B46" s="67" t="s">
        <v>109</v>
      </c>
      <c r="C46" s="19" t="s">
        <v>110</v>
      </c>
      <c r="D46" s="58" t="s">
        <v>27</v>
      </c>
      <c r="E46" s="11" t="s">
        <v>28</v>
      </c>
      <c r="F46" s="12" t="s">
        <v>29</v>
      </c>
      <c r="G46" s="12"/>
      <c r="H46" s="12" t="s">
        <v>29</v>
      </c>
      <c r="I46" s="15"/>
      <c r="J46" s="15"/>
      <c r="K46" s="15">
        <v>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111</v>
      </c>
      <c r="AH46" s="2"/>
    </row>
    <row r="47" spans="1:34" ht="35.25" customHeight="1" x14ac:dyDescent="0.2">
      <c r="A47" s="65"/>
      <c r="B47" s="68"/>
      <c r="C47" s="19" t="s">
        <v>112</v>
      </c>
      <c r="D47" s="59"/>
      <c r="E47" s="11" t="s">
        <v>28</v>
      </c>
      <c r="F47" s="12" t="s">
        <v>29</v>
      </c>
      <c r="G47" s="12"/>
      <c r="H47" s="12" t="s">
        <v>29</v>
      </c>
      <c r="I47" s="15"/>
      <c r="J47" s="15"/>
      <c r="K47" s="15"/>
      <c r="L47" s="15"/>
      <c r="M47" s="15">
        <v>1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 t="s">
        <v>113</v>
      </c>
      <c r="AH47" s="11"/>
    </row>
    <row r="48" spans="1:34" ht="35.25" customHeight="1" x14ac:dyDescent="0.2">
      <c r="A48" s="65"/>
      <c r="B48" s="68"/>
      <c r="C48" s="18" t="s">
        <v>234</v>
      </c>
      <c r="D48" s="59"/>
      <c r="E48" s="11" t="s">
        <v>28</v>
      </c>
      <c r="F48" s="12" t="s">
        <v>29</v>
      </c>
      <c r="G48" s="12" t="s">
        <v>29</v>
      </c>
      <c r="H48" s="12" t="s">
        <v>29</v>
      </c>
      <c r="I48" s="15"/>
      <c r="J48" s="15"/>
      <c r="K48" s="15"/>
      <c r="L48" s="15"/>
      <c r="M48" s="15"/>
      <c r="N48" s="15"/>
      <c r="O48" s="41"/>
      <c r="P48" s="15"/>
      <c r="Q48" s="15">
        <v>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 t="s">
        <v>114</v>
      </c>
      <c r="AH48" s="11"/>
    </row>
    <row r="49" spans="1:34" ht="35.25" customHeight="1" x14ac:dyDescent="0.2">
      <c r="A49" s="65"/>
      <c r="B49" s="68"/>
      <c r="C49" s="18" t="s">
        <v>230</v>
      </c>
      <c r="D49" s="59"/>
      <c r="E49" s="11" t="s">
        <v>28</v>
      </c>
      <c r="F49" s="12" t="s">
        <v>29</v>
      </c>
      <c r="G49" s="12"/>
      <c r="H49" s="12" t="s">
        <v>29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>
        <v>1</v>
      </c>
      <c r="T49" s="15"/>
      <c r="U49" s="15">
        <v>1</v>
      </c>
      <c r="V49" s="15"/>
      <c r="W49" s="15">
        <v>1</v>
      </c>
      <c r="X49" s="15"/>
      <c r="Y49" s="15"/>
      <c r="Z49" s="15"/>
      <c r="AA49" s="15"/>
      <c r="AB49" s="15"/>
      <c r="AC49" s="15"/>
      <c r="AD49" s="15"/>
      <c r="AE49" s="15"/>
      <c r="AF49" s="15"/>
      <c r="AG49" s="16" t="s">
        <v>115</v>
      </c>
      <c r="AH49" s="11"/>
    </row>
    <row r="50" spans="1:34" ht="35.25" customHeight="1" x14ac:dyDescent="0.2">
      <c r="A50" s="65"/>
      <c r="B50" s="68"/>
      <c r="C50" s="19" t="s">
        <v>116</v>
      </c>
      <c r="D50" s="59"/>
      <c r="E50" s="11" t="s">
        <v>28</v>
      </c>
      <c r="F50" s="12" t="s">
        <v>29</v>
      </c>
      <c r="G50" s="12"/>
      <c r="H50" s="12" t="s">
        <v>29</v>
      </c>
      <c r="I50" s="15"/>
      <c r="J50" s="15"/>
      <c r="K50" s="15">
        <v>1</v>
      </c>
      <c r="L50" s="15"/>
      <c r="M50" s="15">
        <v>1</v>
      </c>
      <c r="N50" s="15"/>
      <c r="O50" s="15">
        <v>1</v>
      </c>
      <c r="P50" s="15"/>
      <c r="Q50" s="15">
        <v>1</v>
      </c>
      <c r="R50" s="15"/>
      <c r="S50" s="15">
        <v>1</v>
      </c>
      <c r="T50" s="15"/>
      <c r="U50" s="15">
        <v>1</v>
      </c>
      <c r="V50" s="15"/>
      <c r="W50" s="15">
        <v>1</v>
      </c>
      <c r="X50" s="15"/>
      <c r="Y50" s="15">
        <v>1</v>
      </c>
      <c r="Z50" s="15"/>
      <c r="AA50" s="15">
        <v>1</v>
      </c>
      <c r="AB50" s="15"/>
      <c r="AC50" s="15">
        <v>1</v>
      </c>
      <c r="AD50" s="15"/>
      <c r="AE50" s="15"/>
      <c r="AF50" s="15"/>
      <c r="AG50" s="16" t="s">
        <v>117</v>
      </c>
      <c r="AH50" s="11"/>
    </row>
    <row r="51" spans="1:34" ht="35.25" customHeight="1" x14ac:dyDescent="0.2">
      <c r="A51" s="65"/>
      <c r="B51" s="69"/>
      <c r="C51" s="19" t="s">
        <v>118</v>
      </c>
      <c r="D51" s="60"/>
      <c r="E51" s="11" t="s">
        <v>28</v>
      </c>
      <c r="F51" s="12" t="s">
        <v>29</v>
      </c>
      <c r="G51" s="12"/>
      <c r="H51" s="12" t="s">
        <v>29</v>
      </c>
      <c r="I51" s="15"/>
      <c r="J51" s="15"/>
      <c r="K51" s="15"/>
      <c r="L51" s="15"/>
      <c r="M51" s="15">
        <v>1</v>
      </c>
      <c r="N51" s="15"/>
      <c r="O51" s="15"/>
      <c r="P51" s="15"/>
      <c r="Q51" s="15"/>
      <c r="R51" s="15"/>
      <c r="S51" s="15">
        <v>1</v>
      </c>
      <c r="T51" s="15"/>
      <c r="U51" s="15"/>
      <c r="V51" s="15"/>
      <c r="W51" s="15"/>
      <c r="X51" s="15"/>
      <c r="Y51" s="15"/>
      <c r="Z51" s="15"/>
      <c r="AA51" s="15">
        <v>1</v>
      </c>
      <c r="AB51" s="15"/>
      <c r="AC51" s="15"/>
      <c r="AD51" s="15"/>
      <c r="AE51" s="15"/>
      <c r="AF51" s="15"/>
      <c r="AG51" s="16"/>
      <c r="AH51" s="11"/>
    </row>
    <row r="52" spans="1:34" ht="35.25" customHeight="1" x14ac:dyDescent="0.2">
      <c r="A52" s="65"/>
      <c r="B52" s="67" t="s">
        <v>119</v>
      </c>
      <c r="C52" s="19" t="s">
        <v>120</v>
      </c>
      <c r="D52" s="70" t="s">
        <v>27</v>
      </c>
      <c r="E52" s="11" t="s">
        <v>28</v>
      </c>
      <c r="F52" s="12" t="s">
        <v>29</v>
      </c>
      <c r="G52" s="12"/>
      <c r="H52" s="12" t="s">
        <v>29</v>
      </c>
      <c r="I52" s="15"/>
      <c r="J52" s="15"/>
      <c r="K52" s="15"/>
      <c r="L52" s="15"/>
      <c r="M52" s="15"/>
      <c r="N52" s="15"/>
      <c r="O52" s="15">
        <v>1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 t="s">
        <v>121</v>
      </c>
      <c r="AH52" s="11"/>
    </row>
    <row r="53" spans="1:34" ht="35.25" customHeight="1" x14ac:dyDescent="0.2">
      <c r="A53" s="65"/>
      <c r="B53" s="68"/>
      <c r="C53" s="18" t="s">
        <v>122</v>
      </c>
      <c r="D53" s="71"/>
      <c r="E53" s="11" t="s">
        <v>28</v>
      </c>
      <c r="F53" s="12" t="s">
        <v>29</v>
      </c>
      <c r="G53" s="12"/>
      <c r="H53" s="12" t="s">
        <v>29</v>
      </c>
      <c r="I53" s="15"/>
      <c r="J53" s="15"/>
      <c r="K53" s="15"/>
      <c r="L53" s="15"/>
      <c r="M53" s="15"/>
      <c r="N53" s="15"/>
      <c r="O53" s="15"/>
      <c r="P53" s="15"/>
      <c r="Q53" s="15">
        <v>1</v>
      </c>
      <c r="R53" s="15"/>
      <c r="S53" s="15"/>
      <c r="T53" s="15"/>
      <c r="U53" s="15">
        <v>1</v>
      </c>
      <c r="V53" s="15"/>
      <c r="W53" s="15"/>
      <c r="X53" s="15"/>
      <c r="Y53" s="15">
        <v>1</v>
      </c>
      <c r="Z53" s="15"/>
      <c r="AA53" s="15"/>
      <c r="AB53" s="15"/>
      <c r="AC53" s="15"/>
      <c r="AD53" s="15"/>
      <c r="AE53" s="15"/>
      <c r="AF53" s="15"/>
      <c r="AG53" s="16" t="s">
        <v>123</v>
      </c>
      <c r="AH53" s="11"/>
    </row>
    <row r="54" spans="1:34" ht="35.25" customHeight="1" x14ac:dyDescent="0.2">
      <c r="A54" s="65"/>
      <c r="B54" s="68"/>
      <c r="C54" s="52" t="s">
        <v>124</v>
      </c>
      <c r="D54" s="71"/>
      <c r="E54" s="11" t="s">
        <v>28</v>
      </c>
      <c r="F54" s="12" t="s">
        <v>29</v>
      </c>
      <c r="G54" s="12"/>
      <c r="H54" s="12" t="s">
        <v>29</v>
      </c>
      <c r="I54" s="15"/>
      <c r="J54" s="15"/>
      <c r="K54" s="15"/>
      <c r="L54" s="15"/>
      <c r="M54" s="15">
        <v>1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 t="s">
        <v>125</v>
      </c>
      <c r="AH54" s="11"/>
    </row>
    <row r="55" spans="1:34" ht="35.25" customHeight="1" x14ac:dyDescent="0.2">
      <c r="A55" s="65"/>
      <c r="B55" s="68"/>
      <c r="C55" s="53" t="s">
        <v>126</v>
      </c>
      <c r="D55" s="71"/>
      <c r="E55" s="11" t="s">
        <v>28</v>
      </c>
      <c r="F55" s="12" t="s">
        <v>29</v>
      </c>
      <c r="G55" s="12"/>
      <c r="H55" s="12" t="s">
        <v>29</v>
      </c>
      <c r="I55" s="15"/>
      <c r="J55" s="15"/>
      <c r="K55" s="15"/>
      <c r="L55" s="15"/>
      <c r="M55" s="15">
        <v>1</v>
      </c>
      <c r="N55" s="15"/>
      <c r="O55" s="15">
        <v>1</v>
      </c>
      <c r="P55" s="15"/>
      <c r="Q55" s="15">
        <v>1</v>
      </c>
      <c r="R55" s="15"/>
      <c r="S55" s="15">
        <v>1</v>
      </c>
      <c r="T55" s="15"/>
      <c r="U55" s="15">
        <v>1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 t="s">
        <v>127</v>
      </c>
      <c r="AH55" s="2"/>
    </row>
    <row r="56" spans="1:34" ht="35.25" customHeight="1" x14ac:dyDescent="0.2">
      <c r="A56" s="65"/>
      <c r="B56" s="69"/>
      <c r="C56" s="18" t="s">
        <v>128</v>
      </c>
      <c r="D56" s="72"/>
      <c r="E56" s="11" t="s">
        <v>28</v>
      </c>
      <c r="F56" s="12" t="s">
        <v>29</v>
      </c>
      <c r="G56" s="12"/>
      <c r="H56" s="12" t="s">
        <v>29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>
        <v>1</v>
      </c>
      <c r="V56" s="15"/>
      <c r="W56" s="15"/>
      <c r="X56" s="15"/>
      <c r="Y56" s="15"/>
      <c r="Z56" s="15"/>
      <c r="AA56" s="15"/>
      <c r="AB56" s="15"/>
      <c r="AC56" s="15">
        <v>1</v>
      </c>
      <c r="AD56" s="15"/>
      <c r="AE56" s="15"/>
      <c r="AF56" s="15"/>
      <c r="AG56" s="16" t="s">
        <v>129</v>
      </c>
      <c r="AH56" s="2"/>
    </row>
    <row r="57" spans="1:34" ht="51" customHeight="1" x14ac:dyDescent="0.2">
      <c r="A57" s="65"/>
      <c r="B57" s="67" t="s">
        <v>130</v>
      </c>
      <c r="C57" s="20" t="s">
        <v>131</v>
      </c>
      <c r="D57" s="73" t="s">
        <v>27</v>
      </c>
      <c r="E57" s="11" t="s">
        <v>28</v>
      </c>
      <c r="F57" s="12" t="s">
        <v>29</v>
      </c>
      <c r="G57" s="12"/>
      <c r="H57" s="12" t="s">
        <v>29</v>
      </c>
      <c r="I57" s="15"/>
      <c r="J57" s="15"/>
      <c r="K57" s="15"/>
      <c r="L57" s="15"/>
      <c r="M57" s="15">
        <v>1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 t="s">
        <v>132</v>
      </c>
      <c r="AH57" s="2"/>
    </row>
    <row r="58" spans="1:34" ht="46.5" customHeight="1" x14ac:dyDescent="0.2">
      <c r="A58" s="65"/>
      <c r="B58" s="68"/>
      <c r="C58" s="19" t="s">
        <v>133</v>
      </c>
      <c r="D58" s="74"/>
      <c r="E58" s="11" t="s">
        <v>28</v>
      </c>
      <c r="F58" s="12" t="s">
        <v>29</v>
      </c>
      <c r="G58" s="12"/>
      <c r="H58" s="12" t="s">
        <v>29</v>
      </c>
      <c r="I58" s="15"/>
      <c r="J58" s="15"/>
      <c r="K58" s="15"/>
      <c r="L58" s="15"/>
      <c r="M58" s="15"/>
      <c r="N58" s="15"/>
      <c r="O58" s="15"/>
      <c r="P58" s="15"/>
      <c r="Q58" s="15">
        <v>1</v>
      </c>
      <c r="R58" s="15"/>
      <c r="S58" s="15"/>
      <c r="T58" s="15"/>
      <c r="U58" s="15">
        <v>1</v>
      </c>
      <c r="V58" s="15"/>
      <c r="W58" s="15"/>
      <c r="X58" s="15"/>
      <c r="Y58" s="15"/>
      <c r="Z58" s="15"/>
      <c r="AA58" s="15">
        <v>1</v>
      </c>
      <c r="AB58" s="15"/>
      <c r="AC58" s="15"/>
      <c r="AD58" s="15"/>
      <c r="AE58" s="15"/>
      <c r="AF58" s="15"/>
      <c r="AG58" s="16" t="s">
        <v>134</v>
      </c>
      <c r="AH58" s="2"/>
    </row>
    <row r="59" spans="1:34" ht="49.5" customHeight="1" x14ac:dyDescent="0.2">
      <c r="A59" s="65"/>
      <c r="B59" s="68"/>
      <c r="C59" s="18" t="s">
        <v>135</v>
      </c>
      <c r="D59" s="74"/>
      <c r="E59" s="11" t="s">
        <v>28</v>
      </c>
      <c r="F59" s="12" t="s">
        <v>29</v>
      </c>
      <c r="G59" s="12"/>
      <c r="H59" s="12" t="s">
        <v>29</v>
      </c>
      <c r="I59" s="15"/>
      <c r="J59" s="15"/>
      <c r="K59" s="15">
        <v>1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 t="s">
        <v>136</v>
      </c>
      <c r="AH59" s="2"/>
    </row>
    <row r="60" spans="1:34" ht="35.25" customHeight="1" x14ac:dyDescent="0.2">
      <c r="A60" s="65"/>
      <c r="B60" s="67" t="s">
        <v>231</v>
      </c>
      <c r="C60" s="20" t="s">
        <v>137</v>
      </c>
      <c r="D60" s="58" t="s">
        <v>27</v>
      </c>
      <c r="E60" s="11" t="s">
        <v>28</v>
      </c>
      <c r="F60" s="12" t="s">
        <v>29</v>
      </c>
      <c r="G60" s="12"/>
      <c r="H60" s="12" t="s">
        <v>29</v>
      </c>
      <c r="I60" s="15">
        <v>1</v>
      </c>
      <c r="J60" s="15"/>
      <c r="K60" s="15">
        <v>1</v>
      </c>
      <c r="L60" s="15"/>
      <c r="M60" s="15">
        <v>1</v>
      </c>
      <c r="N60" s="15"/>
      <c r="O60" s="15">
        <v>1</v>
      </c>
      <c r="P60" s="15"/>
      <c r="Q60" s="15">
        <v>1</v>
      </c>
      <c r="R60" s="15"/>
      <c r="S60" s="15">
        <v>1</v>
      </c>
      <c r="T60" s="15"/>
      <c r="U60" s="15">
        <v>1</v>
      </c>
      <c r="V60" s="15"/>
      <c r="W60" s="15">
        <v>1</v>
      </c>
      <c r="X60" s="15"/>
      <c r="Y60" s="15">
        <v>1</v>
      </c>
      <c r="Z60" s="15"/>
      <c r="AA60" s="15">
        <v>1</v>
      </c>
      <c r="AB60" s="15"/>
      <c r="AC60" s="15">
        <v>1</v>
      </c>
      <c r="AD60" s="15"/>
      <c r="AE60" s="15">
        <v>1</v>
      </c>
      <c r="AF60" s="15"/>
      <c r="AG60" s="16" t="s">
        <v>138</v>
      </c>
      <c r="AH60" s="2"/>
    </row>
    <row r="61" spans="1:34" ht="35.25" customHeight="1" x14ac:dyDescent="0.2">
      <c r="A61" s="65"/>
      <c r="B61" s="68"/>
      <c r="C61" s="20" t="s">
        <v>139</v>
      </c>
      <c r="D61" s="59"/>
      <c r="E61" s="11" t="s">
        <v>28</v>
      </c>
      <c r="F61" s="12" t="s">
        <v>29</v>
      </c>
      <c r="G61" s="12"/>
      <c r="H61" s="12" t="s">
        <v>29</v>
      </c>
      <c r="I61" s="15">
        <v>1</v>
      </c>
      <c r="J61" s="15"/>
      <c r="K61" s="15">
        <v>1</v>
      </c>
      <c r="L61" s="15"/>
      <c r="M61" s="15">
        <v>1</v>
      </c>
      <c r="N61" s="15"/>
      <c r="O61" s="15">
        <v>1</v>
      </c>
      <c r="P61" s="15"/>
      <c r="Q61" s="15">
        <v>1</v>
      </c>
      <c r="R61" s="15"/>
      <c r="S61" s="15">
        <v>1</v>
      </c>
      <c r="T61" s="15"/>
      <c r="U61" s="15">
        <v>1</v>
      </c>
      <c r="V61" s="15"/>
      <c r="W61" s="15">
        <v>1</v>
      </c>
      <c r="X61" s="15"/>
      <c r="Y61" s="15">
        <v>1</v>
      </c>
      <c r="Z61" s="15"/>
      <c r="AA61" s="15">
        <v>1</v>
      </c>
      <c r="AB61" s="15"/>
      <c r="AC61" s="15">
        <v>1</v>
      </c>
      <c r="AD61" s="15"/>
      <c r="AE61" s="15">
        <v>1</v>
      </c>
      <c r="AF61" s="15"/>
      <c r="AG61" s="16" t="s">
        <v>140</v>
      </c>
      <c r="AH61" s="2"/>
    </row>
    <row r="62" spans="1:34" ht="35.25" customHeight="1" x14ac:dyDescent="0.2">
      <c r="A62" s="65"/>
      <c r="B62" s="68"/>
      <c r="C62" s="20" t="s">
        <v>141</v>
      </c>
      <c r="D62" s="59"/>
      <c r="E62" s="11" t="s">
        <v>28</v>
      </c>
      <c r="F62" s="12" t="s">
        <v>29</v>
      </c>
      <c r="G62" s="12"/>
      <c r="H62" s="12" t="s">
        <v>29</v>
      </c>
      <c r="I62" s="15"/>
      <c r="J62" s="15"/>
      <c r="K62" s="15"/>
      <c r="L62" s="15"/>
      <c r="M62" s="15">
        <v>1</v>
      </c>
      <c r="N62" s="15"/>
      <c r="O62" s="15"/>
      <c r="P62" s="15"/>
      <c r="Q62" s="15"/>
      <c r="R62" s="15"/>
      <c r="S62" s="15">
        <v>1</v>
      </c>
      <c r="T62" s="15"/>
      <c r="U62" s="15"/>
      <c r="V62" s="15"/>
      <c r="W62" s="15"/>
      <c r="X62" s="15"/>
      <c r="Y62" s="15">
        <v>1</v>
      </c>
      <c r="Z62" s="15"/>
      <c r="AA62" s="15"/>
      <c r="AB62" s="15"/>
      <c r="AC62" s="15"/>
      <c r="AD62" s="15"/>
      <c r="AE62" s="15">
        <v>1</v>
      </c>
      <c r="AF62" s="15"/>
      <c r="AG62" s="16" t="s">
        <v>142</v>
      </c>
      <c r="AH62" s="2"/>
    </row>
    <row r="63" spans="1:34" ht="35.25" customHeight="1" x14ac:dyDescent="0.2">
      <c r="A63" s="65"/>
      <c r="B63" s="68"/>
      <c r="C63" s="18" t="s">
        <v>143</v>
      </c>
      <c r="D63" s="59"/>
      <c r="E63" s="11" t="s">
        <v>28</v>
      </c>
      <c r="F63" s="12" t="s">
        <v>29</v>
      </c>
      <c r="G63" s="12"/>
      <c r="H63" s="12" t="s">
        <v>29</v>
      </c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/>
      <c r="S63" s="15"/>
      <c r="T63" s="15"/>
      <c r="U63" s="15"/>
      <c r="V63" s="15"/>
      <c r="W63" s="15"/>
      <c r="X63" s="15"/>
      <c r="Y63" s="15"/>
      <c r="Z63" s="15"/>
      <c r="AA63" s="15">
        <v>1</v>
      </c>
      <c r="AB63" s="15"/>
      <c r="AC63" s="15"/>
      <c r="AD63" s="15"/>
      <c r="AE63" s="15"/>
      <c r="AF63" s="15"/>
      <c r="AG63" s="16" t="s">
        <v>144</v>
      </c>
      <c r="AH63" s="2"/>
    </row>
    <row r="64" spans="1:34" ht="35.25" customHeight="1" x14ac:dyDescent="0.2">
      <c r="A64" s="49"/>
      <c r="B64" s="68"/>
      <c r="C64" s="18" t="s">
        <v>145</v>
      </c>
      <c r="D64" s="59"/>
      <c r="E64" s="11" t="s">
        <v>28</v>
      </c>
      <c r="F64" s="12" t="s">
        <v>29</v>
      </c>
      <c r="G64" s="12"/>
      <c r="H64" s="12" t="s">
        <v>29</v>
      </c>
      <c r="I64" s="15">
        <v>1</v>
      </c>
      <c r="J64" s="15"/>
      <c r="K64" s="15"/>
      <c r="L64" s="15"/>
      <c r="M64" s="15"/>
      <c r="N64" s="15"/>
      <c r="O64" s="15">
        <v>1</v>
      </c>
      <c r="P64" s="15"/>
      <c r="Q64" s="15"/>
      <c r="R64" s="15"/>
      <c r="S64" s="15"/>
      <c r="T64" s="15"/>
      <c r="U64" s="15"/>
      <c r="V64" s="15"/>
      <c r="W64" s="15"/>
      <c r="X64" s="15"/>
      <c r="Y64" s="15">
        <v>1</v>
      </c>
      <c r="Z64" s="15"/>
      <c r="AA64" s="15"/>
      <c r="AB64" s="15"/>
      <c r="AC64" s="15"/>
      <c r="AD64" s="15"/>
      <c r="AE64" s="15"/>
      <c r="AF64" s="15"/>
      <c r="AG64" s="16" t="s">
        <v>146</v>
      </c>
      <c r="AH64" s="5"/>
    </row>
    <row r="65" spans="1:34" ht="35.25" customHeight="1" x14ac:dyDescent="0.2">
      <c r="A65" s="49"/>
      <c r="B65" s="68"/>
      <c r="C65" s="18" t="s">
        <v>147</v>
      </c>
      <c r="D65" s="59"/>
      <c r="E65" s="11" t="s">
        <v>28</v>
      </c>
      <c r="F65" s="12" t="s">
        <v>29</v>
      </c>
      <c r="G65" s="12"/>
      <c r="H65" s="12" t="s">
        <v>29</v>
      </c>
      <c r="I65" s="15"/>
      <c r="J65" s="15"/>
      <c r="K65" s="15"/>
      <c r="L65" s="15"/>
      <c r="M65" s="15"/>
      <c r="N65" s="15"/>
      <c r="O65" s="15"/>
      <c r="P65" s="15"/>
      <c r="Q65" s="15">
        <v>1</v>
      </c>
      <c r="R65" s="15"/>
      <c r="S65" s="15"/>
      <c r="T65" s="15"/>
      <c r="U65" s="15"/>
      <c r="V65" s="15"/>
      <c r="W65" s="15"/>
      <c r="X65" s="15"/>
      <c r="Y65" s="15">
        <v>1</v>
      </c>
      <c r="Z65" s="15"/>
      <c r="AA65" s="15"/>
      <c r="AB65" s="15"/>
      <c r="AC65" s="15"/>
      <c r="AD65" s="15"/>
      <c r="AE65" s="15"/>
      <c r="AF65" s="15"/>
      <c r="AG65" s="16" t="s">
        <v>148</v>
      </c>
      <c r="AH65" s="5"/>
    </row>
    <row r="66" spans="1:34" ht="39" customHeight="1" x14ac:dyDescent="0.2">
      <c r="A66" s="103" t="s">
        <v>149</v>
      </c>
      <c r="B66" s="64" t="s">
        <v>150</v>
      </c>
      <c r="C66" s="20" t="s">
        <v>151</v>
      </c>
      <c r="D66" s="58" t="s">
        <v>27</v>
      </c>
      <c r="E66" s="11" t="s">
        <v>28</v>
      </c>
      <c r="F66" s="12" t="s">
        <v>29</v>
      </c>
      <c r="G66" s="12"/>
      <c r="H66" s="12" t="s">
        <v>29</v>
      </c>
      <c r="I66" s="15"/>
      <c r="J66" s="15"/>
      <c r="K66" s="15">
        <v>1</v>
      </c>
      <c r="L66" s="15"/>
      <c r="M66" s="15">
        <v>1</v>
      </c>
      <c r="N66" s="15"/>
      <c r="O66" s="15">
        <v>1</v>
      </c>
      <c r="P66" s="15"/>
      <c r="Q66" s="15">
        <v>1</v>
      </c>
      <c r="R66" s="15"/>
      <c r="S66" s="15">
        <v>1</v>
      </c>
      <c r="T66" s="15"/>
      <c r="U66" s="15">
        <v>1</v>
      </c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 t="s">
        <v>152</v>
      </c>
      <c r="AH66" s="5"/>
    </row>
    <row r="67" spans="1:34" ht="35.25" customHeight="1" x14ac:dyDescent="0.2">
      <c r="A67" s="103"/>
      <c r="B67" s="65"/>
      <c r="C67" s="20" t="s">
        <v>153</v>
      </c>
      <c r="D67" s="59"/>
      <c r="E67" s="11" t="s">
        <v>28</v>
      </c>
      <c r="F67" s="12" t="s">
        <v>29</v>
      </c>
      <c r="G67" s="12"/>
      <c r="H67" s="12" t="s">
        <v>29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>
        <v>1</v>
      </c>
      <c r="X67" s="15"/>
      <c r="Y67" s="15"/>
      <c r="Z67" s="15"/>
      <c r="AA67" s="15"/>
      <c r="AB67" s="15"/>
      <c r="AC67" s="15">
        <v>1</v>
      </c>
      <c r="AD67" s="15"/>
      <c r="AE67" s="15"/>
      <c r="AF67" s="15"/>
      <c r="AG67" s="16" t="s">
        <v>154</v>
      </c>
      <c r="AH67" s="5"/>
    </row>
    <row r="68" spans="1:34" ht="35.25" customHeight="1" x14ac:dyDescent="0.2">
      <c r="A68" s="103"/>
      <c r="B68" s="65"/>
      <c r="C68" s="20" t="s">
        <v>155</v>
      </c>
      <c r="D68" s="59"/>
      <c r="E68" s="11" t="s">
        <v>28</v>
      </c>
      <c r="F68" s="12" t="s">
        <v>29</v>
      </c>
      <c r="G68" s="12"/>
      <c r="H68" s="12" t="s">
        <v>29</v>
      </c>
      <c r="I68" s="15"/>
      <c r="J68" s="15"/>
      <c r="K68" s="15">
        <v>1</v>
      </c>
      <c r="L68" s="15"/>
      <c r="M68" s="15">
        <v>1</v>
      </c>
      <c r="N68" s="15"/>
      <c r="O68" s="15">
        <v>1</v>
      </c>
      <c r="P68" s="15"/>
      <c r="Q68" s="15">
        <v>1</v>
      </c>
      <c r="R68" s="15"/>
      <c r="S68" s="15">
        <v>1</v>
      </c>
      <c r="T68" s="15"/>
      <c r="U68" s="15">
        <v>1</v>
      </c>
      <c r="V68" s="15"/>
      <c r="W68" s="15">
        <v>1</v>
      </c>
      <c r="X68" s="15"/>
      <c r="Y68" s="15">
        <v>1</v>
      </c>
      <c r="Z68" s="15"/>
      <c r="AA68" s="15">
        <v>1</v>
      </c>
      <c r="AB68" s="15"/>
      <c r="AC68" s="15">
        <v>1</v>
      </c>
      <c r="AD68" s="15"/>
      <c r="AE68" s="15"/>
      <c r="AF68" s="15"/>
      <c r="AG68" s="16" t="s">
        <v>156</v>
      </c>
      <c r="AH68" s="5"/>
    </row>
    <row r="69" spans="1:34" ht="35.25" customHeight="1" x14ac:dyDescent="0.2">
      <c r="A69" s="103"/>
      <c r="B69" s="66"/>
      <c r="C69" s="20" t="s">
        <v>157</v>
      </c>
      <c r="D69" s="60"/>
      <c r="E69" s="11" t="s">
        <v>28</v>
      </c>
      <c r="F69" s="12" t="s">
        <v>29</v>
      </c>
      <c r="G69" s="12"/>
      <c r="H69" s="12" t="s">
        <v>29</v>
      </c>
      <c r="I69" s="15"/>
      <c r="J69" s="15"/>
      <c r="K69" s="15"/>
      <c r="L69" s="15"/>
      <c r="M69" s="15"/>
      <c r="N69" s="15"/>
      <c r="O69" s="15">
        <v>1</v>
      </c>
      <c r="P69" s="15"/>
      <c r="Q69" s="15"/>
      <c r="R69" s="15"/>
      <c r="S69" s="15"/>
      <c r="T69" s="15"/>
      <c r="U69" s="15"/>
      <c r="V69" s="15"/>
      <c r="W69" s="15">
        <v>1</v>
      </c>
      <c r="X69" s="15"/>
      <c r="Y69" s="15"/>
      <c r="Z69" s="15"/>
      <c r="AA69" s="15"/>
      <c r="AB69" s="15"/>
      <c r="AC69" s="15"/>
      <c r="AD69" s="15"/>
      <c r="AE69" s="15"/>
      <c r="AF69" s="15"/>
      <c r="AG69" s="16" t="s">
        <v>158</v>
      </c>
      <c r="AH69" s="5"/>
    </row>
    <row r="70" spans="1:34" ht="35.25" customHeight="1" x14ac:dyDescent="0.2">
      <c r="A70" s="103"/>
      <c r="B70" s="67" t="s">
        <v>159</v>
      </c>
      <c r="C70" s="20" t="s">
        <v>160</v>
      </c>
      <c r="D70" s="70" t="s">
        <v>27</v>
      </c>
      <c r="E70" s="11" t="s">
        <v>28</v>
      </c>
      <c r="F70" s="12" t="s">
        <v>29</v>
      </c>
      <c r="G70" s="12"/>
      <c r="H70" s="12" t="s">
        <v>29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</v>
      </c>
      <c r="Z70" s="15"/>
      <c r="AA70" s="15"/>
      <c r="AB70" s="15"/>
      <c r="AC70" s="15"/>
      <c r="AD70" s="15"/>
      <c r="AE70" s="15"/>
      <c r="AF70" s="15"/>
      <c r="AG70" s="16" t="s">
        <v>161</v>
      </c>
      <c r="AH70" s="2"/>
    </row>
    <row r="71" spans="1:34" ht="35.25" customHeight="1" x14ac:dyDescent="0.2">
      <c r="A71" s="103"/>
      <c r="B71" s="68"/>
      <c r="C71" s="20" t="s">
        <v>162</v>
      </c>
      <c r="D71" s="71"/>
      <c r="E71" s="11" t="s">
        <v>28</v>
      </c>
      <c r="F71" s="12" t="s">
        <v>29</v>
      </c>
      <c r="G71" s="12"/>
      <c r="H71" s="12" t="s">
        <v>29</v>
      </c>
      <c r="I71" s="15"/>
      <c r="J71" s="15"/>
      <c r="K71" s="15"/>
      <c r="L71" s="15"/>
      <c r="M71" s="15"/>
      <c r="N71" s="15"/>
      <c r="O71" s="15">
        <v>1</v>
      </c>
      <c r="P71" s="15"/>
      <c r="Q71" s="15"/>
      <c r="R71" s="15"/>
      <c r="S71" s="15"/>
      <c r="T71" s="15"/>
      <c r="U71" s="15">
        <v>1</v>
      </c>
      <c r="V71" s="15"/>
      <c r="W71" s="15"/>
      <c r="X71" s="15"/>
      <c r="Y71" s="15"/>
      <c r="Z71" s="15"/>
      <c r="AA71" s="15">
        <v>1</v>
      </c>
      <c r="AB71" s="15"/>
      <c r="AC71" s="15">
        <v>1</v>
      </c>
      <c r="AD71" s="15"/>
      <c r="AE71" s="15"/>
      <c r="AF71" s="15"/>
      <c r="AG71" s="16" t="s">
        <v>163</v>
      </c>
      <c r="AH71" s="2"/>
    </row>
    <row r="72" spans="1:34" ht="35.25" customHeight="1" x14ac:dyDescent="0.2">
      <c r="A72" s="103"/>
      <c r="B72" s="68"/>
      <c r="C72" s="20" t="s">
        <v>164</v>
      </c>
      <c r="D72" s="71"/>
      <c r="E72" s="11" t="s">
        <v>28</v>
      </c>
      <c r="F72" s="12" t="s">
        <v>29</v>
      </c>
      <c r="G72" s="12"/>
      <c r="H72" s="12" t="s">
        <v>29</v>
      </c>
      <c r="I72" s="15"/>
      <c r="J72" s="15"/>
      <c r="K72" s="15"/>
      <c r="L72" s="15"/>
      <c r="M72" s="15">
        <v>1</v>
      </c>
      <c r="N72" s="15"/>
      <c r="O72" s="15"/>
      <c r="P72" s="15"/>
      <c r="Q72" s="15"/>
      <c r="R72" s="15"/>
      <c r="S72" s="15">
        <v>1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 t="s">
        <v>165</v>
      </c>
      <c r="AH72" s="2"/>
    </row>
    <row r="73" spans="1:34" ht="47.25" customHeight="1" x14ac:dyDescent="0.2">
      <c r="A73" s="103"/>
      <c r="B73" s="69"/>
      <c r="C73" s="21" t="s">
        <v>235</v>
      </c>
      <c r="D73" s="72"/>
      <c r="E73" s="11" t="s">
        <v>28</v>
      </c>
      <c r="F73" s="12" t="s">
        <v>29</v>
      </c>
      <c r="G73" s="12"/>
      <c r="H73" s="12" t="s">
        <v>29</v>
      </c>
      <c r="I73" s="15"/>
      <c r="J73" s="15"/>
      <c r="K73" s="15"/>
      <c r="L73" s="15"/>
      <c r="M73" s="15"/>
      <c r="N73" s="15"/>
      <c r="O73" s="15"/>
      <c r="P73" s="15"/>
      <c r="Q73" s="15">
        <v>1</v>
      </c>
      <c r="R73" s="15"/>
      <c r="S73" s="15"/>
      <c r="T73" s="15"/>
      <c r="U73" s="15"/>
      <c r="V73" s="15"/>
      <c r="W73" s="15"/>
      <c r="X73" s="15"/>
      <c r="Y73" s="15">
        <v>1</v>
      </c>
      <c r="Z73" s="15"/>
      <c r="AA73" s="15"/>
      <c r="AB73" s="15"/>
      <c r="AC73" s="15"/>
      <c r="AD73" s="15"/>
      <c r="AE73" s="15"/>
      <c r="AF73" s="15"/>
      <c r="AG73" s="16" t="s">
        <v>166</v>
      </c>
      <c r="AH73" s="2"/>
    </row>
    <row r="74" spans="1:34" ht="35.25" customHeight="1" x14ac:dyDescent="0.2">
      <c r="A74" s="103"/>
      <c r="B74" s="67" t="s">
        <v>167</v>
      </c>
      <c r="C74" s="20" t="s">
        <v>168</v>
      </c>
      <c r="D74" s="58" t="s">
        <v>27</v>
      </c>
      <c r="E74" s="11" t="s">
        <v>28</v>
      </c>
      <c r="F74" s="12" t="s">
        <v>29</v>
      </c>
      <c r="G74" s="12"/>
      <c r="H74" s="12" t="s">
        <v>29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>
        <v>1</v>
      </c>
      <c r="X74" s="15"/>
      <c r="Y74" s="15"/>
      <c r="Z74" s="15"/>
      <c r="AA74" s="15"/>
      <c r="AB74" s="15"/>
      <c r="AC74" s="15"/>
      <c r="AD74" s="15"/>
      <c r="AE74" s="15"/>
      <c r="AF74" s="15"/>
      <c r="AG74" s="16" t="s">
        <v>169</v>
      </c>
      <c r="AH74" s="5"/>
    </row>
    <row r="75" spans="1:34" ht="35.25" customHeight="1" x14ac:dyDescent="0.2">
      <c r="A75" s="103"/>
      <c r="B75" s="68"/>
      <c r="C75" s="20" t="s">
        <v>170</v>
      </c>
      <c r="D75" s="59"/>
      <c r="E75" s="11" t="s">
        <v>28</v>
      </c>
      <c r="F75" s="12" t="s">
        <v>29</v>
      </c>
      <c r="G75" s="12"/>
      <c r="H75" s="12" t="s">
        <v>29</v>
      </c>
      <c r="I75" s="15"/>
      <c r="J75" s="15"/>
      <c r="K75" s="15">
        <v>1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>
        <v>1</v>
      </c>
      <c r="Z75" s="15"/>
      <c r="AA75" s="15"/>
      <c r="AB75" s="15"/>
      <c r="AC75" s="15"/>
      <c r="AD75" s="15"/>
      <c r="AE75" s="15"/>
      <c r="AF75" s="15"/>
      <c r="AG75" s="16" t="s">
        <v>171</v>
      </c>
      <c r="AH75" s="5"/>
    </row>
    <row r="76" spans="1:34" ht="35.25" customHeight="1" x14ac:dyDescent="0.2">
      <c r="A76" s="103"/>
      <c r="B76" s="68"/>
      <c r="C76" s="20" t="s">
        <v>172</v>
      </c>
      <c r="D76" s="59"/>
      <c r="E76" s="11" t="s">
        <v>28</v>
      </c>
      <c r="F76" s="12" t="s">
        <v>29</v>
      </c>
      <c r="G76" s="12"/>
      <c r="H76" s="12" t="s">
        <v>29</v>
      </c>
      <c r="I76" s="15"/>
      <c r="J76" s="15"/>
      <c r="K76" s="15"/>
      <c r="L76" s="15"/>
      <c r="M76" s="15"/>
      <c r="N76" s="15"/>
      <c r="O76" s="15">
        <v>1</v>
      </c>
      <c r="P76" s="15"/>
      <c r="Q76" s="15"/>
      <c r="R76" s="15"/>
      <c r="S76" s="15"/>
      <c r="T76" s="15"/>
      <c r="U76" s="15">
        <v>1</v>
      </c>
      <c r="V76" s="15"/>
      <c r="W76" s="15"/>
      <c r="X76" s="15"/>
      <c r="Y76" s="15"/>
      <c r="Z76" s="15"/>
      <c r="AA76" s="15">
        <v>1</v>
      </c>
      <c r="AB76" s="15"/>
      <c r="AC76" s="15"/>
      <c r="AD76" s="15"/>
      <c r="AE76" s="15"/>
      <c r="AF76" s="15"/>
      <c r="AG76" s="16" t="s">
        <v>173</v>
      </c>
      <c r="AH76" s="3"/>
    </row>
    <row r="77" spans="1:34" ht="35.25" customHeight="1" x14ac:dyDescent="0.2">
      <c r="A77" s="103"/>
      <c r="B77" s="68"/>
      <c r="C77" s="20" t="s">
        <v>174</v>
      </c>
      <c r="D77" s="59"/>
      <c r="E77" s="11" t="s">
        <v>28</v>
      </c>
      <c r="F77" s="12" t="s">
        <v>29</v>
      </c>
      <c r="G77" s="12"/>
      <c r="H77" s="12" t="s">
        <v>29</v>
      </c>
      <c r="I77" s="15"/>
      <c r="J77" s="15"/>
      <c r="K77" s="15"/>
      <c r="L77" s="15"/>
      <c r="M77" s="15"/>
      <c r="N77" s="15"/>
      <c r="O77" s="15"/>
      <c r="P77" s="15"/>
      <c r="Q77" s="15">
        <v>1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 t="s">
        <v>175</v>
      </c>
      <c r="AH77" s="3"/>
    </row>
    <row r="78" spans="1:34" ht="35.25" customHeight="1" x14ac:dyDescent="0.2">
      <c r="A78" s="103"/>
      <c r="B78" s="67" t="s">
        <v>176</v>
      </c>
      <c r="C78" s="20" t="s">
        <v>232</v>
      </c>
      <c r="D78" s="75" t="s">
        <v>27</v>
      </c>
      <c r="E78" s="11" t="s">
        <v>28</v>
      </c>
      <c r="F78" s="12" t="s">
        <v>29</v>
      </c>
      <c r="G78" s="12"/>
      <c r="H78" s="12" t="s">
        <v>29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 t="s">
        <v>177</v>
      </c>
      <c r="AH78" s="3"/>
    </row>
    <row r="79" spans="1:34" ht="35.25" customHeight="1" x14ac:dyDescent="0.2">
      <c r="A79" s="103"/>
      <c r="B79" s="68"/>
      <c r="C79" s="20" t="s">
        <v>178</v>
      </c>
      <c r="D79" s="75"/>
      <c r="E79" s="11" t="s">
        <v>28</v>
      </c>
      <c r="F79" s="12" t="s">
        <v>29</v>
      </c>
      <c r="G79" s="12"/>
      <c r="H79" s="12" t="s">
        <v>29</v>
      </c>
      <c r="I79" s="15"/>
      <c r="J79" s="15"/>
      <c r="K79" s="15"/>
      <c r="L79" s="15"/>
      <c r="M79" s="15">
        <v>1</v>
      </c>
      <c r="N79" s="15"/>
      <c r="O79" s="15"/>
      <c r="P79" s="15"/>
      <c r="Q79" s="15"/>
      <c r="R79" s="15"/>
      <c r="S79" s="15"/>
      <c r="T79" s="15"/>
      <c r="U79" s="15"/>
      <c r="V79" s="15"/>
      <c r="W79" s="15">
        <v>1</v>
      </c>
      <c r="X79" s="15"/>
      <c r="Y79" s="15"/>
      <c r="Z79" s="15"/>
      <c r="AA79" s="15"/>
      <c r="AB79" s="15"/>
      <c r="AC79" s="15"/>
      <c r="AD79" s="15"/>
      <c r="AE79" s="15"/>
      <c r="AF79" s="15"/>
      <c r="AG79" s="16" t="s">
        <v>179</v>
      </c>
      <c r="AH79" s="3"/>
    </row>
    <row r="80" spans="1:34" ht="35.25" customHeight="1" x14ac:dyDescent="0.2">
      <c r="A80" s="103"/>
      <c r="B80" s="68"/>
      <c r="C80" s="20" t="s">
        <v>180</v>
      </c>
      <c r="D80" s="75"/>
      <c r="E80" s="11" t="s">
        <v>28</v>
      </c>
      <c r="F80" s="12" t="s">
        <v>29</v>
      </c>
      <c r="G80" s="12"/>
      <c r="H80" s="12" t="s">
        <v>29</v>
      </c>
      <c r="I80" s="15"/>
      <c r="J80" s="15"/>
      <c r="K80" s="15"/>
      <c r="L80" s="15"/>
      <c r="M80" s="15">
        <v>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 t="s">
        <v>181</v>
      </c>
      <c r="AH80" s="3"/>
    </row>
    <row r="81" spans="1:34" ht="47.25" customHeight="1" x14ac:dyDescent="0.2">
      <c r="A81" s="103"/>
      <c r="B81" s="67" t="s">
        <v>182</v>
      </c>
      <c r="C81" s="19" t="s">
        <v>183</v>
      </c>
      <c r="D81" s="70" t="s">
        <v>27</v>
      </c>
      <c r="E81" s="11" t="s">
        <v>28</v>
      </c>
      <c r="F81" s="12" t="s">
        <v>29</v>
      </c>
      <c r="G81" s="12"/>
      <c r="H81" s="12" t="s">
        <v>29</v>
      </c>
      <c r="I81" s="15"/>
      <c r="J81" s="15"/>
      <c r="K81" s="15"/>
      <c r="L81" s="15"/>
      <c r="M81" s="15"/>
      <c r="N81" s="15"/>
      <c r="O81" s="15"/>
      <c r="P81" s="15"/>
      <c r="Q81" s="15">
        <v>1</v>
      </c>
      <c r="R81" s="15"/>
      <c r="S81" s="15"/>
      <c r="T81" s="15"/>
      <c r="U81" s="15"/>
      <c r="V81" s="15"/>
      <c r="W81" s="15"/>
      <c r="X81" s="15"/>
      <c r="Y81" s="15"/>
      <c r="Z81" s="15"/>
      <c r="AA81" s="15">
        <v>1</v>
      </c>
      <c r="AB81" s="15"/>
      <c r="AC81" s="15"/>
      <c r="AD81" s="15"/>
      <c r="AE81" s="15"/>
      <c r="AF81" s="15"/>
      <c r="AG81" s="16" t="s">
        <v>184</v>
      </c>
      <c r="AH81" s="2"/>
    </row>
    <row r="82" spans="1:34" ht="35.25" customHeight="1" x14ac:dyDescent="0.2">
      <c r="A82" s="103"/>
      <c r="B82" s="68"/>
      <c r="C82" s="20" t="s">
        <v>185</v>
      </c>
      <c r="D82" s="71"/>
      <c r="E82" s="11" t="s">
        <v>28</v>
      </c>
      <c r="F82" s="12" t="s">
        <v>29</v>
      </c>
      <c r="G82" s="12"/>
      <c r="H82" s="12" t="s">
        <v>29</v>
      </c>
      <c r="I82" s="15"/>
      <c r="J82" s="15"/>
      <c r="K82" s="15">
        <v>1</v>
      </c>
      <c r="L82" s="15"/>
      <c r="M82" s="15"/>
      <c r="N82" s="15"/>
      <c r="O82" s="15"/>
      <c r="P82" s="15"/>
      <c r="Q82" s="15">
        <v>1</v>
      </c>
      <c r="R82" s="15"/>
      <c r="S82" s="15"/>
      <c r="T82" s="15"/>
      <c r="U82" s="15"/>
      <c r="V82" s="15"/>
      <c r="W82" s="15">
        <v>1</v>
      </c>
      <c r="X82" s="15"/>
      <c r="Y82" s="15"/>
      <c r="Z82" s="15"/>
      <c r="AA82" s="15"/>
      <c r="AB82" s="15"/>
      <c r="AC82" s="15">
        <v>1</v>
      </c>
      <c r="AD82" s="15"/>
      <c r="AE82" s="15"/>
      <c r="AF82" s="15"/>
      <c r="AG82" s="16" t="s">
        <v>186</v>
      </c>
      <c r="AH82" s="5"/>
    </row>
    <row r="83" spans="1:34" ht="35.25" customHeight="1" x14ac:dyDescent="0.2">
      <c r="A83" s="103"/>
      <c r="B83" s="68"/>
      <c r="C83" s="20" t="s">
        <v>187</v>
      </c>
      <c r="D83" s="71"/>
      <c r="E83" s="11" t="s">
        <v>28</v>
      </c>
      <c r="F83" s="12" t="s">
        <v>29</v>
      </c>
      <c r="G83" s="12"/>
      <c r="H83" s="12" t="s">
        <v>29</v>
      </c>
      <c r="I83" s="15"/>
      <c r="J83" s="15"/>
      <c r="K83" s="15"/>
      <c r="L83" s="15"/>
      <c r="M83" s="15">
        <v>1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v>1</v>
      </c>
      <c r="Z83" s="15"/>
      <c r="AA83" s="15"/>
      <c r="AB83" s="15"/>
      <c r="AC83" s="15"/>
      <c r="AD83" s="15"/>
      <c r="AE83" s="15"/>
      <c r="AF83" s="15"/>
      <c r="AG83" s="16" t="s">
        <v>188</v>
      </c>
      <c r="AH83" s="5"/>
    </row>
    <row r="84" spans="1:34" ht="35.25" customHeight="1" x14ac:dyDescent="0.2">
      <c r="A84" s="103"/>
      <c r="B84" s="68"/>
      <c r="C84" s="18" t="s">
        <v>189</v>
      </c>
      <c r="D84" s="71"/>
      <c r="E84" s="11" t="s">
        <v>28</v>
      </c>
      <c r="F84" s="12" t="s">
        <v>29</v>
      </c>
      <c r="G84" s="12"/>
      <c r="H84" s="12" t="s">
        <v>29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>
        <v>1</v>
      </c>
      <c r="T84" s="15"/>
      <c r="U84" s="15"/>
      <c r="V84" s="15"/>
      <c r="W84" s="15"/>
      <c r="X84" s="15"/>
      <c r="Y84" s="15"/>
      <c r="Z84" s="15"/>
      <c r="AA84" s="15"/>
      <c r="AB84" s="15"/>
      <c r="AC84" s="15">
        <v>1</v>
      </c>
      <c r="AD84" s="15"/>
      <c r="AE84" s="15"/>
      <c r="AF84" s="15"/>
      <c r="AG84" s="16" t="s">
        <v>190</v>
      </c>
      <c r="AH84" s="5"/>
    </row>
    <row r="85" spans="1:34" ht="35.25" customHeight="1" x14ac:dyDescent="0.2">
      <c r="A85" s="103"/>
      <c r="B85" s="64" t="s">
        <v>191</v>
      </c>
      <c r="C85" s="20" t="s">
        <v>192</v>
      </c>
      <c r="D85" s="73" t="s">
        <v>27</v>
      </c>
      <c r="E85" s="11" t="s">
        <v>28</v>
      </c>
      <c r="F85" s="12" t="s">
        <v>29</v>
      </c>
      <c r="G85" s="12"/>
      <c r="H85" s="12" t="s">
        <v>29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>
        <v>1</v>
      </c>
      <c r="AD85" s="15"/>
      <c r="AE85" s="15"/>
      <c r="AF85" s="15"/>
      <c r="AG85" s="16" t="s">
        <v>193</v>
      </c>
      <c r="AH85" s="2"/>
    </row>
    <row r="86" spans="1:34" ht="35.25" customHeight="1" x14ac:dyDescent="0.2">
      <c r="A86" s="103"/>
      <c r="B86" s="65"/>
      <c r="C86" s="20" t="s">
        <v>194</v>
      </c>
      <c r="D86" s="74"/>
      <c r="E86" s="11" t="s">
        <v>28</v>
      </c>
      <c r="F86" s="12" t="s">
        <v>29</v>
      </c>
      <c r="G86" s="12"/>
      <c r="H86" s="12" t="s">
        <v>29</v>
      </c>
      <c r="I86" s="15"/>
      <c r="J86" s="15"/>
      <c r="K86" s="15"/>
      <c r="L86" s="15"/>
      <c r="M86" s="15">
        <v>1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 t="s">
        <v>195</v>
      </c>
      <c r="AH86" s="2"/>
    </row>
    <row r="87" spans="1:34" ht="35.25" customHeight="1" x14ac:dyDescent="0.2">
      <c r="A87" s="103"/>
      <c r="B87" s="65"/>
      <c r="C87" s="18" t="s">
        <v>196</v>
      </c>
      <c r="D87" s="74"/>
      <c r="E87" s="11" t="s">
        <v>28</v>
      </c>
      <c r="F87" s="12" t="s">
        <v>29</v>
      </c>
      <c r="G87" s="12"/>
      <c r="H87" s="12" t="s">
        <v>29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>
        <v>1</v>
      </c>
      <c r="AB87" s="15"/>
      <c r="AC87" s="15"/>
      <c r="AD87" s="15"/>
      <c r="AE87" s="15"/>
      <c r="AF87" s="15"/>
      <c r="AG87" s="16"/>
      <c r="AH87" s="11"/>
    </row>
    <row r="88" spans="1:34" ht="35.25" customHeight="1" x14ac:dyDescent="0.2">
      <c r="A88" s="103"/>
      <c r="B88" s="65"/>
      <c r="C88" s="19" t="s">
        <v>197</v>
      </c>
      <c r="D88" s="74"/>
      <c r="E88" s="11" t="s">
        <v>28</v>
      </c>
      <c r="F88" s="12" t="s">
        <v>29</v>
      </c>
      <c r="G88" s="12"/>
      <c r="H88" s="12" t="s">
        <v>29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v>1</v>
      </c>
      <c r="AB88" s="15"/>
      <c r="AC88" s="15"/>
      <c r="AD88" s="15"/>
      <c r="AE88" s="15"/>
      <c r="AF88" s="15"/>
      <c r="AG88" s="16" t="s">
        <v>198</v>
      </c>
      <c r="AH88" s="2"/>
    </row>
    <row r="89" spans="1:34" ht="35.25" customHeight="1" x14ac:dyDescent="0.2">
      <c r="A89" s="103"/>
      <c r="B89" s="65"/>
      <c r="C89" s="19" t="s">
        <v>199</v>
      </c>
      <c r="D89" s="74"/>
      <c r="E89" s="11" t="s">
        <v>28</v>
      </c>
      <c r="F89" s="12" t="s">
        <v>29</v>
      </c>
      <c r="G89" s="12"/>
      <c r="H89" s="12" t="s">
        <v>29</v>
      </c>
      <c r="I89" s="15"/>
      <c r="J89" s="15"/>
      <c r="K89" s="15">
        <v>1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 t="s">
        <v>200</v>
      </c>
      <c r="AH89" s="2"/>
    </row>
    <row r="90" spans="1:34" ht="35.25" customHeight="1" x14ac:dyDescent="0.2">
      <c r="A90" s="103"/>
      <c r="B90" s="65"/>
      <c r="C90" s="19" t="s">
        <v>201</v>
      </c>
      <c r="D90" s="74"/>
      <c r="E90" s="11" t="s">
        <v>28</v>
      </c>
      <c r="F90" s="12" t="s">
        <v>29</v>
      </c>
      <c r="G90" s="12"/>
      <c r="H90" s="12" t="s">
        <v>29</v>
      </c>
      <c r="I90" s="15"/>
      <c r="J90" s="15"/>
      <c r="K90" s="15"/>
      <c r="L90" s="15"/>
      <c r="M90" s="15">
        <v>1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 t="s">
        <v>202</v>
      </c>
      <c r="AH90" s="2"/>
    </row>
    <row r="91" spans="1:34" ht="35.25" customHeight="1" x14ac:dyDescent="0.2">
      <c r="A91" s="103"/>
      <c r="B91" s="65"/>
      <c r="C91" s="19" t="s">
        <v>203</v>
      </c>
      <c r="D91" s="74"/>
      <c r="E91" s="11" t="s">
        <v>28</v>
      </c>
      <c r="F91" s="12" t="s">
        <v>29</v>
      </c>
      <c r="G91" s="12"/>
      <c r="H91" s="12" t="s">
        <v>29</v>
      </c>
      <c r="I91" s="15"/>
      <c r="J91" s="15"/>
      <c r="K91" s="15"/>
      <c r="L91" s="15"/>
      <c r="M91" s="15">
        <v>1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 t="s">
        <v>204</v>
      </c>
      <c r="AH91" s="2"/>
    </row>
    <row r="92" spans="1:34" ht="35.25" customHeight="1" x14ac:dyDescent="0.2">
      <c r="A92" s="103"/>
      <c r="B92" s="65"/>
      <c r="C92" s="18" t="s">
        <v>205</v>
      </c>
      <c r="D92" s="74"/>
      <c r="E92" s="11" t="s">
        <v>28</v>
      </c>
      <c r="F92" s="12" t="s">
        <v>29</v>
      </c>
      <c r="G92" s="12"/>
      <c r="H92" s="12" t="s">
        <v>29</v>
      </c>
      <c r="I92" s="15"/>
      <c r="J92" s="15"/>
      <c r="K92" s="15">
        <v>1</v>
      </c>
      <c r="L92" s="15"/>
      <c r="M92" s="15"/>
      <c r="N92" s="15"/>
      <c r="O92" s="15">
        <v>1</v>
      </c>
      <c r="P92" s="15"/>
      <c r="Q92" s="15"/>
      <c r="R92" s="15"/>
      <c r="S92" s="15">
        <v>1</v>
      </c>
      <c r="T92" s="15"/>
      <c r="U92" s="15"/>
      <c r="V92" s="15"/>
      <c r="W92" s="15">
        <v>1</v>
      </c>
      <c r="X92" s="15"/>
      <c r="Y92" s="15"/>
      <c r="Z92" s="15"/>
      <c r="AA92" s="15">
        <v>1</v>
      </c>
      <c r="AB92" s="15"/>
      <c r="AC92" s="15"/>
      <c r="AD92" s="15"/>
      <c r="AE92" s="15"/>
      <c r="AF92" s="15"/>
      <c r="AG92" s="16" t="s">
        <v>206</v>
      </c>
      <c r="AH92" s="11"/>
    </row>
    <row r="93" spans="1:34" ht="35.25" customHeight="1" x14ac:dyDescent="0.2">
      <c r="A93" s="103"/>
      <c r="B93" s="65"/>
      <c r="C93" s="18" t="s">
        <v>207</v>
      </c>
      <c r="D93" s="74"/>
      <c r="E93" s="11" t="s">
        <v>28</v>
      </c>
      <c r="F93" s="12" t="s">
        <v>29</v>
      </c>
      <c r="G93" s="12"/>
      <c r="H93" s="12" t="s">
        <v>29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>
        <v>1</v>
      </c>
      <c r="AD93" s="15"/>
      <c r="AE93" s="15"/>
      <c r="AF93" s="15"/>
      <c r="AG93" s="16" t="s">
        <v>208</v>
      </c>
      <c r="AH93" s="11"/>
    </row>
    <row r="94" spans="1:34" ht="35.25" customHeight="1" x14ac:dyDescent="0.2">
      <c r="A94" s="103"/>
      <c r="B94" s="65"/>
      <c r="C94" s="18" t="s">
        <v>209</v>
      </c>
      <c r="D94" s="74"/>
      <c r="E94" s="11" t="s">
        <v>28</v>
      </c>
      <c r="F94" s="12" t="s">
        <v>29</v>
      </c>
      <c r="G94" s="12"/>
      <c r="H94" s="12" t="s">
        <v>29</v>
      </c>
      <c r="I94" s="15"/>
      <c r="J94" s="15"/>
      <c r="K94" s="15"/>
      <c r="L94" s="15"/>
      <c r="M94" s="15">
        <v>1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 t="s">
        <v>210</v>
      </c>
      <c r="AH94" s="11"/>
    </row>
    <row r="95" spans="1:34" ht="35.25" customHeight="1" x14ac:dyDescent="0.2">
      <c r="A95" s="103"/>
      <c r="B95" s="67" t="s">
        <v>211</v>
      </c>
      <c r="C95" s="20" t="s">
        <v>212</v>
      </c>
      <c r="D95" s="70" t="s">
        <v>27</v>
      </c>
      <c r="E95" s="11" t="s">
        <v>28</v>
      </c>
      <c r="F95" s="12" t="s">
        <v>29</v>
      </c>
      <c r="G95" s="12"/>
      <c r="H95" s="12" t="s">
        <v>29</v>
      </c>
      <c r="I95" s="15"/>
      <c r="J95" s="15"/>
      <c r="K95" s="15">
        <v>1</v>
      </c>
      <c r="L95" s="15"/>
      <c r="M95" s="15">
        <v>1</v>
      </c>
      <c r="N95" s="15"/>
      <c r="O95" s="15">
        <v>1</v>
      </c>
      <c r="P95" s="15"/>
      <c r="Q95" s="15">
        <v>1</v>
      </c>
      <c r="R95" s="15"/>
      <c r="S95" s="15">
        <v>1</v>
      </c>
      <c r="T95" s="15"/>
      <c r="U95" s="15">
        <v>1</v>
      </c>
      <c r="V95" s="15"/>
      <c r="W95" s="15">
        <v>1</v>
      </c>
      <c r="X95" s="15"/>
      <c r="Y95" s="15">
        <v>1</v>
      </c>
      <c r="Z95" s="15"/>
      <c r="AA95" s="15">
        <v>1</v>
      </c>
      <c r="AB95" s="15"/>
      <c r="AC95" s="15">
        <v>1</v>
      </c>
      <c r="AD95" s="15"/>
      <c r="AE95" s="15">
        <v>1</v>
      </c>
      <c r="AF95" s="15"/>
      <c r="AG95" s="16" t="s">
        <v>213</v>
      </c>
      <c r="AH95" s="2"/>
    </row>
    <row r="96" spans="1:34" ht="35.25" customHeight="1" x14ac:dyDescent="0.2">
      <c r="A96" s="103"/>
      <c r="B96" s="68"/>
      <c r="C96" s="20" t="s">
        <v>214</v>
      </c>
      <c r="D96" s="71"/>
      <c r="E96" s="11" t="s">
        <v>28</v>
      </c>
      <c r="F96" s="12" t="s">
        <v>29</v>
      </c>
      <c r="G96" s="12"/>
      <c r="H96" s="12" t="s">
        <v>29</v>
      </c>
      <c r="I96" s="15"/>
      <c r="J96" s="15"/>
      <c r="K96" s="15"/>
      <c r="L96" s="15"/>
      <c r="M96" s="15"/>
      <c r="N96" s="15"/>
      <c r="O96" s="15">
        <v>1</v>
      </c>
      <c r="P96" s="15"/>
      <c r="Q96" s="15"/>
      <c r="R96" s="15"/>
      <c r="S96" s="15"/>
      <c r="T96" s="15"/>
      <c r="U96" s="15"/>
      <c r="V96" s="15"/>
      <c r="W96" s="15">
        <v>1</v>
      </c>
      <c r="X96" s="15"/>
      <c r="Y96" s="15"/>
      <c r="Z96" s="15"/>
      <c r="AA96" s="15"/>
      <c r="AB96" s="15"/>
      <c r="AC96" s="15">
        <v>1</v>
      </c>
      <c r="AD96" s="15"/>
      <c r="AE96" s="15"/>
      <c r="AF96" s="15"/>
      <c r="AG96" s="16" t="s">
        <v>215</v>
      </c>
      <c r="AH96" s="11"/>
    </row>
    <row r="97" spans="1:34" ht="35.25" customHeight="1" x14ac:dyDescent="0.2">
      <c r="A97" s="103"/>
      <c r="B97" s="68"/>
      <c r="C97" s="20" t="s">
        <v>216</v>
      </c>
      <c r="D97" s="71"/>
      <c r="E97" s="11" t="s">
        <v>28</v>
      </c>
      <c r="F97" s="12" t="s">
        <v>29</v>
      </c>
      <c r="G97" s="12"/>
      <c r="H97" s="12" t="s">
        <v>29</v>
      </c>
      <c r="I97" s="15"/>
      <c r="J97" s="15"/>
      <c r="K97" s="15"/>
      <c r="L97" s="15"/>
      <c r="M97" s="15"/>
      <c r="N97" s="15"/>
      <c r="O97" s="15">
        <v>1</v>
      </c>
      <c r="P97" s="15"/>
      <c r="Q97" s="15"/>
      <c r="R97" s="15"/>
      <c r="S97" s="15"/>
      <c r="T97" s="15"/>
      <c r="U97" s="15"/>
      <c r="V97" s="15"/>
      <c r="W97" s="15"/>
      <c r="X97" s="15"/>
      <c r="Y97" s="15">
        <v>1</v>
      </c>
      <c r="Z97" s="15"/>
      <c r="AA97" s="15"/>
      <c r="AB97" s="15"/>
      <c r="AC97" s="15"/>
      <c r="AD97" s="15"/>
      <c r="AE97" s="15"/>
      <c r="AF97" s="15"/>
      <c r="AG97" s="16" t="s">
        <v>217</v>
      </c>
      <c r="AH97" s="11"/>
    </row>
    <row r="98" spans="1:34" ht="35.25" customHeight="1" x14ac:dyDescent="0.2">
      <c r="A98" s="103"/>
      <c r="B98" s="69"/>
      <c r="C98" s="20" t="s">
        <v>236</v>
      </c>
      <c r="D98" s="72"/>
      <c r="E98" s="11" t="s">
        <v>28</v>
      </c>
      <c r="F98" s="12" t="s">
        <v>29</v>
      </c>
      <c r="G98" s="12"/>
      <c r="H98" s="12" t="s">
        <v>29</v>
      </c>
      <c r="I98" s="15"/>
      <c r="J98" s="15"/>
      <c r="K98" s="15"/>
      <c r="L98" s="15"/>
      <c r="M98" s="15"/>
      <c r="N98" s="15"/>
      <c r="O98" s="15"/>
      <c r="P98" s="15"/>
      <c r="Q98" s="15">
        <v>1</v>
      </c>
      <c r="R98" s="15"/>
      <c r="S98" s="15"/>
      <c r="T98" s="15"/>
      <c r="U98" s="15"/>
      <c r="V98" s="15"/>
      <c r="W98" s="15"/>
      <c r="X98" s="15"/>
      <c r="Y98" s="15"/>
      <c r="Z98" s="15"/>
      <c r="AA98" s="15">
        <v>1</v>
      </c>
      <c r="AB98" s="15"/>
      <c r="AC98" s="15"/>
      <c r="AD98" s="15"/>
      <c r="AE98" s="15"/>
      <c r="AF98" s="15"/>
      <c r="AG98" s="16" t="s">
        <v>218</v>
      </c>
      <c r="AH98" s="11"/>
    </row>
    <row r="99" spans="1:34" s="26" customFormat="1" ht="30" customHeight="1" x14ac:dyDescent="0.2">
      <c r="A99" s="8"/>
      <c r="B99" s="8"/>
      <c r="C99" s="22"/>
      <c r="D99" s="23"/>
      <c r="E99" s="23"/>
      <c r="F99" s="63" t="s">
        <v>219</v>
      </c>
      <c r="G99" s="63"/>
      <c r="H99" s="63"/>
      <c r="I99" s="24">
        <f t="shared" ref="I99:AF99" si="0">SUM(I5:I98)</f>
        <v>5</v>
      </c>
      <c r="J99" s="25">
        <f t="shared" si="0"/>
        <v>0</v>
      </c>
      <c r="K99" s="24">
        <f t="shared" si="0"/>
        <v>24</v>
      </c>
      <c r="L99" s="25">
        <f t="shared" si="0"/>
        <v>0</v>
      </c>
      <c r="M99" s="24">
        <f t="shared" si="0"/>
        <v>30</v>
      </c>
      <c r="N99" s="25">
        <f t="shared" si="0"/>
        <v>0</v>
      </c>
      <c r="O99" s="24">
        <f t="shared" si="0"/>
        <v>26</v>
      </c>
      <c r="P99" s="25">
        <f t="shared" si="0"/>
        <v>0</v>
      </c>
      <c r="Q99" s="24">
        <f t="shared" si="0"/>
        <v>28</v>
      </c>
      <c r="R99" s="25">
        <f t="shared" si="0"/>
        <v>0</v>
      </c>
      <c r="S99" s="24">
        <f t="shared" si="0"/>
        <v>27</v>
      </c>
      <c r="T99" s="25">
        <f t="shared" si="0"/>
        <v>0</v>
      </c>
      <c r="U99" s="24">
        <f t="shared" si="0"/>
        <v>22</v>
      </c>
      <c r="V99" s="25">
        <f t="shared" si="0"/>
        <v>0</v>
      </c>
      <c r="W99" s="24">
        <f t="shared" si="0"/>
        <v>25</v>
      </c>
      <c r="X99" s="25">
        <f t="shared" si="0"/>
        <v>0</v>
      </c>
      <c r="Y99" s="24">
        <f t="shared" si="0"/>
        <v>22</v>
      </c>
      <c r="Z99" s="25">
        <f t="shared" si="0"/>
        <v>0</v>
      </c>
      <c r="AA99" s="24">
        <f t="shared" si="0"/>
        <v>22</v>
      </c>
      <c r="AB99" s="25">
        <f t="shared" si="0"/>
        <v>0</v>
      </c>
      <c r="AC99" s="24">
        <f t="shared" si="0"/>
        <v>28</v>
      </c>
      <c r="AD99" s="25">
        <f t="shared" si="0"/>
        <v>0</v>
      </c>
      <c r="AE99" s="24">
        <f t="shared" si="0"/>
        <v>11</v>
      </c>
      <c r="AF99" s="25">
        <f t="shared" si="0"/>
        <v>0</v>
      </c>
      <c r="AG99" s="76">
        <f>SUM(I99:AF99)</f>
        <v>270</v>
      </c>
      <c r="AH99" s="77"/>
    </row>
    <row r="100" spans="1:34" s="26" customFormat="1" ht="15" customHeight="1" x14ac:dyDescent="0.2">
      <c r="A100" s="8"/>
      <c r="B100" s="8"/>
      <c r="C100" s="22"/>
      <c r="D100" s="23"/>
      <c r="E100" s="23"/>
      <c r="F100" s="23"/>
      <c r="G100" s="27"/>
      <c r="H100" s="27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1"/>
    </row>
    <row r="101" spans="1:34" s="26" customFormat="1" ht="47.25" customHeight="1" x14ac:dyDescent="0.2">
      <c r="A101" s="8"/>
      <c r="B101" s="8"/>
      <c r="C101" s="27"/>
      <c r="D101" s="22"/>
      <c r="E101" s="23"/>
      <c r="F101" s="23"/>
      <c r="G101" s="61" t="s">
        <v>220</v>
      </c>
      <c r="H101" s="61"/>
      <c r="I101" s="30">
        <f>+I99/$AG$99</f>
        <v>1.8518518518518517E-2</v>
      </c>
      <c r="J101" s="31">
        <f t="shared" ref="J101:N101" si="1">+J99/$AG$99</f>
        <v>0</v>
      </c>
      <c r="K101" s="30">
        <f t="shared" si="1"/>
        <v>8.8888888888888892E-2</v>
      </c>
      <c r="L101" s="31">
        <f t="shared" si="1"/>
        <v>0</v>
      </c>
      <c r="M101" s="30">
        <f t="shared" si="1"/>
        <v>0.1111111111111111</v>
      </c>
      <c r="N101" s="31">
        <f t="shared" si="1"/>
        <v>0</v>
      </c>
      <c r="O101" s="30">
        <f>+O99/$AG$99</f>
        <v>9.6296296296296297E-2</v>
      </c>
      <c r="P101" s="31">
        <f t="shared" ref="P101:AF101" si="2">+P99/$AG$99</f>
        <v>0</v>
      </c>
      <c r="Q101" s="30">
        <f t="shared" si="2"/>
        <v>0.1037037037037037</v>
      </c>
      <c r="R101" s="31">
        <f t="shared" si="2"/>
        <v>0</v>
      </c>
      <c r="S101" s="30">
        <f t="shared" si="2"/>
        <v>0.1</v>
      </c>
      <c r="T101" s="31">
        <f t="shared" si="2"/>
        <v>0</v>
      </c>
      <c r="U101" s="30">
        <f t="shared" si="2"/>
        <v>8.1481481481481488E-2</v>
      </c>
      <c r="V101" s="31">
        <f t="shared" si="2"/>
        <v>0</v>
      </c>
      <c r="W101" s="30">
        <f t="shared" si="2"/>
        <v>9.2592592592592587E-2</v>
      </c>
      <c r="X101" s="31">
        <f t="shared" si="2"/>
        <v>0</v>
      </c>
      <c r="Y101" s="30">
        <f t="shared" si="2"/>
        <v>8.1481481481481488E-2</v>
      </c>
      <c r="Z101" s="31">
        <f t="shared" si="2"/>
        <v>0</v>
      </c>
      <c r="AA101" s="30">
        <f t="shared" si="2"/>
        <v>8.1481481481481488E-2</v>
      </c>
      <c r="AB101" s="31">
        <f t="shared" si="2"/>
        <v>0</v>
      </c>
      <c r="AC101" s="30">
        <f t="shared" si="2"/>
        <v>0.1037037037037037</v>
      </c>
      <c r="AD101" s="31">
        <f t="shared" si="2"/>
        <v>0</v>
      </c>
      <c r="AE101" s="30">
        <f t="shared" si="2"/>
        <v>4.0740740740740744E-2</v>
      </c>
      <c r="AF101" s="31">
        <f t="shared" si="2"/>
        <v>0</v>
      </c>
      <c r="AG101" s="32"/>
      <c r="AH101" s="1"/>
    </row>
    <row r="102" spans="1:34" ht="47.25" customHeight="1" x14ac:dyDescent="0.2">
      <c r="C102" s="22"/>
      <c r="D102" s="22"/>
      <c r="E102" s="22"/>
      <c r="F102" s="23"/>
      <c r="G102" s="61" t="s">
        <v>221</v>
      </c>
      <c r="H102" s="61"/>
      <c r="I102" s="33">
        <f>+I101</f>
        <v>1.8518518518518517E-2</v>
      </c>
      <c r="J102" s="34">
        <f>+J101</f>
        <v>0</v>
      </c>
      <c r="K102" s="33">
        <f>+K101+I101</f>
        <v>0.10740740740740741</v>
      </c>
      <c r="L102" s="34">
        <f>+L101+J101</f>
        <v>0</v>
      </c>
      <c r="M102" s="33">
        <f>+M101+K101+I101</f>
        <v>0.21851851851851853</v>
      </c>
      <c r="N102" s="34">
        <f>+N101+L101+J101</f>
        <v>0</v>
      </c>
      <c r="O102" s="33">
        <f>I101+O101+M101+K101</f>
        <v>0.31481481481481483</v>
      </c>
      <c r="P102" s="34">
        <f>+J101+P101+N101+L101</f>
        <v>0</v>
      </c>
      <c r="Q102" s="33">
        <f>I101+K101+Q101+O101+M101</f>
        <v>0.41851851851851851</v>
      </c>
      <c r="R102" s="34">
        <f>+J101+L101+R101+P101+N101</f>
        <v>0</v>
      </c>
      <c r="S102" s="33">
        <f>I101+K101+M101+S101+Q101+O101</f>
        <v>0.51851851851851849</v>
      </c>
      <c r="T102" s="34">
        <f>+L101+N101+T101+R101+P101+J101</f>
        <v>0</v>
      </c>
      <c r="U102" s="33">
        <f>I101+K101+M101+O101+U101+S101+Q101</f>
        <v>0.6</v>
      </c>
      <c r="V102" s="34">
        <f>+J101+L101+N101+P101+V101+T101+R101</f>
        <v>0</v>
      </c>
      <c r="W102" s="33">
        <f>I101+K101+M101+O101+Q101+W101+U101+S101</f>
        <v>0.69259259259259254</v>
      </c>
      <c r="X102" s="34">
        <f>+J101+L101+N101+P101+R101+X101+V101+T101</f>
        <v>0</v>
      </c>
      <c r="Y102" s="33">
        <f>I101+K101+M101+O101+Q101+S101+Y101+W101+U101</f>
        <v>0.77407407407407403</v>
      </c>
      <c r="Z102" s="34">
        <f>+L101+N101+P101+R101+T101+Z101+X101+V101+J101</f>
        <v>0</v>
      </c>
      <c r="AA102" s="33">
        <f>I101+K101+M101+O101+Q101+S101+U101+AA101+Y101+W101</f>
        <v>0.85555555555555551</v>
      </c>
      <c r="AB102" s="34">
        <f>+N101+P101+R101+T101+V101+AB101+Z101+X101+L101+J101</f>
        <v>0</v>
      </c>
      <c r="AC102" s="33">
        <f>I101+K101+M101+O101+Q101+S101+U101+W101+AC101+AA101+Y101</f>
        <v>0.95925925925925926</v>
      </c>
      <c r="AD102" s="34">
        <f>+P101+R101+T101+V101+X101+AD101+AB101+Z101+N101+L101+J101</f>
        <v>0</v>
      </c>
      <c r="AE102" s="33">
        <f>I101+K101+M101+O101+Q101+S101+U101+W101+Y101+AE101+AC101+AA101</f>
        <v>1</v>
      </c>
      <c r="AF102" s="34">
        <f>+R101+T101+V101+X101+Z101+AF101+AD101+AB101+P101+N101+L101+J101</f>
        <v>0</v>
      </c>
      <c r="AG102" s="32"/>
      <c r="AH102" s="1"/>
    </row>
    <row r="103" spans="1:34" ht="47.25" customHeight="1" x14ac:dyDescent="0.2">
      <c r="D103" s="23"/>
      <c r="E103" s="35"/>
      <c r="F103" s="36"/>
      <c r="G103" s="61" t="s">
        <v>222</v>
      </c>
      <c r="H103" s="61"/>
      <c r="I103" s="37"/>
      <c r="J103" s="38">
        <f>+J101/I101</f>
        <v>0</v>
      </c>
      <c r="K103" s="37"/>
      <c r="L103" s="38">
        <f>+L101/K101</f>
        <v>0</v>
      </c>
      <c r="M103" s="37"/>
      <c r="N103" s="38">
        <f>+N101/M101</f>
        <v>0</v>
      </c>
      <c r="O103" s="37"/>
      <c r="P103" s="38">
        <f>+P101/O101</f>
        <v>0</v>
      </c>
      <c r="Q103" s="37"/>
      <c r="R103" s="38">
        <f t="shared" ref="R103:Z103" si="3">+R101/Q101</f>
        <v>0</v>
      </c>
      <c r="S103" s="37"/>
      <c r="T103" s="38">
        <f t="shared" si="3"/>
        <v>0</v>
      </c>
      <c r="U103" s="37"/>
      <c r="V103" s="38">
        <f t="shared" si="3"/>
        <v>0</v>
      </c>
      <c r="W103" s="37"/>
      <c r="X103" s="38">
        <f t="shared" si="3"/>
        <v>0</v>
      </c>
      <c r="Y103" s="37"/>
      <c r="Z103" s="38">
        <f t="shared" si="3"/>
        <v>0</v>
      </c>
      <c r="AA103" s="39"/>
      <c r="AB103" s="38">
        <f>+AB101/AA101</f>
        <v>0</v>
      </c>
      <c r="AC103" s="39"/>
      <c r="AD103" s="38">
        <f>+AD101/AC101</f>
        <v>0</v>
      </c>
      <c r="AE103" s="39"/>
      <c r="AF103" s="38">
        <f>+AF101/AE101</f>
        <v>0</v>
      </c>
      <c r="AG103" s="40"/>
      <c r="AH103" s="1"/>
    </row>
    <row r="104" spans="1:34" ht="47.25" customHeight="1" x14ac:dyDescent="0.2">
      <c r="D104" s="23"/>
      <c r="E104" s="23"/>
      <c r="F104" s="23"/>
      <c r="G104" s="61" t="s">
        <v>223</v>
      </c>
      <c r="H104" s="61"/>
      <c r="I104" s="41"/>
      <c r="J104" s="38">
        <f>+J102/I102</f>
        <v>0</v>
      </c>
      <c r="K104" s="41"/>
      <c r="L104" s="38">
        <f>+L102/K102</f>
        <v>0</v>
      </c>
      <c r="M104" s="41"/>
      <c r="N104" s="42">
        <f>+N102/M102</f>
        <v>0</v>
      </c>
      <c r="O104" s="41"/>
      <c r="P104" s="38">
        <f>+P102/O102</f>
        <v>0</v>
      </c>
      <c r="Q104" s="41"/>
      <c r="R104" s="38">
        <f>+R102/Q102</f>
        <v>0</v>
      </c>
      <c r="S104" s="41"/>
      <c r="T104" s="38">
        <f>+T102/S102</f>
        <v>0</v>
      </c>
      <c r="U104" s="41"/>
      <c r="V104" s="38">
        <f>+V102/U102</f>
        <v>0</v>
      </c>
      <c r="W104" s="41"/>
      <c r="X104" s="38">
        <f>+X102/W102</f>
        <v>0</v>
      </c>
      <c r="Y104" s="41"/>
      <c r="Z104" s="38">
        <f>+Z102/Y102</f>
        <v>0</v>
      </c>
      <c r="AA104" s="41"/>
      <c r="AB104" s="38">
        <f>+AB102/AA102</f>
        <v>0</v>
      </c>
      <c r="AC104" s="41"/>
      <c r="AD104" s="38">
        <f>+AD102/AC102</f>
        <v>0</v>
      </c>
      <c r="AE104" s="41"/>
      <c r="AF104" s="38">
        <f>+AF102/AE102</f>
        <v>0</v>
      </c>
      <c r="AG104" s="32"/>
      <c r="AH104" s="1"/>
    </row>
    <row r="105" spans="1:34" ht="30" customHeight="1" x14ac:dyDescent="0.2">
      <c r="D105" s="23"/>
      <c r="E105" s="23"/>
      <c r="F105" s="23"/>
      <c r="G105" s="28"/>
      <c r="H105" s="28"/>
      <c r="I105" s="41"/>
      <c r="J105" s="47"/>
      <c r="K105" s="41"/>
      <c r="L105" s="47"/>
      <c r="M105" s="41"/>
      <c r="N105" s="48"/>
      <c r="O105" s="41"/>
      <c r="P105" s="47"/>
      <c r="Q105" s="41"/>
      <c r="R105" s="47"/>
      <c r="S105" s="41"/>
      <c r="T105" s="47"/>
      <c r="U105" s="41"/>
      <c r="V105" s="47"/>
      <c r="W105" s="41"/>
      <c r="X105" s="47"/>
      <c r="Y105" s="41"/>
      <c r="Z105" s="47"/>
      <c r="AA105" s="41"/>
      <c r="AB105" s="47"/>
      <c r="AC105" s="41"/>
      <c r="AD105" s="47"/>
      <c r="AE105" s="41"/>
      <c r="AF105" s="47"/>
      <c r="AG105" s="32"/>
      <c r="AH105" s="1"/>
    </row>
    <row r="106" spans="1:34" ht="30" customHeight="1" x14ac:dyDescent="0.2">
      <c r="D106" s="23"/>
      <c r="E106" s="23"/>
      <c r="F106" s="23"/>
      <c r="G106" s="28"/>
      <c r="H106" s="28"/>
      <c r="I106" s="41"/>
      <c r="J106" s="47"/>
      <c r="K106" s="41"/>
      <c r="L106" s="47"/>
      <c r="M106" s="41"/>
      <c r="N106" s="48"/>
      <c r="O106" s="41"/>
      <c r="P106" s="47"/>
      <c r="Q106" s="41"/>
      <c r="R106" s="47"/>
      <c r="S106" s="41"/>
      <c r="T106" s="47"/>
      <c r="U106" s="41"/>
      <c r="V106" s="47"/>
      <c r="W106" s="41"/>
      <c r="X106" s="47"/>
      <c r="Y106" s="41"/>
      <c r="Z106" s="47"/>
      <c r="AA106" s="41"/>
      <c r="AB106" s="47"/>
      <c r="AC106" s="41"/>
      <c r="AD106" s="47"/>
      <c r="AE106" s="41"/>
      <c r="AF106" s="47"/>
      <c r="AG106" s="32"/>
      <c r="AH106" s="1"/>
    </row>
    <row r="107" spans="1:34" ht="30" customHeight="1" x14ac:dyDescent="0.2">
      <c r="D107" s="23"/>
      <c r="E107" s="23"/>
      <c r="F107" s="23"/>
      <c r="G107" s="28"/>
      <c r="H107" s="28"/>
      <c r="I107" s="41"/>
      <c r="J107" s="47"/>
      <c r="K107" s="41"/>
      <c r="L107" s="47"/>
      <c r="M107" s="41"/>
      <c r="N107" s="48"/>
      <c r="O107" s="41"/>
      <c r="P107" s="47"/>
      <c r="Q107" s="41"/>
      <c r="R107" s="47"/>
      <c r="S107" s="41"/>
      <c r="T107" s="47"/>
      <c r="U107" s="41"/>
      <c r="V107" s="47"/>
      <c r="W107" s="41"/>
      <c r="X107" s="47"/>
      <c r="Y107" s="41"/>
      <c r="Z107" s="47"/>
      <c r="AA107" s="41"/>
      <c r="AB107" s="47"/>
      <c r="AC107" s="41"/>
      <c r="AD107" s="47"/>
      <c r="AE107" s="41"/>
      <c r="AF107" s="47"/>
      <c r="AG107" s="32"/>
      <c r="AH107" s="1"/>
    </row>
    <row r="108" spans="1:34" ht="42" customHeight="1" x14ac:dyDescent="0.2">
      <c r="C108" s="41"/>
      <c r="D108" s="23"/>
      <c r="E108" s="23"/>
      <c r="F108" s="23"/>
      <c r="G108" s="23"/>
      <c r="H108" s="23"/>
      <c r="I108" s="41"/>
      <c r="K108" s="55"/>
      <c r="L108" s="55"/>
      <c r="M108" s="55"/>
      <c r="N108" s="55"/>
      <c r="O108" s="55"/>
      <c r="P108" s="55"/>
      <c r="Q108" s="55"/>
      <c r="S108" s="41"/>
      <c r="U108" s="41"/>
      <c r="W108" s="41"/>
      <c r="Y108" s="41"/>
      <c r="AA108" s="41"/>
      <c r="AC108" s="41"/>
      <c r="AE108" s="41"/>
      <c r="AG108" s="32"/>
      <c r="AH108" s="1"/>
    </row>
    <row r="109" spans="1:34" ht="129.75" customHeight="1" x14ac:dyDescent="0.2">
      <c r="C109" s="56" t="s">
        <v>224</v>
      </c>
      <c r="D109" s="56"/>
      <c r="E109" s="43"/>
      <c r="F109" s="57" t="s">
        <v>238</v>
      </c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4"/>
      <c r="S109" s="56" t="s">
        <v>225</v>
      </c>
      <c r="T109" s="56"/>
      <c r="U109" s="56"/>
      <c r="V109" s="56"/>
      <c r="W109" s="56"/>
      <c r="X109" s="56"/>
      <c r="Y109" s="56"/>
      <c r="Z109" s="47"/>
      <c r="AA109" s="56" t="s">
        <v>226</v>
      </c>
      <c r="AB109" s="56"/>
      <c r="AC109" s="56"/>
      <c r="AD109" s="56"/>
      <c r="AE109" s="56"/>
      <c r="AF109" s="56"/>
      <c r="AG109" s="56"/>
      <c r="AH109" s="1"/>
    </row>
    <row r="110" spans="1:34" ht="42" customHeight="1" x14ac:dyDescent="0.2">
      <c r="D110" s="23"/>
      <c r="E110" s="23"/>
      <c r="F110" s="27"/>
      <c r="G110" s="27"/>
      <c r="H110" s="27"/>
      <c r="I110" s="23"/>
      <c r="J110" s="23"/>
      <c r="K110" s="23"/>
      <c r="L110" s="23"/>
      <c r="M110" s="23"/>
      <c r="N110" s="23"/>
      <c r="O110" s="41"/>
      <c r="P110" s="23"/>
      <c r="Q110" s="41"/>
      <c r="S110" s="41"/>
      <c r="U110" s="41"/>
      <c r="W110" s="41"/>
      <c r="Y110" s="41"/>
      <c r="Z110" s="47"/>
      <c r="AA110" s="41"/>
      <c r="AC110" s="41"/>
      <c r="AE110" s="41"/>
      <c r="AG110" s="32"/>
      <c r="AH110" s="1"/>
    </row>
    <row r="111" spans="1:34" ht="27" customHeight="1" x14ac:dyDescent="0.2">
      <c r="D111" s="23"/>
      <c r="E111" s="23"/>
      <c r="F111" s="23"/>
      <c r="G111" s="23"/>
      <c r="H111" s="23"/>
      <c r="I111" s="41"/>
      <c r="K111" s="41"/>
      <c r="M111" s="41"/>
      <c r="O111" s="41"/>
      <c r="Q111" s="41"/>
      <c r="S111" s="41"/>
      <c r="U111" s="41"/>
      <c r="W111" s="41"/>
      <c r="Y111" s="41"/>
      <c r="AA111" s="41"/>
      <c r="AC111" s="41"/>
      <c r="AE111" s="41"/>
      <c r="AG111" s="32"/>
      <c r="AH111" s="1"/>
    </row>
    <row r="112" spans="1:34" x14ac:dyDescent="0.2">
      <c r="D112" s="23"/>
      <c r="E112" s="23"/>
      <c r="F112" s="23"/>
      <c r="G112" s="23"/>
      <c r="H112" s="23"/>
      <c r="I112" s="41"/>
      <c r="K112" s="41"/>
      <c r="M112" s="41"/>
      <c r="O112" s="41"/>
      <c r="Q112" s="41"/>
      <c r="S112" s="41"/>
      <c r="U112" s="41"/>
      <c r="W112" s="41"/>
      <c r="Y112" s="41"/>
      <c r="AA112" s="41"/>
      <c r="AC112" s="41"/>
      <c r="AE112" s="41"/>
      <c r="AG112" s="32"/>
      <c r="AH112" s="1"/>
    </row>
    <row r="113" spans="3:34" ht="41.25" customHeight="1" x14ac:dyDescent="0.2">
      <c r="D113" s="23"/>
      <c r="E113" s="23"/>
      <c r="F113" s="23"/>
      <c r="G113" s="23"/>
      <c r="H113" s="23"/>
      <c r="I113" s="41"/>
      <c r="K113" s="41"/>
      <c r="M113" s="41"/>
      <c r="O113" s="41"/>
      <c r="Q113" s="41"/>
      <c r="S113" s="41"/>
      <c r="U113" s="41"/>
      <c r="W113" s="41"/>
      <c r="Y113" s="41"/>
      <c r="AA113" s="41"/>
      <c r="AC113" s="41"/>
      <c r="AE113" s="41"/>
      <c r="AG113" s="32"/>
      <c r="AH113" s="1"/>
    </row>
    <row r="114" spans="3:34" ht="46.5" customHeight="1" x14ac:dyDescent="0.2">
      <c r="D114" s="23"/>
      <c r="E114" s="23"/>
      <c r="F114" s="23"/>
      <c r="G114" s="23"/>
      <c r="H114" s="23"/>
      <c r="I114" s="41"/>
      <c r="K114" s="41"/>
      <c r="M114" s="41"/>
      <c r="O114" s="41"/>
      <c r="Q114" s="41"/>
      <c r="S114" s="41"/>
      <c r="U114" s="41"/>
      <c r="W114" s="41"/>
      <c r="Y114" s="41"/>
      <c r="AA114" s="41"/>
      <c r="AC114" s="41"/>
      <c r="AE114" s="41"/>
      <c r="AG114" s="32"/>
      <c r="AH114" s="1"/>
    </row>
    <row r="115" spans="3:34" ht="34.5" customHeight="1" x14ac:dyDescent="0.2">
      <c r="D115" s="43"/>
      <c r="E115" s="23"/>
      <c r="F115" s="23"/>
      <c r="G115" s="23"/>
      <c r="H115" s="23"/>
      <c r="I115" s="41"/>
      <c r="K115" s="41"/>
      <c r="M115" s="41"/>
      <c r="O115" s="41"/>
      <c r="Q115" s="41"/>
      <c r="S115" s="41"/>
      <c r="U115" s="41"/>
      <c r="W115" s="41"/>
      <c r="Y115" s="41"/>
      <c r="AA115" s="41"/>
      <c r="AC115" s="41"/>
      <c r="AE115" s="41"/>
      <c r="AG115" s="32"/>
      <c r="AH115" s="1"/>
    </row>
    <row r="116" spans="3:34" ht="32.25" customHeight="1" x14ac:dyDescent="0.2">
      <c r="C116" s="43"/>
      <c r="D116" s="23"/>
      <c r="E116" s="43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1"/>
    </row>
    <row r="117" spans="3:34" ht="43.5" customHeight="1" x14ac:dyDescent="0.2">
      <c r="D117" s="23"/>
      <c r="E117" s="23"/>
      <c r="F117" s="23"/>
      <c r="G117" s="23"/>
      <c r="H117" s="23"/>
      <c r="I117" s="41"/>
      <c r="K117" s="41"/>
      <c r="M117" s="41"/>
      <c r="O117" s="41"/>
      <c r="Q117" s="41"/>
      <c r="S117" s="41"/>
      <c r="U117" s="41"/>
      <c r="W117" s="41"/>
      <c r="Y117" s="41"/>
      <c r="AA117" s="41"/>
      <c r="AC117" s="41"/>
      <c r="AE117" s="41"/>
      <c r="AG117" s="32"/>
      <c r="AH117" s="1"/>
    </row>
    <row r="118" spans="3:34" ht="27.75" customHeight="1" x14ac:dyDescent="0.2">
      <c r="D118" s="23"/>
      <c r="E118" s="23"/>
      <c r="F118" s="23"/>
      <c r="G118" s="23"/>
      <c r="H118" s="23"/>
      <c r="I118" s="41"/>
      <c r="K118" s="41"/>
      <c r="M118" s="41"/>
      <c r="O118" s="41"/>
      <c r="Q118" s="41"/>
      <c r="S118" s="41"/>
      <c r="U118" s="41"/>
      <c r="W118" s="41"/>
      <c r="Y118" s="41"/>
      <c r="AA118" s="41"/>
      <c r="AC118" s="41"/>
      <c r="AE118" s="41"/>
      <c r="AG118" s="32"/>
      <c r="AH118" s="1"/>
    </row>
    <row r="119" spans="3:34" ht="27.75" customHeight="1" x14ac:dyDescent="0.2">
      <c r="D119" s="23"/>
      <c r="E119" s="23"/>
      <c r="F119" s="23"/>
      <c r="G119" s="23"/>
      <c r="H119" s="23"/>
      <c r="I119" s="41"/>
      <c r="K119" s="41"/>
      <c r="M119" s="41"/>
      <c r="O119" s="41"/>
      <c r="Q119" s="41"/>
      <c r="S119" s="41"/>
      <c r="U119" s="41"/>
      <c r="W119" s="41"/>
      <c r="Y119" s="41"/>
      <c r="AA119" s="41"/>
      <c r="AC119" s="41"/>
      <c r="AE119" s="41"/>
      <c r="AG119" s="32"/>
      <c r="AH119" s="1"/>
    </row>
    <row r="120" spans="3:34" x14ac:dyDescent="0.2">
      <c r="D120" s="23"/>
      <c r="E120" s="23"/>
      <c r="F120" s="23"/>
      <c r="G120" s="23"/>
      <c r="H120" s="23"/>
      <c r="I120" s="41"/>
      <c r="K120" s="41"/>
      <c r="M120" s="41"/>
      <c r="O120" s="41"/>
      <c r="Q120" s="41"/>
      <c r="S120" s="41"/>
      <c r="U120" s="41"/>
      <c r="W120" s="41"/>
      <c r="Y120" s="41"/>
      <c r="AA120" s="41"/>
      <c r="AC120" s="41"/>
      <c r="AE120" s="41"/>
      <c r="AG120" s="32"/>
      <c r="AH120" s="1"/>
    </row>
    <row r="121" spans="3:34" ht="21.75" customHeight="1" x14ac:dyDescent="0.2">
      <c r="D121" s="23"/>
      <c r="E121" s="23"/>
      <c r="F121" s="23"/>
      <c r="G121" s="23"/>
      <c r="H121" s="23"/>
      <c r="I121" s="41"/>
      <c r="K121" s="41"/>
      <c r="M121" s="41"/>
      <c r="O121" s="41"/>
      <c r="Q121" s="41"/>
      <c r="S121" s="41"/>
      <c r="U121" s="41"/>
      <c r="W121" s="41"/>
      <c r="Y121" s="41"/>
      <c r="AA121" s="41"/>
      <c r="AC121" s="41"/>
      <c r="AE121" s="41"/>
      <c r="AG121" s="32"/>
      <c r="AH121" s="1"/>
    </row>
    <row r="122" spans="3:34" x14ac:dyDescent="0.2">
      <c r="D122" s="23"/>
      <c r="E122" s="23"/>
      <c r="F122" s="23"/>
      <c r="G122" s="23"/>
      <c r="H122" s="23"/>
      <c r="I122" s="41"/>
      <c r="K122" s="41"/>
      <c r="M122" s="41"/>
      <c r="O122" s="41"/>
      <c r="Q122" s="41"/>
      <c r="S122" s="41"/>
      <c r="U122" s="41"/>
      <c r="W122" s="41"/>
      <c r="Y122" s="41"/>
      <c r="AA122" s="41"/>
      <c r="AC122" s="41"/>
      <c r="AE122" s="41"/>
      <c r="AG122" s="32"/>
      <c r="AH122" s="1"/>
    </row>
    <row r="123" spans="3:34" x14ac:dyDescent="0.2">
      <c r="D123" s="23"/>
      <c r="E123" s="23"/>
      <c r="F123" s="23"/>
      <c r="G123" s="23"/>
      <c r="H123" s="23"/>
      <c r="I123" s="41"/>
      <c r="K123" s="41"/>
      <c r="M123" s="41"/>
      <c r="O123" s="41"/>
      <c r="Q123" s="41"/>
      <c r="S123" s="41"/>
      <c r="U123" s="41"/>
      <c r="W123" s="41"/>
      <c r="Y123" s="41"/>
      <c r="AA123" s="41"/>
      <c r="AC123" s="41"/>
      <c r="AE123" s="41"/>
      <c r="AG123" s="32"/>
      <c r="AH123" s="1"/>
    </row>
    <row r="124" spans="3:34" x14ac:dyDescent="0.2">
      <c r="D124" s="23"/>
      <c r="E124" s="23"/>
      <c r="F124" s="23"/>
      <c r="G124" s="23"/>
      <c r="H124" s="23"/>
      <c r="I124" s="41"/>
      <c r="K124" s="41"/>
      <c r="M124" s="41"/>
      <c r="O124" s="41"/>
      <c r="Q124" s="41"/>
      <c r="S124" s="41"/>
      <c r="U124" s="41"/>
      <c r="W124" s="41"/>
      <c r="Y124" s="41"/>
      <c r="AA124" s="41"/>
      <c r="AC124" s="41"/>
      <c r="AE124" s="41"/>
      <c r="AG124" s="32"/>
      <c r="AH124" s="1"/>
    </row>
    <row r="125" spans="3:34" x14ac:dyDescent="0.2">
      <c r="D125" s="23"/>
      <c r="E125" s="23"/>
      <c r="F125" s="23"/>
      <c r="G125" s="23"/>
      <c r="H125" s="23"/>
      <c r="I125" s="41"/>
      <c r="K125" s="41"/>
      <c r="M125" s="41"/>
      <c r="O125" s="41"/>
      <c r="Q125" s="41"/>
      <c r="S125" s="41"/>
      <c r="U125" s="41"/>
      <c r="W125" s="41"/>
      <c r="Y125" s="41"/>
      <c r="AA125" s="41"/>
      <c r="AC125" s="41"/>
      <c r="AE125" s="41"/>
      <c r="AG125" s="32"/>
      <c r="AH125" s="1"/>
    </row>
    <row r="126" spans="3:34" ht="153" customHeight="1" x14ac:dyDescent="0.2">
      <c r="D126" s="23"/>
      <c r="E126" s="23"/>
      <c r="F126" s="23"/>
      <c r="G126" s="23"/>
      <c r="H126" s="23"/>
      <c r="I126" s="41"/>
      <c r="K126" s="41"/>
      <c r="M126" s="41"/>
      <c r="O126" s="41"/>
      <c r="Q126" s="41"/>
      <c r="S126" s="41"/>
      <c r="U126" s="41"/>
      <c r="W126" s="41"/>
      <c r="Y126" s="41"/>
      <c r="AA126" s="41"/>
      <c r="AC126" s="41"/>
      <c r="AE126" s="41"/>
      <c r="AG126" s="32"/>
      <c r="AH126" s="1"/>
    </row>
    <row r="127" spans="3:34" x14ac:dyDescent="0.2">
      <c r="D127" s="23"/>
      <c r="E127" s="23"/>
      <c r="F127" s="23"/>
      <c r="G127" s="23"/>
      <c r="H127" s="23"/>
      <c r="I127" s="41"/>
      <c r="K127" s="41"/>
      <c r="M127" s="41"/>
      <c r="O127" s="41"/>
      <c r="Q127" s="41"/>
      <c r="S127" s="41"/>
      <c r="U127" s="41"/>
      <c r="W127" s="41"/>
      <c r="Y127" s="41"/>
      <c r="AA127" s="41"/>
      <c r="AC127" s="41"/>
      <c r="AE127" s="41"/>
      <c r="AG127" s="32"/>
      <c r="AH127" s="1"/>
    </row>
    <row r="128" spans="3:34" x14ac:dyDescent="0.2">
      <c r="D128" s="23"/>
      <c r="E128" s="23"/>
      <c r="F128" s="23"/>
      <c r="G128" s="23"/>
      <c r="H128" s="23"/>
      <c r="I128" s="41"/>
      <c r="K128" s="41"/>
      <c r="M128" s="41"/>
      <c r="O128" s="41"/>
      <c r="Q128" s="41"/>
      <c r="S128" s="41"/>
      <c r="U128" s="41"/>
      <c r="W128" s="41"/>
      <c r="Y128" s="41"/>
      <c r="AA128" s="41"/>
      <c r="AC128" s="41"/>
      <c r="AE128" s="41"/>
      <c r="AG128" s="32"/>
      <c r="AH128" s="1"/>
    </row>
    <row r="129" spans="4:34" x14ac:dyDescent="0.2">
      <c r="D129" s="23"/>
      <c r="E129" s="23"/>
      <c r="F129" s="23"/>
      <c r="G129" s="23"/>
      <c r="H129" s="23"/>
      <c r="I129" s="41"/>
      <c r="K129" s="41"/>
      <c r="M129" s="41"/>
      <c r="O129" s="41"/>
      <c r="Q129" s="41"/>
      <c r="S129" s="41"/>
      <c r="U129" s="41"/>
      <c r="W129" s="41"/>
      <c r="Y129" s="41"/>
      <c r="AA129" s="41"/>
      <c r="AC129" s="41"/>
      <c r="AE129" s="41"/>
      <c r="AG129" s="32"/>
      <c r="AH129" s="1"/>
    </row>
    <row r="130" spans="4:34" x14ac:dyDescent="0.2">
      <c r="D130" s="23"/>
      <c r="E130" s="23"/>
      <c r="F130" s="23"/>
      <c r="G130" s="23"/>
      <c r="H130" s="23"/>
      <c r="I130" s="41"/>
      <c r="K130" s="41"/>
      <c r="M130" s="41"/>
      <c r="O130" s="41"/>
      <c r="Q130" s="41"/>
      <c r="S130" s="41"/>
      <c r="U130" s="41"/>
      <c r="W130" s="41"/>
      <c r="Y130" s="41"/>
      <c r="AA130" s="41"/>
      <c r="AC130" s="41"/>
      <c r="AE130" s="41"/>
      <c r="AG130" s="32"/>
      <c r="AH130" s="1"/>
    </row>
    <row r="131" spans="4:34" x14ac:dyDescent="0.2">
      <c r="D131" s="23"/>
      <c r="E131" s="23"/>
      <c r="F131" s="23"/>
      <c r="G131" s="23"/>
      <c r="H131" s="23"/>
      <c r="I131" s="41"/>
      <c r="K131" s="41"/>
      <c r="M131" s="41"/>
      <c r="O131" s="41"/>
      <c r="Q131" s="41"/>
      <c r="S131" s="41"/>
      <c r="U131" s="41"/>
      <c r="W131" s="41"/>
      <c r="Y131" s="41"/>
      <c r="AA131" s="41"/>
      <c r="AC131" s="41"/>
      <c r="AE131" s="41"/>
      <c r="AG131" s="32"/>
      <c r="AH131" s="1"/>
    </row>
    <row r="132" spans="4:34" x14ac:dyDescent="0.2">
      <c r="D132" s="23"/>
      <c r="E132" s="23"/>
      <c r="F132" s="23"/>
      <c r="G132" s="23"/>
      <c r="H132" s="23"/>
      <c r="I132" s="41"/>
      <c r="K132" s="41"/>
      <c r="M132" s="41"/>
      <c r="O132" s="41"/>
      <c r="Q132" s="41"/>
      <c r="S132" s="41"/>
      <c r="U132" s="41"/>
      <c r="W132" s="41"/>
      <c r="Y132" s="41"/>
      <c r="AA132" s="41"/>
      <c r="AC132" s="41"/>
      <c r="AE132" s="41"/>
      <c r="AG132" s="32"/>
      <c r="AH132" s="1"/>
    </row>
    <row r="133" spans="4:34" x14ac:dyDescent="0.2">
      <c r="D133" s="23"/>
      <c r="E133" s="23"/>
      <c r="F133" s="23"/>
      <c r="G133" s="23"/>
      <c r="H133" s="23"/>
      <c r="I133" s="41"/>
      <c r="K133" s="41"/>
      <c r="M133" s="41"/>
      <c r="O133" s="41"/>
      <c r="Q133" s="41"/>
      <c r="S133" s="41"/>
      <c r="U133" s="41"/>
      <c r="W133" s="41"/>
      <c r="Y133" s="41"/>
      <c r="AA133" s="41"/>
      <c r="AC133" s="41"/>
      <c r="AE133" s="41"/>
      <c r="AG133" s="32"/>
      <c r="AH133" s="1"/>
    </row>
    <row r="134" spans="4:34" x14ac:dyDescent="0.2">
      <c r="D134" s="23"/>
      <c r="E134" s="23"/>
      <c r="F134" s="23"/>
      <c r="G134" s="23"/>
      <c r="H134" s="23"/>
      <c r="I134" s="41"/>
      <c r="K134" s="41"/>
      <c r="M134" s="41"/>
      <c r="O134" s="41"/>
      <c r="Q134" s="41"/>
      <c r="S134" s="41"/>
      <c r="U134" s="41"/>
      <c r="W134" s="41"/>
      <c r="Y134" s="41"/>
      <c r="AA134" s="41"/>
      <c r="AC134" s="41"/>
      <c r="AE134" s="41"/>
      <c r="AG134" s="32"/>
      <c r="AH134" s="1"/>
    </row>
    <row r="135" spans="4:34" x14ac:dyDescent="0.2">
      <c r="D135" s="23"/>
      <c r="E135" s="23"/>
      <c r="F135" s="23"/>
      <c r="G135" s="23"/>
      <c r="H135" s="23"/>
      <c r="I135" s="41"/>
      <c r="K135" s="41"/>
      <c r="M135" s="41"/>
      <c r="O135" s="41"/>
      <c r="Q135" s="41"/>
      <c r="S135" s="41"/>
      <c r="U135" s="41"/>
      <c r="W135" s="41"/>
      <c r="Y135" s="41"/>
      <c r="AA135" s="41"/>
      <c r="AC135" s="41"/>
      <c r="AE135" s="41"/>
      <c r="AG135" s="32"/>
      <c r="AH135" s="1"/>
    </row>
    <row r="136" spans="4:34" x14ac:dyDescent="0.2">
      <c r="D136" s="23"/>
      <c r="E136" s="23"/>
      <c r="F136" s="23"/>
      <c r="G136" s="23"/>
      <c r="H136" s="23"/>
      <c r="I136" s="41"/>
      <c r="K136" s="41"/>
      <c r="M136" s="41"/>
      <c r="O136" s="41"/>
      <c r="Q136" s="41"/>
      <c r="S136" s="41"/>
      <c r="U136" s="41"/>
      <c r="W136" s="41"/>
      <c r="Y136" s="41"/>
      <c r="AA136" s="41"/>
      <c r="AC136" s="41"/>
      <c r="AE136" s="41"/>
      <c r="AG136" s="32"/>
      <c r="AH136" s="1"/>
    </row>
    <row r="137" spans="4:34" x14ac:dyDescent="0.2">
      <c r="D137" s="23"/>
      <c r="E137" s="23"/>
      <c r="F137" s="23"/>
      <c r="G137" s="23"/>
      <c r="H137" s="23"/>
      <c r="I137" s="41"/>
      <c r="K137" s="41"/>
      <c r="M137" s="41"/>
      <c r="O137" s="41"/>
      <c r="Q137" s="41"/>
      <c r="S137" s="41"/>
      <c r="U137" s="41"/>
      <c r="W137" s="41"/>
      <c r="Y137" s="41"/>
      <c r="AA137" s="41"/>
      <c r="AC137" s="41"/>
      <c r="AE137" s="41"/>
      <c r="AG137" s="32"/>
      <c r="AH137" s="1"/>
    </row>
    <row r="138" spans="4:34" x14ac:dyDescent="0.2">
      <c r="D138" s="23"/>
      <c r="E138" s="23"/>
      <c r="F138" s="23"/>
      <c r="G138" s="23"/>
      <c r="H138" s="23"/>
      <c r="I138" s="41"/>
      <c r="K138" s="41"/>
      <c r="M138" s="41"/>
      <c r="O138" s="41"/>
      <c r="Q138" s="41"/>
      <c r="S138" s="41"/>
      <c r="U138" s="41"/>
      <c r="W138" s="41"/>
      <c r="Y138" s="41"/>
      <c r="AA138" s="41"/>
      <c r="AC138" s="41"/>
      <c r="AE138" s="41"/>
      <c r="AG138" s="32"/>
      <c r="AH138" s="1"/>
    </row>
    <row r="139" spans="4:34" x14ac:dyDescent="0.2">
      <c r="D139" s="23"/>
      <c r="E139" s="23"/>
      <c r="F139" s="23"/>
      <c r="G139" s="23"/>
      <c r="H139" s="23"/>
      <c r="I139" s="41"/>
      <c r="K139" s="41"/>
      <c r="M139" s="41"/>
      <c r="O139" s="41"/>
      <c r="Q139" s="41"/>
      <c r="S139" s="41"/>
      <c r="U139" s="41"/>
      <c r="W139" s="41"/>
      <c r="Y139" s="41"/>
      <c r="AA139" s="41"/>
      <c r="AC139" s="41"/>
      <c r="AE139" s="41"/>
      <c r="AG139" s="32"/>
      <c r="AH139" s="1"/>
    </row>
    <row r="140" spans="4:34" x14ac:dyDescent="0.2">
      <c r="D140" s="23"/>
      <c r="E140" s="23"/>
      <c r="F140" s="23"/>
      <c r="G140" s="23"/>
      <c r="H140" s="23"/>
      <c r="I140" s="41"/>
      <c r="K140" s="41"/>
      <c r="M140" s="41"/>
      <c r="O140" s="41"/>
      <c r="Q140" s="41"/>
      <c r="S140" s="41"/>
      <c r="U140" s="41"/>
      <c r="W140" s="41"/>
      <c r="Y140" s="41"/>
      <c r="AA140" s="41"/>
      <c r="AC140" s="41"/>
      <c r="AE140" s="41"/>
      <c r="AG140" s="32"/>
      <c r="AH140" s="1"/>
    </row>
    <row r="141" spans="4:34" x14ac:dyDescent="0.2">
      <c r="D141" s="23"/>
      <c r="E141" s="23"/>
      <c r="F141" s="23"/>
      <c r="G141" s="23"/>
      <c r="H141" s="23"/>
      <c r="I141" s="41"/>
      <c r="K141" s="41"/>
      <c r="M141" s="41"/>
      <c r="O141" s="41"/>
      <c r="Q141" s="41"/>
      <c r="S141" s="41"/>
      <c r="U141" s="41"/>
      <c r="W141" s="41"/>
      <c r="Y141" s="41"/>
      <c r="AA141" s="41"/>
      <c r="AC141" s="41"/>
      <c r="AE141" s="41"/>
      <c r="AG141" s="32"/>
      <c r="AH141" s="1"/>
    </row>
    <row r="142" spans="4:34" x14ac:dyDescent="0.2">
      <c r="D142" s="23"/>
      <c r="E142" s="23"/>
      <c r="F142" s="23"/>
      <c r="G142" s="23"/>
      <c r="H142" s="23"/>
      <c r="I142" s="41"/>
      <c r="K142" s="41"/>
      <c r="M142" s="41"/>
      <c r="O142" s="41"/>
      <c r="Q142" s="41"/>
      <c r="S142" s="41"/>
      <c r="U142" s="41"/>
      <c r="W142" s="41"/>
      <c r="Y142" s="41"/>
      <c r="AA142" s="41"/>
      <c r="AC142" s="41"/>
      <c r="AE142" s="41"/>
      <c r="AG142" s="32"/>
      <c r="AH142" s="1"/>
    </row>
    <row r="143" spans="4:34" x14ac:dyDescent="0.2">
      <c r="D143" s="23"/>
      <c r="E143" s="23"/>
      <c r="F143" s="23"/>
      <c r="G143" s="23"/>
      <c r="H143" s="23"/>
      <c r="I143" s="41"/>
      <c r="K143" s="41"/>
      <c r="M143" s="41"/>
      <c r="O143" s="41"/>
      <c r="Q143" s="41"/>
      <c r="S143" s="41"/>
      <c r="U143" s="41"/>
      <c r="W143" s="41"/>
      <c r="Y143" s="41"/>
      <c r="AA143" s="41"/>
      <c r="AC143" s="41"/>
      <c r="AE143" s="41"/>
      <c r="AG143" s="32"/>
      <c r="AH143" s="1"/>
    </row>
    <row r="144" spans="4:34" x14ac:dyDescent="0.2">
      <c r="D144" s="23"/>
      <c r="E144" s="23"/>
      <c r="F144" s="23"/>
      <c r="G144" s="23"/>
      <c r="H144" s="23"/>
      <c r="I144" s="41"/>
      <c r="K144" s="41"/>
      <c r="M144" s="41"/>
      <c r="O144" s="41"/>
      <c r="Q144" s="41"/>
      <c r="S144" s="41"/>
      <c r="U144" s="41"/>
      <c r="W144" s="41"/>
      <c r="Y144" s="41"/>
      <c r="AA144" s="41"/>
      <c r="AC144" s="41"/>
      <c r="AE144" s="41"/>
      <c r="AG144" s="32"/>
      <c r="AH144" s="1"/>
    </row>
    <row r="145" spans="4:34" x14ac:dyDescent="0.2">
      <c r="D145" s="23"/>
      <c r="E145" s="23"/>
      <c r="F145" s="23"/>
      <c r="G145" s="23"/>
      <c r="H145" s="23"/>
      <c r="I145" s="41"/>
      <c r="K145" s="41"/>
      <c r="M145" s="41"/>
      <c r="O145" s="41"/>
      <c r="Q145" s="41"/>
      <c r="S145" s="41"/>
      <c r="U145" s="41"/>
      <c r="W145" s="41"/>
      <c r="Y145" s="41"/>
      <c r="AA145" s="41"/>
      <c r="AC145" s="41"/>
      <c r="AE145" s="41"/>
      <c r="AG145" s="32"/>
      <c r="AH145" s="1"/>
    </row>
    <row r="146" spans="4:34" x14ac:dyDescent="0.2">
      <c r="D146" s="23"/>
      <c r="E146" s="23"/>
      <c r="F146" s="23"/>
      <c r="G146" s="23"/>
      <c r="H146" s="23"/>
      <c r="I146" s="41"/>
      <c r="K146" s="41"/>
      <c r="M146" s="41"/>
      <c r="O146" s="41"/>
      <c r="Q146" s="41"/>
      <c r="S146" s="41"/>
      <c r="U146" s="41"/>
      <c r="W146" s="41"/>
      <c r="Y146" s="41"/>
      <c r="AA146" s="41"/>
      <c r="AC146" s="41"/>
      <c r="AE146" s="41"/>
      <c r="AG146" s="32"/>
      <c r="AH146" s="1"/>
    </row>
    <row r="147" spans="4:34" x14ac:dyDescent="0.2">
      <c r="D147" s="23"/>
      <c r="E147" s="23"/>
      <c r="F147" s="23"/>
      <c r="G147" s="23"/>
      <c r="H147" s="23"/>
      <c r="I147" s="41"/>
      <c r="K147" s="41"/>
      <c r="M147" s="41"/>
      <c r="O147" s="41"/>
      <c r="Q147" s="41"/>
      <c r="S147" s="41"/>
      <c r="U147" s="41"/>
      <c r="W147" s="41"/>
      <c r="Y147" s="41"/>
      <c r="AA147" s="41"/>
      <c r="AC147" s="41"/>
      <c r="AE147" s="41"/>
      <c r="AG147" s="32"/>
      <c r="AH147" s="1"/>
    </row>
    <row r="148" spans="4:34" x14ac:dyDescent="0.2">
      <c r="D148" s="23"/>
      <c r="E148" s="23"/>
      <c r="F148" s="23"/>
      <c r="G148" s="23"/>
      <c r="H148" s="23"/>
      <c r="I148" s="41"/>
      <c r="K148" s="41"/>
      <c r="M148" s="41"/>
      <c r="O148" s="41"/>
      <c r="Q148" s="41"/>
      <c r="S148" s="41"/>
      <c r="U148" s="41"/>
      <c r="W148" s="41"/>
      <c r="Y148" s="41"/>
      <c r="AA148" s="41"/>
      <c r="AC148" s="41"/>
      <c r="AE148" s="41"/>
      <c r="AG148" s="32"/>
      <c r="AH148" s="1"/>
    </row>
    <row r="149" spans="4:34" x14ac:dyDescent="0.2">
      <c r="D149" s="23"/>
      <c r="E149" s="23"/>
      <c r="F149" s="23"/>
      <c r="G149" s="23"/>
      <c r="H149" s="23"/>
      <c r="I149" s="41"/>
      <c r="K149" s="41"/>
      <c r="M149" s="41"/>
      <c r="O149" s="41"/>
      <c r="Q149" s="41"/>
      <c r="S149" s="41"/>
      <c r="U149" s="41"/>
      <c r="W149" s="41"/>
      <c r="Y149" s="41"/>
      <c r="AA149" s="41"/>
      <c r="AC149" s="41"/>
      <c r="AE149" s="41"/>
      <c r="AG149" s="32"/>
      <c r="AH149" s="1"/>
    </row>
    <row r="150" spans="4:34" x14ac:dyDescent="0.2">
      <c r="D150" s="23"/>
      <c r="E150" s="23"/>
      <c r="F150" s="23"/>
      <c r="G150" s="23"/>
      <c r="H150" s="23"/>
      <c r="I150" s="41"/>
      <c r="K150" s="41"/>
      <c r="M150" s="41"/>
      <c r="O150" s="41"/>
      <c r="Q150" s="41"/>
      <c r="S150" s="41"/>
      <c r="U150" s="41"/>
      <c r="W150" s="41"/>
      <c r="Y150" s="41"/>
      <c r="AA150" s="41"/>
      <c r="AC150" s="41"/>
      <c r="AE150" s="41"/>
      <c r="AG150" s="32"/>
      <c r="AH150" s="1"/>
    </row>
    <row r="151" spans="4:34" x14ac:dyDescent="0.2">
      <c r="D151" s="23"/>
      <c r="E151" s="23"/>
      <c r="F151" s="23"/>
      <c r="G151" s="23"/>
      <c r="H151" s="23"/>
      <c r="I151" s="41"/>
      <c r="K151" s="41"/>
      <c r="M151" s="41"/>
      <c r="O151" s="41"/>
      <c r="Q151" s="41"/>
      <c r="S151" s="41"/>
      <c r="U151" s="41"/>
      <c r="W151" s="41"/>
      <c r="Y151" s="41"/>
      <c r="AA151" s="41"/>
      <c r="AC151" s="41"/>
      <c r="AE151" s="41"/>
      <c r="AG151" s="32"/>
      <c r="AH151" s="1"/>
    </row>
    <row r="152" spans="4:34" x14ac:dyDescent="0.2">
      <c r="D152" s="23"/>
      <c r="E152" s="23"/>
      <c r="F152" s="23"/>
      <c r="G152" s="23"/>
      <c r="H152" s="23"/>
      <c r="I152" s="41"/>
      <c r="K152" s="41"/>
      <c r="M152" s="41"/>
      <c r="O152" s="41"/>
      <c r="Q152" s="41"/>
      <c r="S152" s="41"/>
      <c r="U152" s="41"/>
      <c r="W152" s="41"/>
      <c r="Y152" s="41"/>
      <c r="AA152" s="41"/>
      <c r="AC152" s="41"/>
      <c r="AE152" s="41"/>
      <c r="AG152" s="32"/>
      <c r="AH152" s="1"/>
    </row>
    <row r="153" spans="4:34" x14ac:dyDescent="0.2">
      <c r="D153" s="23"/>
      <c r="E153" s="23"/>
      <c r="F153" s="23"/>
      <c r="G153" s="23"/>
      <c r="H153" s="23"/>
      <c r="I153" s="41"/>
      <c r="K153" s="41"/>
      <c r="M153" s="41"/>
      <c r="O153" s="41"/>
      <c r="Q153" s="41"/>
      <c r="S153" s="41"/>
      <c r="U153" s="41"/>
      <c r="W153" s="41"/>
      <c r="Y153" s="41"/>
      <c r="AA153" s="41"/>
      <c r="AC153" s="41"/>
      <c r="AE153" s="41"/>
      <c r="AG153" s="32"/>
      <c r="AH153" s="1"/>
    </row>
    <row r="154" spans="4:34" x14ac:dyDescent="0.2">
      <c r="D154" s="23"/>
      <c r="E154" s="23"/>
      <c r="F154" s="23"/>
      <c r="G154" s="23"/>
      <c r="H154" s="23"/>
      <c r="I154" s="41"/>
      <c r="K154" s="41"/>
      <c r="M154" s="41"/>
      <c r="O154" s="41"/>
      <c r="Q154" s="41"/>
      <c r="S154" s="41"/>
      <c r="U154" s="41"/>
      <c r="W154" s="41"/>
      <c r="Y154" s="41"/>
      <c r="AA154" s="41"/>
      <c r="AC154" s="41"/>
      <c r="AE154" s="41"/>
      <c r="AG154" s="32"/>
      <c r="AH154" s="1"/>
    </row>
    <row r="155" spans="4:34" x14ac:dyDescent="0.2">
      <c r="D155" s="23"/>
      <c r="E155" s="23"/>
      <c r="F155" s="23"/>
      <c r="G155" s="23"/>
      <c r="H155" s="23"/>
      <c r="I155" s="41"/>
      <c r="K155" s="41"/>
      <c r="M155" s="41"/>
      <c r="O155" s="41"/>
      <c r="Q155" s="41"/>
      <c r="S155" s="41"/>
      <c r="U155" s="41"/>
      <c r="W155" s="41"/>
      <c r="Y155" s="41"/>
      <c r="AA155" s="41"/>
      <c r="AC155" s="41"/>
      <c r="AE155" s="41"/>
      <c r="AG155" s="32"/>
      <c r="AH155" s="1"/>
    </row>
    <row r="156" spans="4:34" x14ac:dyDescent="0.2">
      <c r="D156" s="23"/>
      <c r="E156" s="23"/>
      <c r="F156" s="23"/>
      <c r="G156" s="23"/>
      <c r="H156" s="23"/>
      <c r="I156" s="41"/>
      <c r="K156" s="41"/>
      <c r="M156" s="41"/>
      <c r="O156" s="41"/>
      <c r="Q156" s="41"/>
      <c r="S156" s="41"/>
      <c r="U156" s="41"/>
      <c r="W156" s="41"/>
      <c r="Y156" s="41"/>
      <c r="AA156" s="41"/>
      <c r="AC156" s="41"/>
      <c r="AE156" s="41"/>
      <c r="AG156" s="32"/>
      <c r="AH156" s="1"/>
    </row>
    <row r="157" spans="4:34" x14ac:dyDescent="0.2">
      <c r="D157" s="23"/>
      <c r="E157" s="23"/>
      <c r="F157" s="23"/>
      <c r="G157" s="23"/>
      <c r="H157" s="23"/>
      <c r="I157" s="41"/>
      <c r="K157" s="41"/>
      <c r="M157" s="41"/>
      <c r="O157" s="41"/>
      <c r="Q157" s="41"/>
      <c r="S157" s="41"/>
      <c r="U157" s="41"/>
      <c r="W157" s="41"/>
      <c r="Y157" s="41"/>
      <c r="AA157" s="41"/>
      <c r="AC157" s="41"/>
      <c r="AE157" s="41"/>
      <c r="AG157" s="32"/>
      <c r="AH157" s="1"/>
    </row>
    <row r="158" spans="4:34" x14ac:dyDescent="0.2">
      <c r="D158" s="23"/>
      <c r="E158" s="23"/>
      <c r="F158" s="23"/>
      <c r="G158" s="23"/>
      <c r="H158" s="23"/>
      <c r="I158" s="41"/>
      <c r="K158" s="41"/>
      <c r="M158" s="41"/>
      <c r="O158" s="41"/>
      <c r="Q158" s="41"/>
      <c r="S158" s="41"/>
      <c r="U158" s="41"/>
      <c r="W158" s="41"/>
      <c r="Y158" s="41"/>
      <c r="AA158" s="41"/>
      <c r="AC158" s="41"/>
      <c r="AE158" s="41"/>
      <c r="AG158" s="32"/>
      <c r="AH158" s="1"/>
    </row>
    <row r="159" spans="4:34" x14ac:dyDescent="0.2">
      <c r="D159" s="23"/>
      <c r="E159" s="23"/>
      <c r="F159" s="23"/>
      <c r="G159" s="23"/>
      <c r="H159" s="23"/>
      <c r="I159" s="41"/>
      <c r="K159" s="41"/>
      <c r="M159" s="41"/>
      <c r="O159" s="41"/>
      <c r="Q159" s="41"/>
      <c r="S159" s="41"/>
      <c r="U159" s="41"/>
      <c r="W159" s="41"/>
      <c r="Y159" s="41"/>
      <c r="AA159" s="41"/>
      <c r="AC159" s="41"/>
      <c r="AE159" s="41"/>
      <c r="AG159" s="32"/>
      <c r="AH159" s="1"/>
    </row>
    <row r="160" spans="4:34" x14ac:dyDescent="0.2">
      <c r="D160" s="23"/>
      <c r="E160" s="23"/>
      <c r="F160" s="23"/>
      <c r="G160" s="23"/>
      <c r="H160" s="23"/>
      <c r="I160" s="41"/>
      <c r="K160" s="41"/>
      <c r="M160" s="41"/>
      <c r="O160" s="41"/>
      <c r="Q160" s="41"/>
      <c r="S160" s="41"/>
      <c r="U160" s="41"/>
      <c r="W160" s="41"/>
      <c r="Y160" s="41"/>
      <c r="AA160" s="41"/>
      <c r="AC160" s="41"/>
      <c r="AE160" s="41"/>
      <c r="AG160" s="32"/>
      <c r="AH160" s="1"/>
    </row>
    <row r="161" spans="4:34" x14ac:dyDescent="0.2">
      <c r="D161" s="23"/>
      <c r="E161" s="23"/>
      <c r="F161" s="23"/>
      <c r="G161" s="23"/>
      <c r="H161" s="23"/>
      <c r="I161" s="41"/>
      <c r="K161" s="41"/>
      <c r="M161" s="41"/>
      <c r="O161" s="41"/>
      <c r="Q161" s="41"/>
      <c r="S161" s="41"/>
      <c r="U161" s="41"/>
      <c r="W161" s="41"/>
      <c r="Y161" s="41"/>
      <c r="AA161" s="41"/>
      <c r="AC161" s="41"/>
      <c r="AE161" s="41"/>
      <c r="AG161" s="32"/>
      <c r="AH161" s="1"/>
    </row>
    <row r="162" spans="4:34" x14ac:dyDescent="0.2">
      <c r="D162" s="23"/>
      <c r="E162" s="23"/>
      <c r="F162" s="23"/>
      <c r="G162" s="23"/>
      <c r="H162" s="23"/>
      <c r="I162" s="41"/>
      <c r="K162" s="41"/>
      <c r="M162" s="41"/>
      <c r="O162" s="41"/>
      <c r="Q162" s="41"/>
      <c r="S162" s="41"/>
      <c r="U162" s="41"/>
      <c r="W162" s="41"/>
      <c r="Y162" s="41"/>
      <c r="AA162" s="41"/>
      <c r="AC162" s="41"/>
      <c r="AE162" s="41"/>
      <c r="AG162" s="32"/>
      <c r="AH162" s="1"/>
    </row>
    <row r="163" spans="4:34" x14ac:dyDescent="0.2">
      <c r="D163" s="23"/>
      <c r="E163" s="23"/>
      <c r="F163" s="23"/>
      <c r="G163" s="23"/>
      <c r="H163" s="23"/>
      <c r="I163" s="41"/>
      <c r="K163" s="41"/>
      <c r="M163" s="41"/>
      <c r="O163" s="41"/>
      <c r="Q163" s="41"/>
      <c r="S163" s="41"/>
      <c r="U163" s="41"/>
      <c r="W163" s="41"/>
      <c r="Y163" s="41"/>
      <c r="AA163" s="41"/>
      <c r="AC163" s="41"/>
      <c r="AE163" s="41"/>
      <c r="AG163" s="32"/>
      <c r="AH163" s="1"/>
    </row>
    <row r="164" spans="4:34" x14ac:dyDescent="0.2">
      <c r="D164" s="23"/>
      <c r="E164" s="23"/>
      <c r="F164" s="23"/>
      <c r="G164" s="23"/>
      <c r="H164" s="23"/>
      <c r="I164" s="41"/>
      <c r="K164" s="41"/>
      <c r="M164" s="41"/>
      <c r="O164" s="41"/>
      <c r="Q164" s="41"/>
      <c r="S164" s="41"/>
      <c r="U164" s="41"/>
      <c r="W164" s="41"/>
      <c r="Y164" s="41"/>
      <c r="AA164" s="41"/>
      <c r="AC164" s="41"/>
      <c r="AE164" s="41"/>
      <c r="AG164" s="32"/>
      <c r="AH164" s="1"/>
    </row>
    <row r="165" spans="4:34" x14ac:dyDescent="0.2">
      <c r="D165" s="23"/>
      <c r="E165" s="23"/>
      <c r="F165" s="23"/>
      <c r="G165" s="23"/>
      <c r="H165" s="23"/>
      <c r="I165" s="41"/>
      <c r="K165" s="41"/>
      <c r="M165" s="41"/>
      <c r="O165" s="41"/>
      <c r="Q165" s="41"/>
      <c r="S165" s="41"/>
      <c r="U165" s="41"/>
      <c r="W165" s="41"/>
      <c r="Y165" s="41"/>
      <c r="AA165" s="41"/>
      <c r="AC165" s="41"/>
      <c r="AE165" s="41"/>
      <c r="AG165" s="32"/>
      <c r="AH165" s="1"/>
    </row>
    <row r="166" spans="4:34" x14ac:dyDescent="0.2">
      <c r="D166" s="23"/>
      <c r="E166" s="23"/>
      <c r="F166" s="23"/>
      <c r="G166" s="23"/>
      <c r="H166" s="23"/>
      <c r="I166" s="41"/>
      <c r="K166" s="41"/>
      <c r="M166" s="41"/>
      <c r="O166" s="41"/>
      <c r="Q166" s="41"/>
      <c r="S166" s="41"/>
      <c r="U166" s="41"/>
      <c r="W166" s="41"/>
      <c r="Y166" s="41"/>
      <c r="AA166" s="41"/>
      <c r="AC166" s="41"/>
      <c r="AE166" s="41"/>
      <c r="AG166" s="32"/>
      <c r="AH166" s="1"/>
    </row>
    <row r="167" spans="4:34" x14ac:dyDescent="0.2">
      <c r="D167" s="23"/>
      <c r="E167" s="23"/>
      <c r="F167" s="23"/>
      <c r="G167" s="23"/>
      <c r="H167" s="23"/>
      <c r="I167" s="41"/>
      <c r="K167" s="41"/>
      <c r="M167" s="41"/>
      <c r="O167" s="41"/>
      <c r="Q167" s="41"/>
      <c r="S167" s="41"/>
      <c r="U167" s="41"/>
      <c r="W167" s="41"/>
      <c r="Y167" s="41"/>
      <c r="AA167" s="41"/>
      <c r="AC167" s="41"/>
      <c r="AE167" s="41"/>
      <c r="AG167" s="32"/>
      <c r="AH167" s="1"/>
    </row>
    <row r="168" spans="4:34" x14ac:dyDescent="0.2">
      <c r="D168" s="23"/>
      <c r="E168" s="23"/>
      <c r="F168" s="23"/>
      <c r="G168" s="23"/>
      <c r="H168" s="23"/>
      <c r="I168" s="41"/>
      <c r="K168" s="41"/>
      <c r="M168" s="41"/>
      <c r="O168" s="41"/>
      <c r="Q168" s="41"/>
      <c r="S168" s="41"/>
      <c r="U168" s="41"/>
      <c r="W168" s="41"/>
      <c r="Y168" s="41"/>
      <c r="AA168" s="41"/>
      <c r="AC168" s="41"/>
      <c r="AE168" s="41"/>
      <c r="AG168" s="32"/>
      <c r="AH168" s="1"/>
    </row>
    <row r="169" spans="4:34" x14ac:dyDescent="0.2">
      <c r="D169" s="23"/>
      <c r="E169" s="23"/>
      <c r="F169" s="23"/>
      <c r="G169" s="23"/>
      <c r="H169" s="23"/>
      <c r="I169" s="41"/>
      <c r="K169" s="41"/>
      <c r="M169" s="41"/>
      <c r="O169" s="41"/>
      <c r="Q169" s="41"/>
      <c r="S169" s="41"/>
      <c r="U169" s="41"/>
      <c r="W169" s="41"/>
      <c r="Y169" s="41"/>
      <c r="AA169" s="41"/>
      <c r="AC169" s="41"/>
      <c r="AE169" s="41"/>
      <c r="AG169" s="32"/>
      <c r="AH169" s="1"/>
    </row>
    <row r="170" spans="4:34" x14ac:dyDescent="0.2">
      <c r="D170" s="23"/>
      <c r="E170" s="23"/>
      <c r="F170" s="23"/>
      <c r="G170" s="23"/>
      <c r="H170" s="23"/>
      <c r="I170" s="41"/>
      <c r="K170" s="41"/>
      <c r="M170" s="41"/>
      <c r="O170" s="41"/>
      <c r="Q170" s="41"/>
      <c r="S170" s="41"/>
      <c r="U170" s="41"/>
      <c r="W170" s="41"/>
      <c r="Y170" s="41"/>
      <c r="AA170" s="41"/>
      <c r="AC170" s="41"/>
      <c r="AE170" s="41"/>
      <c r="AG170" s="32"/>
      <c r="AH170" s="1"/>
    </row>
    <row r="171" spans="4:34" x14ac:dyDescent="0.2">
      <c r="D171" s="23"/>
      <c r="E171" s="23"/>
      <c r="F171" s="23"/>
      <c r="G171" s="23"/>
      <c r="H171" s="23"/>
      <c r="I171" s="41"/>
      <c r="K171" s="41"/>
      <c r="M171" s="41"/>
      <c r="O171" s="41"/>
      <c r="Q171" s="41"/>
      <c r="S171" s="41"/>
      <c r="U171" s="41"/>
      <c r="W171" s="41"/>
      <c r="Y171" s="41"/>
      <c r="AA171" s="41"/>
      <c r="AC171" s="41"/>
      <c r="AE171" s="41"/>
      <c r="AG171" s="32"/>
      <c r="AH171" s="1"/>
    </row>
    <row r="172" spans="4:34" x14ac:dyDescent="0.2">
      <c r="E172" s="23"/>
      <c r="F172" s="23"/>
      <c r="G172" s="23"/>
      <c r="H172" s="23"/>
      <c r="I172" s="41"/>
      <c r="K172" s="41"/>
      <c r="M172" s="41"/>
      <c r="O172" s="41"/>
      <c r="Q172" s="41"/>
      <c r="S172" s="41"/>
      <c r="U172" s="41"/>
      <c r="W172" s="41"/>
      <c r="Y172" s="41"/>
      <c r="AA172" s="41"/>
      <c r="AC172" s="41"/>
      <c r="AE172" s="41"/>
      <c r="AG172" s="32"/>
      <c r="AH172" s="1"/>
    </row>
    <row r="184" spans="1:2" x14ac:dyDescent="0.2">
      <c r="A184" s="4"/>
    </row>
    <row r="185" spans="1:2" x14ac:dyDescent="0.2">
      <c r="A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33" x14ac:dyDescent="0.2">
      <c r="A193" s="4"/>
      <c r="B193" s="4"/>
    </row>
    <row r="194" spans="1:33" x14ac:dyDescent="0.2">
      <c r="B194" s="4"/>
    </row>
    <row r="195" spans="1:33" x14ac:dyDescent="0.2">
      <c r="B195" s="4"/>
    </row>
    <row r="196" spans="1:33" s="4" customFormat="1" x14ac:dyDescent="0.2">
      <c r="A196" s="8"/>
      <c r="B196" s="8"/>
      <c r="C196" s="27"/>
      <c r="D196" s="44"/>
      <c r="E196" s="44"/>
      <c r="F196" s="44"/>
      <c r="G196" s="44"/>
      <c r="H196" s="44"/>
      <c r="I196" s="45"/>
      <c r="J196" s="41"/>
      <c r="K196" s="45"/>
      <c r="L196" s="41"/>
      <c r="M196" s="45"/>
      <c r="N196" s="41"/>
      <c r="O196" s="45"/>
      <c r="P196" s="41"/>
      <c r="Q196" s="45"/>
      <c r="R196" s="41"/>
      <c r="S196" s="45"/>
      <c r="T196" s="41"/>
      <c r="U196" s="45"/>
      <c r="V196" s="41"/>
      <c r="W196" s="45"/>
      <c r="X196" s="41"/>
      <c r="Y196" s="45"/>
      <c r="Z196" s="41"/>
      <c r="AA196" s="45"/>
      <c r="AB196" s="41"/>
      <c r="AC196" s="45"/>
      <c r="AD196" s="41"/>
      <c r="AE196" s="45"/>
      <c r="AF196" s="41"/>
      <c r="AG196" s="46"/>
    </row>
    <row r="197" spans="1:33" s="4" customFormat="1" x14ac:dyDescent="0.2">
      <c r="A197" s="8"/>
      <c r="B197" s="8"/>
      <c r="C197" s="27"/>
      <c r="D197" s="44"/>
      <c r="E197" s="44"/>
      <c r="F197" s="44"/>
      <c r="G197" s="44"/>
      <c r="H197" s="44"/>
      <c r="I197" s="45"/>
      <c r="J197" s="41"/>
      <c r="K197" s="45"/>
      <c r="L197" s="41"/>
      <c r="M197" s="45"/>
      <c r="N197" s="41"/>
      <c r="O197" s="45"/>
      <c r="P197" s="41"/>
      <c r="Q197" s="45"/>
      <c r="R197" s="41"/>
      <c r="S197" s="45"/>
      <c r="T197" s="41"/>
      <c r="U197" s="45"/>
      <c r="V197" s="41"/>
      <c r="W197" s="45"/>
      <c r="X197" s="41"/>
      <c r="Y197" s="45"/>
      <c r="Z197" s="41"/>
      <c r="AA197" s="45"/>
      <c r="AB197" s="41"/>
      <c r="AC197" s="45"/>
      <c r="AD197" s="41"/>
      <c r="AE197" s="45"/>
      <c r="AF197" s="41"/>
      <c r="AG197" s="46"/>
    </row>
    <row r="198" spans="1:33" s="4" customFormat="1" x14ac:dyDescent="0.2">
      <c r="A198" s="8"/>
      <c r="B198" s="8"/>
      <c r="C198" s="27"/>
      <c r="D198" s="44"/>
      <c r="E198" s="44"/>
      <c r="F198" s="44"/>
      <c r="G198" s="44"/>
      <c r="H198" s="44"/>
      <c r="I198" s="45"/>
      <c r="J198" s="41"/>
      <c r="K198" s="45"/>
      <c r="L198" s="41"/>
      <c r="M198" s="45"/>
      <c r="N198" s="41"/>
      <c r="O198" s="45"/>
      <c r="P198" s="41"/>
      <c r="Q198" s="45"/>
      <c r="R198" s="41"/>
      <c r="S198" s="45"/>
      <c r="T198" s="41"/>
      <c r="U198" s="45"/>
      <c r="V198" s="41"/>
      <c r="W198" s="45"/>
      <c r="X198" s="41"/>
      <c r="Y198" s="45"/>
      <c r="Z198" s="41"/>
      <c r="AA198" s="45"/>
      <c r="AB198" s="41"/>
      <c r="AC198" s="45"/>
      <c r="AD198" s="41"/>
      <c r="AE198" s="45"/>
      <c r="AF198" s="41"/>
      <c r="AG198" s="46"/>
    </row>
    <row r="199" spans="1:33" s="4" customFormat="1" x14ac:dyDescent="0.2">
      <c r="A199" s="8"/>
      <c r="B199" s="8"/>
      <c r="C199" s="27"/>
      <c r="D199" s="44"/>
      <c r="E199" s="44"/>
      <c r="F199" s="44"/>
      <c r="G199" s="44"/>
      <c r="H199" s="44"/>
      <c r="I199" s="45"/>
      <c r="J199" s="41"/>
      <c r="K199" s="45"/>
      <c r="L199" s="41"/>
      <c r="M199" s="45"/>
      <c r="N199" s="41"/>
      <c r="O199" s="45"/>
      <c r="P199" s="41"/>
      <c r="Q199" s="45"/>
      <c r="R199" s="41"/>
      <c r="S199" s="45"/>
      <c r="T199" s="41"/>
      <c r="U199" s="45"/>
      <c r="V199" s="41"/>
      <c r="W199" s="45"/>
      <c r="X199" s="41"/>
      <c r="Y199" s="45"/>
      <c r="Z199" s="41"/>
      <c r="AA199" s="45"/>
      <c r="AB199" s="41"/>
      <c r="AC199" s="45"/>
      <c r="AD199" s="41"/>
      <c r="AE199" s="45"/>
      <c r="AF199" s="41"/>
      <c r="AG199" s="46"/>
    </row>
    <row r="200" spans="1:33" s="4" customFormat="1" x14ac:dyDescent="0.2">
      <c r="A200" s="8"/>
      <c r="B200" s="8"/>
      <c r="C200" s="27"/>
      <c r="D200" s="44"/>
      <c r="E200" s="44"/>
      <c r="F200" s="44"/>
      <c r="G200" s="44"/>
      <c r="H200" s="44"/>
      <c r="I200" s="45"/>
      <c r="J200" s="41"/>
      <c r="K200" s="45"/>
      <c r="L200" s="41"/>
      <c r="M200" s="45"/>
      <c r="N200" s="41"/>
      <c r="O200" s="45"/>
      <c r="P200" s="41"/>
      <c r="Q200" s="45"/>
      <c r="R200" s="41"/>
      <c r="S200" s="45"/>
      <c r="T200" s="41"/>
      <c r="U200" s="45"/>
      <c r="V200" s="41"/>
      <c r="W200" s="45"/>
      <c r="X200" s="41"/>
      <c r="Y200" s="45"/>
      <c r="Z200" s="41"/>
      <c r="AA200" s="45"/>
      <c r="AB200" s="41"/>
      <c r="AC200" s="45"/>
      <c r="AD200" s="41"/>
      <c r="AE200" s="45"/>
      <c r="AF200" s="41"/>
      <c r="AG200" s="46"/>
    </row>
    <row r="201" spans="1:33" s="4" customFormat="1" x14ac:dyDescent="0.2">
      <c r="A201" s="8"/>
      <c r="B201" s="8"/>
      <c r="C201" s="27"/>
      <c r="D201" s="44"/>
      <c r="E201" s="44"/>
      <c r="F201" s="44"/>
      <c r="G201" s="44"/>
      <c r="H201" s="44"/>
      <c r="I201" s="45"/>
      <c r="J201" s="41"/>
      <c r="K201" s="45"/>
      <c r="L201" s="41"/>
      <c r="M201" s="45"/>
      <c r="N201" s="41"/>
      <c r="O201" s="45"/>
      <c r="P201" s="41"/>
      <c r="Q201" s="45"/>
      <c r="R201" s="41"/>
      <c r="S201" s="45"/>
      <c r="T201" s="41"/>
      <c r="U201" s="45"/>
      <c r="V201" s="41"/>
      <c r="W201" s="45"/>
      <c r="X201" s="41"/>
      <c r="Y201" s="45"/>
      <c r="Z201" s="41"/>
      <c r="AA201" s="45"/>
      <c r="AB201" s="41"/>
      <c r="AC201" s="45"/>
      <c r="AD201" s="41"/>
      <c r="AE201" s="45"/>
      <c r="AF201" s="41"/>
      <c r="AG201" s="46"/>
    </row>
    <row r="202" spans="1:33" s="4" customFormat="1" x14ac:dyDescent="0.2">
      <c r="A202" s="8"/>
      <c r="B202" s="8"/>
      <c r="C202" s="27"/>
      <c r="D202" s="44"/>
      <c r="E202" s="44"/>
      <c r="F202" s="44"/>
      <c r="G202" s="44"/>
      <c r="H202" s="44"/>
      <c r="I202" s="45"/>
      <c r="J202" s="41"/>
      <c r="K202" s="45"/>
      <c r="L202" s="41"/>
      <c r="M202" s="45"/>
      <c r="N202" s="41"/>
      <c r="O202" s="45"/>
      <c r="P202" s="41"/>
      <c r="Q202" s="45"/>
      <c r="R202" s="41"/>
      <c r="S202" s="45"/>
      <c r="T202" s="41"/>
      <c r="U202" s="45"/>
      <c r="V202" s="41"/>
      <c r="W202" s="45"/>
      <c r="X202" s="41"/>
      <c r="Y202" s="45"/>
      <c r="Z202" s="41"/>
      <c r="AA202" s="45"/>
      <c r="AB202" s="41"/>
      <c r="AC202" s="45"/>
      <c r="AD202" s="41"/>
      <c r="AE202" s="45"/>
      <c r="AF202" s="41"/>
      <c r="AG202" s="46"/>
    </row>
    <row r="203" spans="1:33" s="4" customFormat="1" x14ac:dyDescent="0.2">
      <c r="A203" s="8"/>
      <c r="B203" s="8"/>
      <c r="C203" s="27"/>
      <c r="D203" s="44"/>
      <c r="E203" s="44"/>
      <c r="F203" s="44"/>
      <c r="G203" s="44"/>
      <c r="H203" s="44"/>
      <c r="I203" s="45"/>
      <c r="J203" s="41"/>
      <c r="K203" s="45"/>
      <c r="L203" s="41"/>
      <c r="M203" s="45"/>
      <c r="N203" s="41"/>
      <c r="O203" s="45"/>
      <c r="P203" s="41"/>
      <c r="Q203" s="45"/>
      <c r="R203" s="41"/>
      <c r="S203" s="45"/>
      <c r="T203" s="41"/>
      <c r="U203" s="45"/>
      <c r="V203" s="41"/>
      <c r="W203" s="45"/>
      <c r="X203" s="41"/>
      <c r="Y203" s="45"/>
      <c r="Z203" s="41"/>
      <c r="AA203" s="45"/>
      <c r="AB203" s="41"/>
      <c r="AC203" s="45"/>
      <c r="AD203" s="41"/>
      <c r="AE203" s="45"/>
      <c r="AF203" s="41"/>
      <c r="AG203" s="46"/>
    </row>
    <row r="204" spans="1:33" s="4" customFormat="1" x14ac:dyDescent="0.2">
      <c r="A204" s="8"/>
      <c r="B204" s="8"/>
      <c r="C204" s="27"/>
      <c r="D204" s="44"/>
      <c r="E204" s="44"/>
      <c r="F204" s="44"/>
      <c r="G204" s="44"/>
      <c r="H204" s="44"/>
      <c r="I204" s="45"/>
      <c r="J204" s="41"/>
      <c r="K204" s="45"/>
      <c r="L204" s="41"/>
      <c r="M204" s="45"/>
      <c r="N204" s="41"/>
      <c r="O204" s="45"/>
      <c r="P204" s="41"/>
      <c r="Q204" s="45"/>
      <c r="R204" s="41"/>
      <c r="S204" s="45"/>
      <c r="T204" s="41"/>
      <c r="U204" s="45"/>
      <c r="V204" s="41"/>
      <c r="W204" s="45"/>
      <c r="X204" s="41"/>
      <c r="Y204" s="45"/>
      <c r="Z204" s="41"/>
      <c r="AA204" s="45"/>
      <c r="AB204" s="41"/>
      <c r="AC204" s="45"/>
      <c r="AD204" s="41"/>
      <c r="AE204" s="45"/>
      <c r="AF204" s="41"/>
      <c r="AG204" s="46"/>
    </row>
    <row r="205" spans="1:33" s="4" customFormat="1" x14ac:dyDescent="0.2">
      <c r="A205" s="8"/>
      <c r="B205" s="8"/>
      <c r="C205" s="27"/>
      <c r="D205" s="44"/>
      <c r="E205" s="44"/>
      <c r="F205" s="44"/>
      <c r="G205" s="44"/>
      <c r="H205" s="44"/>
      <c r="I205" s="45"/>
      <c r="J205" s="41"/>
      <c r="K205" s="45"/>
      <c r="L205" s="41"/>
      <c r="M205" s="45"/>
      <c r="N205" s="41"/>
      <c r="O205" s="45"/>
      <c r="P205" s="41"/>
      <c r="Q205" s="45"/>
      <c r="R205" s="41"/>
      <c r="S205" s="45"/>
      <c r="T205" s="41"/>
      <c r="U205" s="45"/>
      <c r="V205" s="41"/>
      <c r="W205" s="45"/>
      <c r="X205" s="41"/>
      <c r="Y205" s="45"/>
      <c r="Z205" s="41"/>
      <c r="AA205" s="45"/>
      <c r="AB205" s="41"/>
      <c r="AC205" s="45"/>
      <c r="AD205" s="41"/>
      <c r="AE205" s="45"/>
      <c r="AF205" s="41"/>
      <c r="AG205" s="46"/>
    </row>
  </sheetData>
  <mergeCells count="69">
    <mergeCell ref="G103:H103"/>
    <mergeCell ref="G104:H104"/>
    <mergeCell ref="A66:A98"/>
    <mergeCell ref="A5:A26"/>
    <mergeCell ref="B66:B69"/>
    <mergeCell ref="B24:B26"/>
    <mergeCell ref="D34:D45"/>
    <mergeCell ref="AG2:AG4"/>
    <mergeCell ref="A2:C4"/>
    <mergeCell ref="D2:D4"/>
    <mergeCell ref="E2:E4"/>
    <mergeCell ref="AA3:AB3"/>
    <mergeCell ref="AC3:AD3"/>
    <mergeCell ref="AE3:AF3"/>
    <mergeCell ref="Z116:AG116"/>
    <mergeCell ref="AG99:AH99"/>
    <mergeCell ref="F2:H3"/>
    <mergeCell ref="I2:AF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H2:AH4"/>
    <mergeCell ref="O116:Y116"/>
    <mergeCell ref="AA109:AG109"/>
    <mergeCell ref="F116:N116"/>
    <mergeCell ref="D70:D73"/>
    <mergeCell ref="B70:B73"/>
    <mergeCell ref="B95:B98"/>
    <mergeCell ref="F99:H99"/>
    <mergeCell ref="B74:B77"/>
    <mergeCell ref="B78:B80"/>
    <mergeCell ref="B81:B84"/>
    <mergeCell ref="G101:H101"/>
    <mergeCell ref="G102:H102"/>
    <mergeCell ref="C109:D109"/>
    <mergeCell ref="B85:B94"/>
    <mergeCell ref="D85:D94"/>
    <mergeCell ref="D78:D80"/>
    <mergeCell ref="D81:D84"/>
    <mergeCell ref="D95:D98"/>
    <mergeCell ref="B57:B59"/>
    <mergeCell ref="B60:B65"/>
    <mergeCell ref="D60:D65"/>
    <mergeCell ref="B46:B51"/>
    <mergeCell ref="D46:D51"/>
    <mergeCell ref="D52:D56"/>
    <mergeCell ref="D57:D59"/>
    <mergeCell ref="S109:Y109"/>
    <mergeCell ref="F109:Q109"/>
    <mergeCell ref="D66:D69"/>
    <mergeCell ref="D74:D77"/>
    <mergeCell ref="F1:AH1"/>
    <mergeCell ref="A1:E1"/>
    <mergeCell ref="D21:D23"/>
    <mergeCell ref="B5:B20"/>
    <mergeCell ref="D5:D20"/>
    <mergeCell ref="D24:D26"/>
    <mergeCell ref="B21:B23"/>
    <mergeCell ref="A27:A63"/>
    <mergeCell ref="B27:B33"/>
    <mergeCell ref="D27:D33"/>
    <mergeCell ref="B34:B45"/>
    <mergeCell ref="B52:B56"/>
  </mergeCells>
  <conditionalFormatting sqref="I99:I100">
    <cfRule type="cellIs" dxfId="23" priority="786" stopIfTrue="1" operator="equal">
      <formula>1</formula>
    </cfRule>
  </conditionalFormatting>
  <conditionalFormatting sqref="J100:AF100 J99 L99 N99 P99 R99 T99 V99 X99 Z99 AB99 AD99 AF99">
    <cfRule type="cellIs" dxfId="22" priority="747" stopIfTrue="1" operator="equal">
      <formula>1</formula>
    </cfRule>
  </conditionalFormatting>
  <conditionalFormatting sqref="AE99">
    <cfRule type="cellIs" dxfId="21" priority="603" stopIfTrue="1" operator="equal">
      <formula>1</formula>
    </cfRule>
  </conditionalFormatting>
  <conditionalFormatting sqref="U99">
    <cfRule type="cellIs" dxfId="20" priority="608" stopIfTrue="1" operator="equal">
      <formula>1</formula>
    </cfRule>
  </conditionalFormatting>
  <conditionalFormatting sqref="AA99">
    <cfRule type="cellIs" dxfId="19" priority="605" stopIfTrue="1" operator="equal">
      <formula>1</formula>
    </cfRule>
  </conditionalFormatting>
  <conditionalFormatting sqref="M99">
    <cfRule type="cellIs" dxfId="18" priority="612" stopIfTrue="1" operator="equal">
      <formula>1</formula>
    </cfRule>
  </conditionalFormatting>
  <conditionalFormatting sqref="S99">
    <cfRule type="cellIs" dxfId="17" priority="609" stopIfTrue="1" operator="equal">
      <formula>1</formula>
    </cfRule>
  </conditionalFormatting>
  <conditionalFormatting sqref="W99">
    <cfRule type="cellIs" dxfId="16" priority="607" stopIfTrue="1" operator="equal">
      <formula>1</formula>
    </cfRule>
  </conditionalFormatting>
  <conditionalFormatting sqref="K99">
    <cfRule type="cellIs" dxfId="15" priority="613" stopIfTrue="1" operator="equal">
      <formula>1</formula>
    </cfRule>
  </conditionalFormatting>
  <conditionalFormatting sqref="O99">
    <cfRule type="cellIs" dxfId="14" priority="611" stopIfTrue="1" operator="equal">
      <formula>1</formula>
    </cfRule>
  </conditionalFormatting>
  <conditionalFormatting sqref="Q99">
    <cfRule type="cellIs" dxfId="13" priority="610" stopIfTrue="1" operator="equal">
      <formula>1</formula>
    </cfRule>
  </conditionalFormatting>
  <conditionalFormatting sqref="Y99">
    <cfRule type="cellIs" dxfId="12" priority="606" stopIfTrue="1" operator="equal">
      <formula>1</formula>
    </cfRule>
  </conditionalFormatting>
  <conditionalFormatting sqref="AC99">
    <cfRule type="cellIs" dxfId="11" priority="604" stopIfTrue="1" operator="equal">
      <formula>1</formula>
    </cfRule>
  </conditionalFormatting>
  <conditionalFormatting sqref="AC5:AC24 AE5:AE24 AE88:AE98 AC88:AC98 AA88:AA98 Y88:Y98 W88:W98 U88:U98 S88:S98 Q88:Q98 O88:O98 M88:M98 K88:K98 I88:I98 I6:I86 K5:K86 S26:S86 Y26:Y86 W26:W86 U26:U86 AE26:AE86 AC26:AC86 AA26:AA86 O26:O47 O49:O86 Q26:Q86 Q5:Q20 O5:O20 M5:M86 Q22:Q24 Y5:Y21 Y23:Y24 AA5:AA21 AA23:AA24 U5:U24 S5:S21 W5:W24 O22 O24 S23:S24">
    <cfRule type="cellIs" dxfId="10" priority="12" operator="between">
      <formula>1</formula>
      <formula>1</formula>
    </cfRule>
  </conditionalFormatting>
  <conditionalFormatting sqref="I5">
    <cfRule type="cellIs" dxfId="9" priority="34" operator="between">
      <formula>1</formula>
      <formula>1</formula>
    </cfRule>
  </conditionalFormatting>
  <conditionalFormatting sqref="P5:P24 R5:R24 V5:V24 X5:X24 AB5:AB24 AD5:AD24 AF88:AF98 AD88:AD98 AB88:AB98 Z88:Z98 X88:X98 V88:V98 T88:T98 R88:R98 P88:P98 N88:N98 L88:L98 J88:J98 J5:J86 L5:L86 N5:N86 T5:T86 Z5:Z86 AF5:AF86 R26:R86 P26:P86 X26:X86 V26:V86 AD26:AD86 AB26:AB86">
    <cfRule type="cellIs" dxfId="8" priority="33" operator="between">
      <formula>1</formula>
      <formula>1</formula>
    </cfRule>
  </conditionalFormatting>
  <conditionalFormatting sqref="AE87 AC87 AA87 Y87 W87 U87 S87 Q87 O87 M87 K87 I87">
    <cfRule type="cellIs" dxfId="7" priority="7" operator="between">
      <formula>1</formula>
      <formula>1</formula>
    </cfRule>
  </conditionalFormatting>
  <conditionalFormatting sqref="AF87 AD87 AB87 Z87 X87 V87 T87 R87 P87 N87 L87 J87">
    <cfRule type="cellIs" dxfId="6" priority="8" operator="between">
      <formula>1</formula>
      <formula>1</formula>
    </cfRule>
  </conditionalFormatting>
  <conditionalFormatting sqref="O25 Q25 S25">
    <cfRule type="cellIs" dxfId="5" priority="5" operator="between">
      <formula>1</formula>
      <formula>1</formula>
    </cfRule>
  </conditionalFormatting>
  <conditionalFormatting sqref="P25 R25">
    <cfRule type="cellIs" dxfId="4" priority="6" operator="between">
      <formula>1</formula>
      <formula>1</formula>
    </cfRule>
  </conditionalFormatting>
  <conditionalFormatting sqref="U25 W25 Y25">
    <cfRule type="cellIs" dxfId="3" priority="3" operator="between">
      <formula>1</formula>
      <formula>1</formula>
    </cfRule>
  </conditionalFormatting>
  <conditionalFormatting sqref="V25 X25">
    <cfRule type="cellIs" dxfId="2" priority="4" operator="between">
      <formula>1</formula>
      <formula>1</formula>
    </cfRule>
  </conditionalFormatting>
  <conditionalFormatting sqref="AA25 AC25 AE25">
    <cfRule type="cellIs" dxfId="1" priority="1" operator="between">
      <formula>1</formula>
      <formula>1</formula>
    </cfRule>
  </conditionalFormatting>
  <conditionalFormatting sqref="AB25 AD25">
    <cfRule type="cellIs" dxfId="0" priority="2" operator="between">
      <formula>1</formula>
      <formula>1</formula>
    </cfRule>
  </conditionalFormatting>
  <pageMargins left="0.25" right="0.25" top="0.75" bottom="0.75" header="0.3" footer="0.3"/>
  <pageSetup scale="42" fitToHeight="0" orientation="landscape" r:id="rId1"/>
  <headerFooter>
    <oddFooter>&amp;C&amp;G</oddFooter>
  </headerFooter>
  <rowBreaks count="3" manualBreakCount="3">
    <brk id="32" max="33" man="1"/>
    <brk id="59" max="33" man="1"/>
    <brk id="77" max="3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2023</vt:lpstr>
      <vt:lpstr>'Plan 2023'!Área_de_impresión</vt:lpstr>
      <vt:lpstr>'Plan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Nathalie Andrea Rios Muñoz</cp:lastModifiedBy>
  <cp:revision/>
  <cp:lastPrinted>2023-01-27T21:01:10Z</cp:lastPrinted>
  <dcterms:created xsi:type="dcterms:W3CDTF">2009-11-19T19:26:04Z</dcterms:created>
  <dcterms:modified xsi:type="dcterms:W3CDTF">2023-01-27T21:17:51Z</dcterms:modified>
  <cp:category/>
  <cp:contentStatus/>
</cp:coreProperties>
</file>