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elena\OneDrive - Alcaldia Mayor De Bogotá\Escritorio\"/>
    </mc:Choice>
  </mc:AlternateContent>
  <bookViews>
    <workbookView xWindow="0" yWindow="0" windowWidth="9900" windowHeight="10455" firstSheet="2" activeTab="2"/>
  </bookViews>
  <sheets>
    <sheet name="Hoja1" sheetId="12" state="hidden" r:id="rId1"/>
    <sheet name="Hoja2" sheetId="13" state="hidden" r:id="rId2"/>
    <sheet name="Indice" sheetId="7" r:id="rId3"/>
    <sheet name="1.1. PI metas sectoriales" sheetId="9" r:id="rId4"/>
    <sheet name="1.2.PI. Objetivos y metas" sheetId="4" r:id="rId5"/>
    <sheet name="1.3.PI. Indicadores MGA" sheetId="10" r:id="rId6"/>
    <sheet name="1.4.PI. Presupuesto" sheetId="8" r:id="rId7"/>
    <sheet name="Indicadores de gestion" sheetId="3" r:id="rId8"/>
    <sheet name="Plan integrado" sheetId="2" r:id="rId9"/>
    <sheet name="Riesgos" sheetId="1" r:id="rId10"/>
    <sheet name="Control de cambios" sheetId="11" r:id="rId11"/>
  </sheets>
  <definedNames>
    <definedName name="_xlnm._FilterDatabase" localSheetId="3" hidden="1">'1.1. PI metas sectoriales'!$A$5:$P$25</definedName>
    <definedName name="_xlnm._FilterDatabase" localSheetId="4" hidden="1">'1.2.PI. Objetivos y metas'!$A$6:$AF$108</definedName>
    <definedName name="_xlnm._FilterDatabase" localSheetId="5" hidden="1">'1.3.PI. Indicadores MGA'!$B$5:$M$32</definedName>
    <definedName name="_xlnm._FilterDatabase" localSheetId="6" hidden="1">'1.4.PI. Presupuesto'!$B$6:$J$6</definedName>
    <definedName name="_xlnm._FilterDatabase" localSheetId="1" hidden="1">Hoja2!$A$1:$DO$116</definedName>
    <definedName name="base">Hoja1!$A$1:$PS$102</definedName>
    <definedName name="base2">Hoja1!$B$1:$PS$102</definedName>
    <definedName name="bd">#REF!</definedName>
    <definedName name="bdfila">#REF!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7" i="9" l="1"/>
  <c r="N17" i="9"/>
  <c r="V7" i="4" l="1"/>
  <c r="I8" i="8"/>
  <c r="I9" i="8"/>
  <c r="I10" i="8"/>
  <c r="I11" i="8"/>
  <c r="J11" i="8" s="1"/>
  <c r="I12" i="8"/>
  <c r="I13" i="8"/>
  <c r="I7" i="8"/>
  <c r="G8" i="8"/>
  <c r="G9" i="8"/>
  <c r="G10" i="8"/>
  <c r="G11" i="8"/>
  <c r="H11" i="8" s="1"/>
  <c r="G12" i="8"/>
  <c r="G13" i="8"/>
  <c r="G7" i="8"/>
  <c r="H7" i="8" s="1"/>
  <c r="E8" i="8"/>
  <c r="J8" i="8" s="1"/>
  <c r="E9" i="8"/>
  <c r="E10" i="8"/>
  <c r="H10" i="8" s="1"/>
  <c r="E11" i="8"/>
  <c r="E12" i="8"/>
  <c r="E13" i="8"/>
  <c r="H13" i="8" s="1"/>
  <c r="E7" i="8"/>
  <c r="L7" i="10"/>
  <c r="L8" i="10"/>
  <c r="L9" i="10"/>
  <c r="L10" i="10"/>
  <c r="L11" i="10"/>
  <c r="L12" i="10"/>
  <c r="L13" i="10"/>
  <c r="L14" i="10"/>
  <c r="L15" i="10"/>
  <c r="L16" i="10"/>
  <c r="L17" i="10"/>
  <c r="L18" i="10"/>
  <c r="L19" i="10"/>
  <c r="L20" i="10"/>
  <c r="L21" i="10"/>
  <c r="L22" i="10"/>
  <c r="L23" i="10"/>
  <c r="L24" i="10"/>
  <c r="L25" i="10"/>
  <c r="L26" i="10"/>
  <c r="L27" i="10"/>
  <c r="L28" i="10"/>
  <c r="L29" i="10"/>
  <c r="L30" i="10"/>
  <c r="L31" i="10"/>
  <c r="L32" i="10"/>
  <c r="L6" i="10"/>
  <c r="K25" i="10"/>
  <c r="K26" i="10"/>
  <c r="K27" i="10"/>
  <c r="K28" i="10"/>
  <c r="K29" i="10"/>
  <c r="K30" i="10"/>
  <c r="K31" i="10"/>
  <c r="K32" i="10"/>
  <c r="K22" i="10"/>
  <c r="K23" i="10"/>
  <c r="K24" i="10"/>
  <c r="K19" i="10"/>
  <c r="K20" i="10"/>
  <c r="K21" i="10"/>
  <c r="K12" i="10"/>
  <c r="M12" i="10" s="1"/>
  <c r="K13" i="10"/>
  <c r="K14" i="10"/>
  <c r="K15" i="10"/>
  <c r="K16" i="10"/>
  <c r="K17" i="10"/>
  <c r="K18" i="10"/>
  <c r="K7" i="10"/>
  <c r="K8" i="10"/>
  <c r="M8" i="10" s="1"/>
  <c r="K9" i="10"/>
  <c r="K10" i="10"/>
  <c r="K11" i="10"/>
  <c r="K6" i="10"/>
  <c r="I21" i="10"/>
  <c r="I22" i="10"/>
  <c r="I23" i="10"/>
  <c r="I24" i="10"/>
  <c r="I25" i="10"/>
  <c r="I26" i="10"/>
  <c r="I27" i="10"/>
  <c r="I28" i="10"/>
  <c r="I29" i="10"/>
  <c r="I30" i="10"/>
  <c r="I31" i="10"/>
  <c r="I32" i="10"/>
  <c r="I9" i="10"/>
  <c r="I10" i="10"/>
  <c r="I11" i="10"/>
  <c r="I12" i="10"/>
  <c r="I13" i="10"/>
  <c r="I14" i="10"/>
  <c r="I15" i="10"/>
  <c r="I16" i="10"/>
  <c r="I17" i="10"/>
  <c r="I18" i="10"/>
  <c r="I19" i="10"/>
  <c r="I20" i="10"/>
  <c r="I7" i="10"/>
  <c r="I8" i="10"/>
  <c r="I6" i="10"/>
  <c r="H22" i="10"/>
  <c r="H23" i="10"/>
  <c r="H24" i="10"/>
  <c r="H25" i="10"/>
  <c r="H26" i="10"/>
  <c r="H27" i="10"/>
  <c r="H28" i="10"/>
  <c r="H29" i="10"/>
  <c r="H30" i="10"/>
  <c r="H31" i="10"/>
  <c r="H32" i="10"/>
  <c r="H17" i="10"/>
  <c r="H18" i="10"/>
  <c r="H19" i="10"/>
  <c r="H20" i="10"/>
  <c r="H21" i="10"/>
  <c r="H12" i="10"/>
  <c r="H13" i="10"/>
  <c r="H14" i="10"/>
  <c r="H15" i="10"/>
  <c r="H16" i="10"/>
  <c r="H7" i="10"/>
  <c r="J7" i="10" s="1"/>
  <c r="H8" i="10"/>
  <c r="H9" i="10"/>
  <c r="H10" i="10"/>
  <c r="H11" i="10"/>
  <c r="H6" i="10"/>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7" i="4"/>
  <c r="W8" i="4"/>
  <c r="W9" i="4"/>
  <c r="W10" i="4"/>
  <c r="W11" i="4"/>
  <c r="W12" i="4"/>
  <c r="W13" i="4"/>
  <c r="W14" i="4"/>
  <c r="W15" i="4"/>
  <c r="W16" i="4"/>
  <c r="W17" i="4"/>
  <c r="W18" i="4"/>
  <c r="W19" i="4"/>
  <c r="W20" i="4"/>
  <c r="W21" i="4"/>
  <c r="W22" i="4"/>
  <c r="W23" i="4"/>
  <c r="W24" i="4"/>
  <c r="W25" i="4"/>
  <c r="W26" i="4"/>
  <c r="W27" i="4"/>
  <c r="W28" i="4"/>
  <c r="W29" i="4"/>
  <c r="W30" i="4"/>
  <c r="W31" i="4"/>
  <c r="W32" i="4"/>
  <c r="W33" i="4"/>
  <c r="W34" i="4"/>
  <c r="W35" i="4"/>
  <c r="W36" i="4"/>
  <c r="W37" i="4"/>
  <c r="W38" i="4"/>
  <c r="W39" i="4"/>
  <c r="W40" i="4"/>
  <c r="W41" i="4"/>
  <c r="W42" i="4"/>
  <c r="W43" i="4"/>
  <c r="W44" i="4"/>
  <c r="W45" i="4"/>
  <c r="W46" i="4"/>
  <c r="W47" i="4"/>
  <c r="W48" i="4"/>
  <c r="W49" i="4"/>
  <c r="W50" i="4"/>
  <c r="W51" i="4"/>
  <c r="W52" i="4"/>
  <c r="W53" i="4"/>
  <c r="W54" i="4"/>
  <c r="W55" i="4"/>
  <c r="W56" i="4"/>
  <c r="W57" i="4"/>
  <c r="W58" i="4"/>
  <c r="W59" i="4"/>
  <c r="W60" i="4"/>
  <c r="W61" i="4"/>
  <c r="W62" i="4"/>
  <c r="W63" i="4"/>
  <c r="W64" i="4"/>
  <c r="W65" i="4"/>
  <c r="W66" i="4"/>
  <c r="W67" i="4"/>
  <c r="W68" i="4"/>
  <c r="W69" i="4"/>
  <c r="W70" i="4"/>
  <c r="W71" i="4"/>
  <c r="W72" i="4"/>
  <c r="W73" i="4"/>
  <c r="W74" i="4"/>
  <c r="W75" i="4"/>
  <c r="W76" i="4"/>
  <c r="W77" i="4"/>
  <c r="W78" i="4"/>
  <c r="W79" i="4"/>
  <c r="W80" i="4"/>
  <c r="W81" i="4"/>
  <c r="W82" i="4"/>
  <c r="W83" i="4"/>
  <c r="W84" i="4"/>
  <c r="W85" i="4"/>
  <c r="W86" i="4"/>
  <c r="W87" i="4"/>
  <c r="W88" i="4"/>
  <c r="W89" i="4"/>
  <c r="W90" i="4"/>
  <c r="W91" i="4"/>
  <c r="W92" i="4"/>
  <c r="W93" i="4"/>
  <c r="W94" i="4"/>
  <c r="W95" i="4"/>
  <c r="W96" i="4"/>
  <c r="W97" i="4"/>
  <c r="W98" i="4"/>
  <c r="W99" i="4"/>
  <c r="W100" i="4"/>
  <c r="W101" i="4"/>
  <c r="W102" i="4"/>
  <c r="W103" i="4"/>
  <c r="W104" i="4"/>
  <c r="W105" i="4"/>
  <c r="W106" i="4"/>
  <c r="W107" i="4"/>
  <c r="W108" i="4"/>
  <c r="V108" i="4"/>
  <c r="V107" i="4"/>
  <c r="V106" i="4"/>
  <c r="V105" i="4"/>
  <c r="V104" i="4"/>
  <c r="V103" i="4"/>
  <c r="V102" i="4"/>
  <c r="V101" i="4"/>
  <c r="V100" i="4"/>
  <c r="V99" i="4"/>
  <c r="V98" i="4"/>
  <c r="V97" i="4"/>
  <c r="V96" i="4"/>
  <c r="V95" i="4"/>
  <c r="V94" i="4"/>
  <c r="V93" i="4"/>
  <c r="V79" i="4"/>
  <c r="V78" i="4"/>
  <c r="V77" i="4"/>
  <c r="V76" i="4"/>
  <c r="V75" i="4"/>
  <c r="V74" i="4"/>
  <c r="V73" i="4"/>
  <c r="V72" i="4"/>
  <c r="V71" i="4"/>
  <c r="V70" i="4"/>
  <c r="V69" i="4"/>
  <c r="V68" i="4"/>
  <c r="V67" i="4"/>
  <c r="V66" i="4"/>
  <c r="V65" i="4"/>
  <c r="V64" i="4"/>
  <c r="V63" i="4"/>
  <c r="V62" i="4"/>
  <c r="V61" i="4"/>
  <c r="V60" i="4"/>
  <c r="V59" i="4"/>
  <c r="V58" i="4"/>
  <c r="V56" i="4"/>
  <c r="V55" i="4"/>
  <c r="V54" i="4"/>
  <c r="V53" i="4"/>
  <c r="V52" i="4"/>
  <c r="V49" i="4"/>
  <c r="V48" i="4"/>
  <c r="V47" i="4"/>
  <c r="V46" i="4"/>
  <c r="V45" i="4"/>
  <c r="V44" i="4"/>
  <c r="V43" i="4"/>
  <c r="V42" i="4"/>
  <c r="V41" i="4"/>
  <c r="V40" i="4"/>
  <c r="V39" i="4"/>
  <c r="V38" i="4"/>
  <c r="V37" i="4"/>
  <c r="V36" i="4"/>
  <c r="V33" i="4"/>
  <c r="V32" i="4"/>
  <c r="V31" i="4"/>
  <c r="V30" i="4"/>
  <c r="V28" i="4"/>
  <c r="V27" i="4"/>
  <c r="V26" i="4"/>
  <c r="V25" i="4"/>
  <c r="V20" i="4"/>
  <c r="V19" i="4"/>
  <c r="V13" i="4"/>
  <c r="V12" i="4"/>
  <c r="V11" i="4"/>
  <c r="V10" i="4"/>
  <c r="V9" i="4"/>
  <c r="V92" i="4"/>
  <c r="V91" i="4"/>
  <c r="V90" i="4"/>
  <c r="V89" i="4"/>
  <c r="V88" i="4"/>
  <c r="V87" i="4"/>
  <c r="V86" i="4"/>
  <c r="V85" i="4"/>
  <c r="V84" i="4"/>
  <c r="V83" i="4"/>
  <c r="V82" i="4"/>
  <c r="V81" i="4"/>
  <c r="V80" i="4"/>
  <c r="V57" i="4"/>
  <c r="V51" i="4"/>
  <c r="V50" i="4"/>
  <c r="V35" i="4"/>
  <c r="V34" i="4"/>
  <c r="V29" i="4"/>
  <c r="V24" i="4"/>
  <c r="V23" i="4"/>
  <c r="V22" i="4"/>
  <c r="V21" i="4"/>
  <c r="V18" i="4"/>
  <c r="V17" i="4"/>
  <c r="V16" i="4"/>
  <c r="V15" i="4"/>
  <c r="V14" i="4"/>
  <c r="V8" i="4"/>
  <c r="W7" i="4"/>
  <c r="T8"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2" i="4"/>
  <c r="T53" i="4"/>
  <c r="T54" i="4"/>
  <c r="T55" i="4"/>
  <c r="T56" i="4"/>
  <c r="T57" i="4"/>
  <c r="T58" i="4"/>
  <c r="T59" i="4"/>
  <c r="T60" i="4"/>
  <c r="T61" i="4"/>
  <c r="T62" i="4"/>
  <c r="T63" i="4"/>
  <c r="T64" i="4"/>
  <c r="T65" i="4"/>
  <c r="T66" i="4"/>
  <c r="T67" i="4"/>
  <c r="T68" i="4"/>
  <c r="T69" i="4"/>
  <c r="T70" i="4"/>
  <c r="T71" i="4"/>
  <c r="T72" i="4"/>
  <c r="T73" i="4"/>
  <c r="T74" i="4"/>
  <c r="T75" i="4"/>
  <c r="T76" i="4"/>
  <c r="T77" i="4"/>
  <c r="T78" i="4"/>
  <c r="T79" i="4"/>
  <c r="T80" i="4"/>
  <c r="T81" i="4"/>
  <c r="T82" i="4"/>
  <c r="T83" i="4"/>
  <c r="T84" i="4"/>
  <c r="T85" i="4"/>
  <c r="T86" i="4"/>
  <c r="T87" i="4"/>
  <c r="T88" i="4"/>
  <c r="T89" i="4"/>
  <c r="T90" i="4"/>
  <c r="T91" i="4"/>
  <c r="T92" i="4"/>
  <c r="T93" i="4"/>
  <c r="T94" i="4"/>
  <c r="T95" i="4"/>
  <c r="T96" i="4"/>
  <c r="T97" i="4"/>
  <c r="T98" i="4"/>
  <c r="T99" i="4"/>
  <c r="T100" i="4"/>
  <c r="T101" i="4"/>
  <c r="T102" i="4"/>
  <c r="T103" i="4"/>
  <c r="T104" i="4"/>
  <c r="T105" i="4"/>
  <c r="T106" i="4"/>
  <c r="T107" i="4"/>
  <c r="T108" i="4"/>
  <c r="T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63" i="4"/>
  <c r="S64" i="4"/>
  <c r="S65" i="4"/>
  <c r="S66" i="4"/>
  <c r="S67" i="4"/>
  <c r="S68" i="4"/>
  <c r="S69" i="4"/>
  <c r="S70" i="4"/>
  <c r="S71" i="4"/>
  <c r="S72" i="4"/>
  <c r="S73" i="4"/>
  <c r="S74" i="4"/>
  <c r="S75" i="4"/>
  <c r="S76" i="4"/>
  <c r="S77" i="4"/>
  <c r="S78" i="4"/>
  <c r="S79" i="4"/>
  <c r="S80" i="4"/>
  <c r="S81" i="4"/>
  <c r="S82" i="4"/>
  <c r="S83" i="4"/>
  <c r="S84" i="4"/>
  <c r="S85" i="4"/>
  <c r="S86" i="4"/>
  <c r="S87" i="4"/>
  <c r="S88" i="4"/>
  <c r="S89" i="4"/>
  <c r="S90" i="4"/>
  <c r="S91" i="4"/>
  <c r="S92" i="4"/>
  <c r="S93" i="4"/>
  <c r="S94" i="4"/>
  <c r="S95" i="4"/>
  <c r="S96" i="4"/>
  <c r="S97" i="4"/>
  <c r="S98" i="4"/>
  <c r="S99" i="4"/>
  <c r="S100" i="4"/>
  <c r="S101" i="4"/>
  <c r="S102" i="4"/>
  <c r="S103" i="4"/>
  <c r="S104" i="4"/>
  <c r="S105" i="4"/>
  <c r="S106" i="4"/>
  <c r="S107" i="4"/>
  <c r="S108" i="4"/>
  <c r="S7" i="4"/>
  <c r="P75" i="4"/>
  <c r="B75" i="4" s="1"/>
  <c r="P76" i="4"/>
  <c r="B76" i="4" s="1"/>
  <c r="N76" i="4" s="1"/>
  <c r="P77" i="4"/>
  <c r="B77" i="4" s="1"/>
  <c r="N77" i="4" s="1"/>
  <c r="P78" i="4"/>
  <c r="B78" i="4" s="1"/>
  <c r="M78" i="4" s="1"/>
  <c r="P79" i="4"/>
  <c r="B79" i="4" s="1"/>
  <c r="P80" i="4"/>
  <c r="B80" i="4" s="1"/>
  <c r="N80" i="4" s="1"/>
  <c r="P81" i="4"/>
  <c r="B81" i="4" s="1"/>
  <c r="N81" i="4" s="1"/>
  <c r="P74" i="4"/>
  <c r="B74" i="4" s="1"/>
  <c r="M74" i="4" s="1"/>
  <c r="P31" i="4"/>
  <c r="B31" i="4" s="1"/>
  <c r="P32" i="4"/>
  <c r="B32" i="4" s="1"/>
  <c r="N32" i="4" s="1"/>
  <c r="P33" i="4"/>
  <c r="B33" i="4" s="1"/>
  <c r="N33" i="4" s="1"/>
  <c r="P34" i="4"/>
  <c r="B34" i="4" s="1"/>
  <c r="M34" i="4" s="1"/>
  <c r="P35" i="4"/>
  <c r="B35" i="4" s="1"/>
  <c r="P30" i="4"/>
  <c r="B30" i="4" s="1"/>
  <c r="P7" i="4"/>
  <c r="B7" i="4" s="1"/>
  <c r="P8" i="4"/>
  <c r="B8" i="4" s="1"/>
  <c r="N8" i="4" s="1"/>
  <c r="P9" i="4"/>
  <c r="B9" i="4" s="1"/>
  <c r="P10" i="4"/>
  <c r="B10" i="4" s="1"/>
  <c r="P11" i="4"/>
  <c r="B11" i="4" s="1"/>
  <c r="P12" i="4"/>
  <c r="B12" i="4" s="1"/>
  <c r="N12" i="4" s="1"/>
  <c r="P13" i="4"/>
  <c r="B13" i="4" s="1"/>
  <c r="P14" i="4"/>
  <c r="B14" i="4" s="1"/>
  <c r="P15" i="4"/>
  <c r="B15" i="4" s="1"/>
  <c r="N15" i="4" s="1"/>
  <c r="P16" i="4"/>
  <c r="B16" i="4" s="1"/>
  <c r="N16" i="4" s="1"/>
  <c r="P17" i="4"/>
  <c r="B17" i="4" s="1"/>
  <c r="P18" i="4"/>
  <c r="B18" i="4" s="1"/>
  <c r="P19" i="4"/>
  <c r="B19" i="4" s="1"/>
  <c r="P20" i="4"/>
  <c r="B20" i="4" s="1"/>
  <c r="N20" i="4" s="1"/>
  <c r="P21" i="4"/>
  <c r="B21" i="4" s="1"/>
  <c r="P22" i="4"/>
  <c r="B22" i="4" s="1"/>
  <c r="P23" i="4"/>
  <c r="B23" i="4" s="1"/>
  <c r="N23" i="4" s="1"/>
  <c r="P24" i="4"/>
  <c r="B24" i="4" s="1"/>
  <c r="N24" i="4" s="1"/>
  <c r="P25" i="4"/>
  <c r="B25" i="4" s="1"/>
  <c r="P26" i="4"/>
  <c r="B26" i="4" s="1"/>
  <c r="P27" i="4"/>
  <c r="B27" i="4" s="1"/>
  <c r="P28" i="4"/>
  <c r="B28" i="4" s="1"/>
  <c r="N28" i="4" s="1"/>
  <c r="P36" i="4"/>
  <c r="B36" i="4" s="1"/>
  <c r="N36" i="4" s="1"/>
  <c r="P37" i="4"/>
  <c r="B37" i="4" s="1"/>
  <c r="N37" i="4" s="1"/>
  <c r="P38" i="4"/>
  <c r="B38" i="4" s="1"/>
  <c r="M38" i="4" s="1"/>
  <c r="P39" i="4"/>
  <c r="B39" i="4" s="1"/>
  <c r="P40" i="4"/>
  <c r="B40" i="4" s="1"/>
  <c r="N40" i="4" s="1"/>
  <c r="P41" i="4"/>
  <c r="B41" i="4" s="1"/>
  <c r="N41" i="4" s="1"/>
  <c r="P42" i="4"/>
  <c r="B42" i="4" s="1"/>
  <c r="P43" i="4"/>
  <c r="B43" i="4" s="1"/>
  <c r="P44" i="4"/>
  <c r="B44" i="4" s="1"/>
  <c r="N44" i="4" s="1"/>
  <c r="P45" i="4"/>
  <c r="B45" i="4" s="1"/>
  <c r="N45" i="4" s="1"/>
  <c r="P46" i="4"/>
  <c r="B46" i="4" s="1"/>
  <c r="M46" i="4" s="1"/>
  <c r="P47" i="4"/>
  <c r="B47" i="4" s="1"/>
  <c r="P48" i="4"/>
  <c r="B48" i="4" s="1"/>
  <c r="N48" i="4" s="1"/>
  <c r="P49" i="4"/>
  <c r="B49" i="4" s="1"/>
  <c r="N49" i="4" s="1"/>
  <c r="P50" i="4"/>
  <c r="B50" i="4" s="1"/>
  <c r="P51" i="4"/>
  <c r="B51" i="4" s="1"/>
  <c r="P52" i="4"/>
  <c r="B52" i="4" s="1"/>
  <c r="N52" i="4" s="1"/>
  <c r="P53" i="4"/>
  <c r="B53" i="4" s="1"/>
  <c r="N53" i="4" s="1"/>
  <c r="P54" i="4"/>
  <c r="B54" i="4" s="1"/>
  <c r="M54" i="4" s="1"/>
  <c r="P55" i="4"/>
  <c r="B55" i="4" s="1"/>
  <c r="P56" i="4"/>
  <c r="B56" i="4" s="1"/>
  <c r="N56" i="4" s="1"/>
  <c r="P57" i="4"/>
  <c r="B57" i="4" s="1"/>
  <c r="N57" i="4" s="1"/>
  <c r="P58" i="4"/>
  <c r="B58" i="4" s="1"/>
  <c r="P59" i="4"/>
  <c r="B59" i="4" s="1"/>
  <c r="P60" i="4"/>
  <c r="B60" i="4" s="1"/>
  <c r="N60" i="4" s="1"/>
  <c r="P61" i="4"/>
  <c r="B61" i="4" s="1"/>
  <c r="N61" i="4" s="1"/>
  <c r="P62" i="4"/>
  <c r="B62" i="4" s="1"/>
  <c r="P63" i="4"/>
  <c r="B63" i="4" s="1"/>
  <c r="P64" i="4"/>
  <c r="B64" i="4" s="1"/>
  <c r="N64" i="4" s="1"/>
  <c r="P65" i="4"/>
  <c r="B65" i="4" s="1"/>
  <c r="N65" i="4" s="1"/>
  <c r="P66" i="4"/>
  <c r="B66" i="4" s="1"/>
  <c r="P67" i="4"/>
  <c r="B67" i="4" s="1"/>
  <c r="P68" i="4"/>
  <c r="B68" i="4" s="1"/>
  <c r="N68" i="4" s="1"/>
  <c r="P69" i="4"/>
  <c r="B69" i="4" s="1"/>
  <c r="N69" i="4" s="1"/>
  <c r="P70" i="4"/>
  <c r="B70" i="4" s="1"/>
  <c r="P71" i="4"/>
  <c r="B71" i="4" s="1"/>
  <c r="P72" i="4"/>
  <c r="B72" i="4" s="1"/>
  <c r="N72" i="4" s="1"/>
  <c r="P73" i="4"/>
  <c r="B73" i="4" s="1"/>
  <c r="N73" i="4" s="1"/>
  <c r="P82" i="4"/>
  <c r="B82" i="4" s="1"/>
  <c r="P83" i="4"/>
  <c r="B83" i="4" s="1"/>
  <c r="P84" i="4"/>
  <c r="B84" i="4" s="1"/>
  <c r="N84" i="4" s="1"/>
  <c r="P85" i="4"/>
  <c r="B85" i="4" s="1"/>
  <c r="N85" i="4" s="1"/>
  <c r="P86" i="4"/>
  <c r="B86" i="4" s="1"/>
  <c r="M86" i="4" s="1"/>
  <c r="P87" i="4"/>
  <c r="B87" i="4" s="1"/>
  <c r="P88" i="4"/>
  <c r="B88" i="4" s="1"/>
  <c r="N88" i="4" s="1"/>
  <c r="P89" i="4"/>
  <c r="B89" i="4" s="1"/>
  <c r="N89" i="4" s="1"/>
  <c r="P90" i="4"/>
  <c r="B90" i="4" s="1"/>
  <c r="P91" i="4"/>
  <c r="B91" i="4" s="1"/>
  <c r="P92" i="4"/>
  <c r="B92" i="4" s="1"/>
  <c r="N92" i="4" s="1"/>
  <c r="P93" i="4"/>
  <c r="B93" i="4" s="1"/>
  <c r="N93" i="4" s="1"/>
  <c r="P94" i="4"/>
  <c r="B94" i="4" s="1"/>
  <c r="M94" i="4" s="1"/>
  <c r="P95" i="4"/>
  <c r="B95" i="4" s="1"/>
  <c r="P96" i="4"/>
  <c r="B96" i="4" s="1"/>
  <c r="N96" i="4" s="1"/>
  <c r="P97" i="4"/>
  <c r="B97" i="4" s="1"/>
  <c r="N97" i="4" s="1"/>
  <c r="P98" i="4"/>
  <c r="B98" i="4" s="1"/>
  <c r="P99" i="4"/>
  <c r="B99" i="4" s="1"/>
  <c r="P100" i="4"/>
  <c r="B100" i="4" s="1"/>
  <c r="N100" i="4" s="1"/>
  <c r="P101" i="4"/>
  <c r="B101" i="4" s="1"/>
  <c r="N101" i="4" s="1"/>
  <c r="P102" i="4"/>
  <c r="B102" i="4" s="1"/>
  <c r="M102" i="4" s="1"/>
  <c r="P103" i="4"/>
  <c r="B103" i="4" s="1"/>
  <c r="P104" i="4"/>
  <c r="B104" i="4" s="1"/>
  <c r="N104" i="4" s="1"/>
  <c r="P105" i="4"/>
  <c r="B105" i="4" s="1"/>
  <c r="N105" i="4" s="1"/>
  <c r="P106" i="4"/>
  <c r="B106" i="4" s="1"/>
  <c r="P107" i="4"/>
  <c r="B107" i="4" s="1"/>
  <c r="P108" i="4"/>
  <c r="B108" i="4" s="1"/>
  <c r="N108" i="4" s="1"/>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7" i="4"/>
  <c r="O7" i="9"/>
  <c r="O8" i="9"/>
  <c r="O9" i="9"/>
  <c r="O10" i="9"/>
  <c r="O11" i="9"/>
  <c r="O12" i="9"/>
  <c r="O13" i="9"/>
  <c r="O14" i="9"/>
  <c r="O15" i="9"/>
  <c r="O16" i="9"/>
  <c r="O18" i="9"/>
  <c r="O19" i="9"/>
  <c r="O20" i="9"/>
  <c r="O21" i="9"/>
  <c r="O22" i="9"/>
  <c r="O23" i="9"/>
  <c r="O24" i="9"/>
  <c r="O25" i="9"/>
  <c r="O6" i="9"/>
  <c r="L6" i="9"/>
  <c r="L7" i="9"/>
  <c r="L8" i="9"/>
  <c r="L9" i="9"/>
  <c r="L10" i="9"/>
  <c r="L11" i="9"/>
  <c r="L20" i="9"/>
  <c r="N23" i="9"/>
  <c r="N22" i="9"/>
  <c r="N21" i="9"/>
  <c r="N20" i="9"/>
  <c r="N19" i="9"/>
  <c r="N15" i="9"/>
  <c r="N14" i="9"/>
  <c r="N13" i="9"/>
  <c r="N12" i="9"/>
  <c r="N11" i="9"/>
  <c r="N8" i="9"/>
  <c r="N7" i="9"/>
  <c r="N6" i="9"/>
  <c r="N25" i="9"/>
  <c r="N24" i="9"/>
  <c r="N18" i="9"/>
  <c r="N16" i="9"/>
  <c r="N10" i="9"/>
  <c r="N9" i="9"/>
  <c r="K7" i="9"/>
  <c r="K8" i="9"/>
  <c r="K9" i="9"/>
  <c r="K10" i="9"/>
  <c r="K11" i="9"/>
  <c r="K12" i="9"/>
  <c r="K13" i="9"/>
  <c r="K14" i="9"/>
  <c r="K15" i="9"/>
  <c r="K16" i="9"/>
  <c r="K18" i="9"/>
  <c r="K19" i="9"/>
  <c r="K20" i="9"/>
  <c r="K21" i="9"/>
  <c r="K22" i="9"/>
  <c r="K23" i="9"/>
  <c r="K24" i="9"/>
  <c r="K25" i="9"/>
  <c r="K6" i="9"/>
  <c r="L12" i="9"/>
  <c r="L13" i="9"/>
  <c r="L14" i="9"/>
  <c r="L15" i="9"/>
  <c r="L16" i="9"/>
  <c r="L17" i="9"/>
  <c r="L18" i="9"/>
  <c r="L19" i="9"/>
  <c r="L21" i="9"/>
  <c r="L22" i="9"/>
  <c r="L23" i="9"/>
  <c r="L24" i="9"/>
  <c r="L25" i="9"/>
  <c r="J120" i="2"/>
  <c r="T119" i="2"/>
  <c r="W117" i="2"/>
  <c r="V117" i="2"/>
  <c r="T117" i="2"/>
  <c r="T115" i="2"/>
  <c r="T113" i="2"/>
  <c r="J112" i="2"/>
  <c r="T111" i="2"/>
  <c r="W109" i="2"/>
  <c r="V109" i="2"/>
  <c r="T109" i="2"/>
  <c r="J108" i="2"/>
  <c r="T107" i="2"/>
  <c r="W105" i="2"/>
  <c r="V105" i="2"/>
  <c r="T105" i="2"/>
  <c r="J104" i="2"/>
  <c r="T103" i="2"/>
  <c r="W101" i="2"/>
  <c r="V101" i="2"/>
  <c r="T101" i="2"/>
  <c r="J100" i="2"/>
  <c r="T99" i="2"/>
  <c r="W97" i="2"/>
  <c r="V97" i="2"/>
  <c r="T97" i="2"/>
  <c r="J96" i="2"/>
  <c r="T95" i="2"/>
  <c r="W93" i="2"/>
  <c r="V93" i="2"/>
  <c r="T93" i="2"/>
  <c r="J92" i="2"/>
  <c r="T91" i="2"/>
  <c r="W89" i="2"/>
  <c r="V89" i="2"/>
  <c r="T89" i="2"/>
  <c r="H88" i="2"/>
  <c r="T87" i="2"/>
  <c r="W85" i="2"/>
  <c r="V85" i="2"/>
  <c r="T85" i="2"/>
  <c r="J84" i="2"/>
  <c r="I84" i="2"/>
  <c r="H84" i="2"/>
  <c r="T83" i="2"/>
  <c r="W81" i="2"/>
  <c r="X81" i="2" s="1"/>
  <c r="V81" i="2"/>
  <c r="T81" i="2"/>
  <c r="T79" i="2"/>
  <c r="T77" i="2"/>
  <c r="T75" i="2"/>
  <c r="T73" i="2"/>
  <c r="T71" i="2"/>
  <c r="T69" i="2"/>
  <c r="I68" i="2"/>
  <c r="T67" i="2"/>
  <c r="W65" i="2"/>
  <c r="V65" i="2"/>
  <c r="T65" i="2"/>
  <c r="I64" i="2"/>
  <c r="T63" i="2"/>
  <c r="W61" i="2"/>
  <c r="V61" i="2"/>
  <c r="X61" i="2" s="1"/>
  <c r="T61" i="2"/>
  <c r="J60" i="2"/>
  <c r="T59" i="2"/>
  <c r="W57" i="2"/>
  <c r="V57" i="2"/>
  <c r="T57" i="2"/>
  <c r="H56" i="2"/>
  <c r="T55" i="2"/>
  <c r="W53" i="2"/>
  <c r="V53" i="2"/>
  <c r="T53" i="2"/>
  <c r="T51" i="2"/>
  <c r="T49" i="2"/>
  <c r="J48" i="2"/>
  <c r="T47" i="2"/>
  <c r="W45" i="2"/>
  <c r="V45" i="2"/>
  <c r="T45" i="2"/>
  <c r="J44" i="2"/>
  <c r="T43" i="2"/>
  <c r="W41" i="2"/>
  <c r="X41" i="2" s="1"/>
  <c r="V41" i="2"/>
  <c r="T41" i="2"/>
  <c r="J40" i="2"/>
  <c r="I40" i="2"/>
  <c r="H40" i="2"/>
  <c r="T39" i="2"/>
  <c r="W37" i="2"/>
  <c r="V37" i="2"/>
  <c r="T37" i="2"/>
  <c r="J36" i="2"/>
  <c r="I36" i="2"/>
  <c r="H36" i="2"/>
  <c r="T35" i="2"/>
  <c r="W33" i="2"/>
  <c r="V33" i="2"/>
  <c r="T33" i="2"/>
  <c r="J32" i="2"/>
  <c r="I32" i="2"/>
  <c r="H32" i="2"/>
  <c r="T31" i="2"/>
  <c r="W29" i="2"/>
  <c r="V29" i="2"/>
  <c r="T29" i="2"/>
  <c r="J28" i="2"/>
  <c r="I28" i="2"/>
  <c r="H28" i="2"/>
  <c r="T27" i="2"/>
  <c r="W25" i="2"/>
  <c r="X25" i="2" s="1"/>
  <c r="V25" i="2"/>
  <c r="T25" i="2"/>
  <c r="J24" i="2"/>
  <c r="I24" i="2"/>
  <c r="H24" i="2"/>
  <c r="T23" i="2"/>
  <c r="W21" i="2"/>
  <c r="V21" i="2"/>
  <c r="T21" i="2"/>
  <c r="J20" i="2"/>
  <c r="I20" i="2"/>
  <c r="H20" i="2"/>
  <c r="T19" i="2"/>
  <c r="W17" i="2"/>
  <c r="X17" i="2" s="1"/>
  <c r="V17" i="2"/>
  <c r="T17" i="2"/>
  <c r="J16" i="2"/>
  <c r="I16" i="2"/>
  <c r="H16" i="2"/>
  <c r="T15" i="2"/>
  <c r="W13" i="2"/>
  <c r="V13" i="2"/>
  <c r="T13" i="2"/>
  <c r="J12" i="2"/>
  <c r="I12" i="2"/>
  <c r="H12" i="2"/>
  <c r="T11" i="2"/>
  <c r="W9" i="2"/>
  <c r="V9" i="2"/>
  <c r="T9" i="2"/>
  <c r="AG53" i="3"/>
  <c r="K52" i="3"/>
  <c r="K51" i="3"/>
  <c r="K50" i="3"/>
  <c r="K49" i="3"/>
  <c r="K48" i="3"/>
  <c r="K47" i="3"/>
  <c r="K46" i="3"/>
  <c r="K45" i="3"/>
  <c r="K44" i="3"/>
  <c r="K43" i="3"/>
  <c r="K42" i="3"/>
  <c r="K41" i="3"/>
  <c r="K40" i="3"/>
  <c r="K39" i="3"/>
  <c r="K37" i="3"/>
  <c r="K36" i="3"/>
  <c r="K35" i="3"/>
  <c r="K33" i="3"/>
  <c r="K32" i="3"/>
  <c r="K31" i="3"/>
  <c r="K30" i="3"/>
  <c r="K29" i="3"/>
  <c r="K28" i="3"/>
  <c r="K27" i="3"/>
  <c r="K26" i="3"/>
  <c r="K25" i="3"/>
  <c r="K24" i="3"/>
  <c r="K23" i="3"/>
  <c r="K22" i="3"/>
  <c r="K21" i="3"/>
  <c r="K20" i="3"/>
  <c r="K18" i="3"/>
  <c r="K17" i="3"/>
  <c r="K16" i="3"/>
  <c r="K15" i="3"/>
  <c r="K14" i="3"/>
  <c r="K13" i="3"/>
  <c r="K12" i="3"/>
  <c r="K11" i="3"/>
  <c r="K10" i="3"/>
  <c r="K9" i="3"/>
  <c r="K8" i="3"/>
  <c r="M16" i="10" l="1"/>
  <c r="J12" i="8"/>
  <c r="H12" i="8"/>
  <c r="J10" i="8"/>
  <c r="X29" i="2"/>
  <c r="X65" i="2"/>
  <c r="X85" i="2"/>
  <c r="X109" i="2"/>
  <c r="X9" i="2"/>
  <c r="X33" i="2"/>
  <c r="X105" i="2"/>
  <c r="X117" i="2"/>
  <c r="X13" i="2"/>
  <c r="X37" i="2"/>
  <c r="X45" i="2"/>
  <c r="X53" i="2"/>
  <c r="X57" i="2"/>
  <c r="X97" i="2"/>
  <c r="X101" i="2"/>
  <c r="H9" i="8"/>
  <c r="J7" i="8"/>
  <c r="X21" i="2"/>
  <c r="X89" i="2"/>
  <c r="X93" i="2"/>
  <c r="H8" i="8"/>
  <c r="M24" i="10"/>
  <c r="AB102" i="4"/>
  <c r="AE102" i="4"/>
  <c r="AD102" i="4"/>
  <c r="AE94" i="4"/>
  <c r="AB94" i="4"/>
  <c r="AD94" i="4"/>
  <c r="AB86" i="4"/>
  <c r="AD86" i="4"/>
  <c r="AE86" i="4"/>
  <c r="AE78" i="4"/>
  <c r="AB78" i="4"/>
  <c r="AD78" i="4"/>
  <c r="AB70" i="4"/>
  <c r="AD70" i="4"/>
  <c r="AE70" i="4"/>
  <c r="AE62" i="4"/>
  <c r="AB62" i="4"/>
  <c r="AD62" i="4"/>
  <c r="AB54" i="4"/>
  <c r="AD54" i="4"/>
  <c r="AE54" i="4"/>
  <c r="AB46" i="4"/>
  <c r="AE46" i="4"/>
  <c r="AD46" i="4"/>
  <c r="AB38" i="4"/>
  <c r="AD38" i="4"/>
  <c r="AE38" i="4"/>
  <c r="AB30" i="4"/>
  <c r="AE30" i="4"/>
  <c r="AD30" i="4"/>
  <c r="AB22" i="4"/>
  <c r="AE22" i="4"/>
  <c r="AD22" i="4"/>
  <c r="AB14" i="4"/>
  <c r="AE14" i="4"/>
  <c r="AD14" i="4"/>
  <c r="AB7" i="4"/>
  <c r="AD7" i="4"/>
  <c r="AE7" i="4"/>
  <c r="AB101" i="4"/>
  <c r="AD101" i="4"/>
  <c r="AE101" i="4"/>
  <c r="AB93" i="4"/>
  <c r="AD93" i="4"/>
  <c r="AE93" i="4"/>
  <c r="AB85" i="4"/>
  <c r="AD85" i="4"/>
  <c r="AE85" i="4"/>
  <c r="AB77" i="4"/>
  <c r="AD77" i="4"/>
  <c r="AE77" i="4"/>
  <c r="AB69" i="4"/>
  <c r="AD69" i="4"/>
  <c r="AE69" i="4"/>
  <c r="AB61" i="4"/>
  <c r="AD61" i="4"/>
  <c r="AE61" i="4"/>
  <c r="AB53" i="4"/>
  <c r="AD53" i="4"/>
  <c r="AE53" i="4"/>
  <c r="AB45" i="4"/>
  <c r="AD45" i="4"/>
  <c r="AE45" i="4"/>
  <c r="AB37" i="4"/>
  <c r="AD37" i="4"/>
  <c r="AE37" i="4"/>
  <c r="AB29" i="4"/>
  <c r="AD29" i="4"/>
  <c r="AE29" i="4"/>
  <c r="AB21" i="4"/>
  <c r="AD21" i="4"/>
  <c r="AE21" i="4"/>
  <c r="AB13" i="4"/>
  <c r="AD13" i="4"/>
  <c r="AE13" i="4"/>
  <c r="AD108" i="4"/>
  <c r="AB108" i="4"/>
  <c r="AE108" i="4"/>
  <c r="AD100" i="4"/>
  <c r="AE100" i="4"/>
  <c r="AB100" i="4"/>
  <c r="AD92" i="4"/>
  <c r="AB92" i="4"/>
  <c r="AE92" i="4"/>
  <c r="AB84" i="4"/>
  <c r="AD84" i="4"/>
  <c r="AE84" i="4"/>
  <c r="AB76" i="4"/>
  <c r="AD76" i="4"/>
  <c r="AE76" i="4"/>
  <c r="AD68" i="4"/>
  <c r="AB68" i="4"/>
  <c r="AE68" i="4"/>
  <c r="AD60" i="4"/>
  <c r="AB60" i="4"/>
  <c r="AE60" i="4"/>
  <c r="AD52" i="4"/>
  <c r="AE52" i="4"/>
  <c r="AB52" i="4"/>
  <c r="AB44" i="4"/>
  <c r="AD44" i="4"/>
  <c r="AE44" i="4"/>
  <c r="AD36" i="4"/>
  <c r="AB36" i="4"/>
  <c r="AE36" i="4"/>
  <c r="AB28" i="4"/>
  <c r="AD28" i="4"/>
  <c r="AE28" i="4"/>
  <c r="AD20" i="4"/>
  <c r="AB20" i="4"/>
  <c r="AE20" i="4"/>
  <c r="AD12" i="4"/>
  <c r="AB12" i="4"/>
  <c r="AE12" i="4"/>
  <c r="AB107" i="4"/>
  <c r="AD107" i="4"/>
  <c r="AE107" i="4"/>
  <c r="AD99" i="4"/>
  <c r="AE99" i="4"/>
  <c r="AB99" i="4"/>
  <c r="AD91" i="4"/>
  <c r="AE91" i="4"/>
  <c r="AB91" i="4"/>
  <c r="AD83" i="4"/>
  <c r="AE83" i="4"/>
  <c r="AB83" i="4"/>
  <c r="AB75" i="4"/>
  <c r="AD75" i="4"/>
  <c r="AE75" i="4"/>
  <c r="AD67" i="4"/>
  <c r="AB67" i="4"/>
  <c r="AE67" i="4"/>
  <c r="AE59" i="4"/>
  <c r="AD59" i="4"/>
  <c r="AB59" i="4"/>
  <c r="AD51" i="4"/>
  <c r="AE51" i="4"/>
  <c r="AB51" i="4"/>
  <c r="AB43" i="4"/>
  <c r="AD43" i="4"/>
  <c r="AE43" i="4"/>
  <c r="AD35" i="4"/>
  <c r="AE35" i="4"/>
  <c r="AB35" i="4"/>
  <c r="AD27" i="4"/>
  <c r="AB27" i="4"/>
  <c r="AE27" i="4"/>
  <c r="AD19" i="4"/>
  <c r="AE19" i="4"/>
  <c r="AB19" i="4"/>
  <c r="AB11" i="4"/>
  <c r="AD11" i="4"/>
  <c r="AE11" i="4"/>
  <c r="AD106" i="4"/>
  <c r="AE106" i="4"/>
  <c r="AB106" i="4"/>
  <c r="AD98" i="4"/>
  <c r="AB98" i="4"/>
  <c r="AE98" i="4"/>
  <c r="AD90" i="4"/>
  <c r="AB90" i="4"/>
  <c r="AE90" i="4"/>
  <c r="AD82" i="4"/>
  <c r="AE82" i="4"/>
  <c r="AB82" i="4"/>
  <c r="AD74" i="4"/>
  <c r="AE74" i="4"/>
  <c r="AB74" i="4"/>
  <c r="AD66" i="4"/>
  <c r="AB66" i="4"/>
  <c r="AE66" i="4"/>
  <c r="AD58" i="4"/>
  <c r="AE58" i="4"/>
  <c r="AB58" i="4"/>
  <c r="AD50" i="4"/>
  <c r="AB50" i="4"/>
  <c r="AE50" i="4"/>
  <c r="AD42" i="4"/>
  <c r="AE42" i="4"/>
  <c r="AB42" i="4"/>
  <c r="AD34" i="4"/>
  <c r="AE34" i="4"/>
  <c r="AB34" i="4"/>
  <c r="AD26" i="4"/>
  <c r="AB26" i="4"/>
  <c r="AE26" i="4"/>
  <c r="AD18" i="4"/>
  <c r="AB18" i="4"/>
  <c r="AE18" i="4"/>
  <c r="AD10" i="4"/>
  <c r="AE10" i="4"/>
  <c r="AB10" i="4"/>
  <c r="AE105" i="4"/>
  <c r="AB105" i="4"/>
  <c r="AD105" i="4"/>
  <c r="AE97" i="4"/>
  <c r="AD97" i="4"/>
  <c r="AB97" i="4"/>
  <c r="AE89" i="4"/>
  <c r="AD89" i="4"/>
  <c r="AB89" i="4"/>
  <c r="AD81" i="4"/>
  <c r="AE81" i="4"/>
  <c r="AB81" i="4"/>
  <c r="AE73" i="4"/>
  <c r="AD73" i="4"/>
  <c r="AB73" i="4"/>
  <c r="AE65" i="4"/>
  <c r="AD65" i="4"/>
  <c r="AB65" i="4"/>
  <c r="AE57" i="4"/>
  <c r="AB57" i="4"/>
  <c r="AD57" i="4"/>
  <c r="AE49" i="4"/>
  <c r="AD49" i="4"/>
  <c r="AB49" i="4"/>
  <c r="AD41" i="4"/>
  <c r="AE41" i="4"/>
  <c r="AB41" i="4"/>
  <c r="AE33" i="4"/>
  <c r="AD33" i="4"/>
  <c r="AB33" i="4"/>
  <c r="AE25" i="4"/>
  <c r="AD25" i="4"/>
  <c r="AB25" i="4"/>
  <c r="AE17" i="4"/>
  <c r="AD17" i="4"/>
  <c r="AB17" i="4"/>
  <c r="AE9" i="4"/>
  <c r="AB9" i="4"/>
  <c r="AD9" i="4"/>
  <c r="AE104" i="4"/>
  <c r="AB104" i="4"/>
  <c r="AD104" i="4"/>
  <c r="AE96" i="4"/>
  <c r="AB96" i="4"/>
  <c r="AD96" i="4"/>
  <c r="AE88" i="4"/>
  <c r="AB88" i="4"/>
  <c r="AD88" i="4"/>
  <c r="AE80" i="4"/>
  <c r="AD80" i="4"/>
  <c r="AB80" i="4"/>
  <c r="AE72" i="4"/>
  <c r="AB72" i="4"/>
  <c r="AD72" i="4"/>
  <c r="AE64" i="4"/>
  <c r="AB64" i="4"/>
  <c r="AD64" i="4"/>
  <c r="AE56" i="4"/>
  <c r="AB56" i="4"/>
  <c r="AD56" i="4"/>
  <c r="AE48" i="4"/>
  <c r="AB48" i="4"/>
  <c r="AD48" i="4"/>
  <c r="AE40" i="4"/>
  <c r="AD40" i="4"/>
  <c r="AB40" i="4"/>
  <c r="AE32" i="4"/>
  <c r="AB32" i="4"/>
  <c r="AD32" i="4"/>
  <c r="AE24" i="4"/>
  <c r="AB24" i="4"/>
  <c r="AD24" i="4"/>
  <c r="AE16" i="4"/>
  <c r="AB16" i="4"/>
  <c r="AD16" i="4"/>
  <c r="AE8" i="4"/>
  <c r="AB8" i="4"/>
  <c r="AD8" i="4"/>
  <c r="AE103" i="4"/>
  <c r="AB103" i="4"/>
  <c r="AD103" i="4"/>
  <c r="AB95" i="4"/>
  <c r="AE95" i="4"/>
  <c r="AD95" i="4"/>
  <c r="AB87" i="4"/>
  <c r="AE87" i="4"/>
  <c r="AD87" i="4"/>
  <c r="AB79" i="4"/>
  <c r="AE79" i="4"/>
  <c r="AD79" i="4"/>
  <c r="AB71" i="4"/>
  <c r="AE71" i="4"/>
  <c r="AD71" i="4"/>
  <c r="AB63" i="4"/>
  <c r="AE63" i="4"/>
  <c r="AD63" i="4"/>
  <c r="AB55" i="4"/>
  <c r="AE55" i="4"/>
  <c r="AD55" i="4"/>
  <c r="AE47" i="4"/>
  <c r="AB47" i="4"/>
  <c r="AD47" i="4"/>
  <c r="AB39" i="4"/>
  <c r="AD39" i="4"/>
  <c r="AE39" i="4"/>
  <c r="AE31" i="4"/>
  <c r="AB31" i="4"/>
  <c r="AD31" i="4"/>
  <c r="AB23" i="4"/>
  <c r="AE23" i="4"/>
  <c r="AD23" i="4"/>
  <c r="AB15" i="4"/>
  <c r="AE15" i="4"/>
  <c r="AD15" i="4"/>
  <c r="X7" i="4"/>
  <c r="M12" i="9"/>
  <c r="M6" i="9"/>
  <c r="M22" i="9"/>
  <c r="M18" i="9"/>
  <c r="M14" i="9"/>
  <c r="M10" i="9"/>
  <c r="M20" i="9"/>
  <c r="M8" i="9"/>
  <c r="P25" i="9"/>
  <c r="P21" i="9"/>
  <c r="P17" i="9"/>
  <c r="M16" i="9"/>
  <c r="M24" i="9"/>
  <c r="X106" i="4"/>
  <c r="X102" i="4"/>
  <c r="X98" i="4"/>
  <c r="X94" i="4"/>
  <c r="X105" i="4"/>
  <c r="M25" i="9"/>
  <c r="M21" i="9"/>
  <c r="M11" i="9"/>
  <c r="M7" i="9"/>
  <c r="P13" i="9"/>
  <c r="M17" i="9"/>
  <c r="M13" i="9"/>
  <c r="P24" i="9"/>
  <c r="P20" i="9"/>
  <c r="P16" i="9"/>
  <c r="P12" i="9"/>
  <c r="P8" i="9"/>
  <c r="P9" i="9"/>
  <c r="P23" i="9"/>
  <c r="P19" i="9"/>
  <c r="P15" i="9"/>
  <c r="P11" i="9"/>
  <c r="P7" i="9"/>
  <c r="M23" i="9"/>
  <c r="M19" i="9"/>
  <c r="M15" i="9"/>
  <c r="M9" i="9"/>
  <c r="P6" i="9"/>
  <c r="P22" i="9"/>
  <c r="P18" i="9"/>
  <c r="P14" i="9"/>
  <c r="P10" i="9"/>
  <c r="M106" i="4"/>
  <c r="N106" i="4"/>
  <c r="M90" i="4"/>
  <c r="N90" i="4"/>
  <c r="N66" i="4"/>
  <c r="N58" i="4"/>
  <c r="M50" i="4"/>
  <c r="N50" i="4"/>
  <c r="M42" i="4"/>
  <c r="N42" i="4"/>
  <c r="M27" i="4"/>
  <c r="N27" i="4"/>
  <c r="M19" i="4"/>
  <c r="N19" i="4"/>
  <c r="N11" i="4"/>
  <c r="M11" i="4"/>
  <c r="N7" i="4"/>
  <c r="M7" i="4"/>
  <c r="M98" i="4"/>
  <c r="N98" i="4"/>
  <c r="M82" i="4"/>
  <c r="N82" i="4"/>
  <c r="N34" i="4"/>
  <c r="N74" i="4"/>
  <c r="J16" i="10"/>
  <c r="M27" i="10"/>
  <c r="M23" i="10"/>
  <c r="M15" i="10"/>
  <c r="M11" i="10"/>
  <c r="M7" i="10"/>
  <c r="M20" i="10"/>
  <c r="J12" i="10"/>
  <c r="J11" i="10"/>
  <c r="J19" i="10"/>
  <c r="J27" i="10"/>
  <c r="J23" i="10"/>
  <c r="M32" i="10"/>
  <c r="M28" i="10"/>
  <c r="M30" i="10"/>
  <c r="M19" i="10"/>
  <c r="M6" i="10"/>
  <c r="M21" i="10"/>
  <c r="M26" i="10"/>
  <c r="J20" i="10"/>
  <c r="J32" i="10"/>
  <c r="J28" i="10"/>
  <c r="J24" i="10"/>
  <c r="J18" i="10"/>
  <c r="J10" i="10"/>
  <c r="J30" i="10"/>
  <c r="J26" i="10"/>
  <c r="J22" i="10"/>
  <c r="M31" i="10"/>
  <c r="M107" i="4"/>
  <c r="N107" i="4"/>
  <c r="N87" i="4"/>
  <c r="M87" i="4"/>
  <c r="N103" i="4"/>
  <c r="M103" i="4"/>
  <c r="N95" i="4"/>
  <c r="M95" i="4"/>
  <c r="M83" i="4"/>
  <c r="N83" i="4"/>
  <c r="N67" i="4"/>
  <c r="N59" i="4"/>
  <c r="M51" i="4"/>
  <c r="N51" i="4"/>
  <c r="M43" i="4"/>
  <c r="N43" i="4"/>
  <c r="M26" i="4"/>
  <c r="N26" i="4"/>
  <c r="M22" i="4"/>
  <c r="N22" i="4"/>
  <c r="M18" i="4"/>
  <c r="N18" i="4"/>
  <c r="M14" i="4"/>
  <c r="N14" i="4"/>
  <c r="M10" i="4"/>
  <c r="N10" i="4"/>
  <c r="M30" i="4"/>
  <c r="N30" i="4"/>
  <c r="M99" i="4"/>
  <c r="N99" i="4"/>
  <c r="M91" i="4"/>
  <c r="N91" i="4"/>
  <c r="N71" i="4"/>
  <c r="N63" i="4"/>
  <c r="N55" i="4"/>
  <c r="M55" i="4"/>
  <c r="N47" i="4"/>
  <c r="M47" i="4"/>
  <c r="N39" i="4"/>
  <c r="M39" i="4"/>
  <c r="M35" i="4"/>
  <c r="N35" i="4"/>
  <c r="N31" i="4"/>
  <c r="M31" i="4"/>
  <c r="N79" i="4"/>
  <c r="M79" i="4"/>
  <c r="M75" i="4"/>
  <c r="N75" i="4"/>
  <c r="N25" i="4"/>
  <c r="M25" i="4"/>
  <c r="N17" i="4"/>
  <c r="M17" i="4"/>
  <c r="N9" i="4"/>
  <c r="M9" i="4"/>
  <c r="M23" i="4"/>
  <c r="M15" i="4"/>
  <c r="N102" i="4"/>
  <c r="N94" i="4"/>
  <c r="N86" i="4"/>
  <c r="N78" i="4"/>
  <c r="N70" i="4"/>
  <c r="N62" i="4"/>
  <c r="N54" i="4"/>
  <c r="N46" i="4"/>
  <c r="N38" i="4"/>
  <c r="M108" i="4"/>
  <c r="M100" i="4"/>
  <c r="M92" i="4"/>
  <c r="M84" i="4"/>
  <c r="M76" i="4"/>
  <c r="M52" i="4"/>
  <c r="M44" i="4"/>
  <c r="M36" i="4"/>
  <c r="M28" i="4"/>
  <c r="M20" i="4"/>
  <c r="M12" i="4"/>
  <c r="N21" i="4"/>
  <c r="M21" i="4"/>
  <c r="N13" i="4"/>
  <c r="M13" i="4"/>
  <c r="M104" i="4"/>
  <c r="M96" i="4"/>
  <c r="M88" i="4"/>
  <c r="M80" i="4"/>
  <c r="M56" i="4"/>
  <c r="M48" i="4"/>
  <c r="M40" i="4"/>
  <c r="M32" i="4"/>
  <c r="M24" i="4"/>
  <c r="M16" i="4"/>
  <c r="M8" i="4"/>
  <c r="M105" i="4"/>
  <c r="M101" i="4"/>
  <c r="M97" i="4"/>
  <c r="M93" i="4"/>
  <c r="M89" i="4"/>
  <c r="M85" i="4"/>
  <c r="M81" i="4"/>
  <c r="M77" i="4"/>
  <c r="M57" i="4"/>
  <c r="M53" i="4"/>
  <c r="M49" i="4"/>
  <c r="M45" i="4"/>
  <c r="M41" i="4"/>
  <c r="M37" i="4"/>
  <c r="M33" i="4"/>
  <c r="U108" i="4"/>
  <c r="U104" i="4"/>
  <c r="U100" i="4"/>
  <c r="U96" i="4"/>
  <c r="U92" i="4"/>
  <c r="U88" i="4"/>
  <c r="U84" i="4"/>
  <c r="U80" i="4"/>
  <c r="U76" i="4"/>
  <c r="U72" i="4"/>
  <c r="U68" i="4"/>
  <c r="U64" i="4"/>
  <c r="U60" i="4"/>
  <c r="U56" i="4"/>
  <c r="U52" i="4"/>
  <c r="U48" i="4"/>
  <c r="U44" i="4"/>
  <c r="U40" i="4"/>
  <c r="U36" i="4"/>
  <c r="U32" i="4"/>
  <c r="U28" i="4"/>
  <c r="U24" i="4"/>
  <c r="U20" i="4"/>
  <c r="U16" i="4"/>
  <c r="U12" i="4"/>
  <c r="U8" i="4"/>
  <c r="X107" i="4"/>
  <c r="X103" i="4"/>
  <c r="X99" i="4"/>
  <c r="X95" i="4"/>
  <c r="X91" i="4"/>
  <c r="X87" i="4"/>
  <c r="X83" i="4"/>
  <c r="X79" i="4"/>
  <c r="X75" i="4"/>
  <c r="X71" i="4"/>
  <c r="X67" i="4"/>
  <c r="X63" i="4"/>
  <c r="X59" i="4"/>
  <c r="X55" i="4"/>
  <c r="X51" i="4"/>
  <c r="X47" i="4"/>
  <c r="X43" i="4"/>
  <c r="X39" i="4"/>
  <c r="X35" i="4"/>
  <c r="X31" i="4"/>
  <c r="X27" i="4"/>
  <c r="X23" i="4"/>
  <c r="X19" i="4"/>
  <c r="X15" i="4"/>
  <c r="X11" i="4"/>
  <c r="U107" i="4"/>
  <c r="U103" i="4"/>
  <c r="U99" i="4"/>
  <c r="U95" i="4"/>
  <c r="U91" i="4"/>
  <c r="U87" i="4"/>
  <c r="U83" i="4"/>
  <c r="U79" i="4"/>
  <c r="U75" i="4"/>
  <c r="U71" i="4"/>
  <c r="U67" i="4"/>
  <c r="U63" i="4"/>
  <c r="U59" i="4"/>
  <c r="U55" i="4"/>
  <c r="U51" i="4"/>
  <c r="U47" i="4"/>
  <c r="U43" i="4"/>
  <c r="U39" i="4"/>
  <c r="U35" i="4"/>
  <c r="U31" i="4"/>
  <c r="U27" i="4"/>
  <c r="U23" i="4"/>
  <c r="U19" i="4"/>
  <c r="U15" i="4"/>
  <c r="U11" i="4"/>
  <c r="X90" i="4"/>
  <c r="X86" i="4"/>
  <c r="X82" i="4"/>
  <c r="X78" i="4"/>
  <c r="X74" i="4"/>
  <c r="X70" i="4"/>
  <c r="X66" i="4"/>
  <c r="X62" i="4"/>
  <c r="X58" i="4"/>
  <c r="X54" i="4"/>
  <c r="X50" i="4"/>
  <c r="X46" i="4"/>
  <c r="X42" i="4"/>
  <c r="X38" i="4"/>
  <c r="X34" i="4"/>
  <c r="X30" i="4"/>
  <c r="X26" i="4"/>
  <c r="X22" i="4"/>
  <c r="X18" i="4"/>
  <c r="X14" i="4"/>
  <c r="X10" i="4"/>
  <c r="U106" i="4"/>
  <c r="U102" i="4"/>
  <c r="U98" i="4"/>
  <c r="U94" i="4"/>
  <c r="U90" i="4"/>
  <c r="U86" i="4"/>
  <c r="U82" i="4"/>
  <c r="U78" i="4"/>
  <c r="U74" i="4"/>
  <c r="U70" i="4"/>
  <c r="U66" i="4"/>
  <c r="U62" i="4"/>
  <c r="U58" i="4"/>
  <c r="U54" i="4"/>
  <c r="U50" i="4"/>
  <c r="U46" i="4"/>
  <c r="U42" i="4"/>
  <c r="U38" i="4"/>
  <c r="U34" i="4"/>
  <c r="U30" i="4"/>
  <c r="U26" i="4"/>
  <c r="U22" i="4"/>
  <c r="U18" i="4"/>
  <c r="U14" i="4"/>
  <c r="U10" i="4"/>
  <c r="X101" i="4"/>
  <c r="X97" i="4"/>
  <c r="X93" i="4"/>
  <c r="X89" i="4"/>
  <c r="X85" i="4"/>
  <c r="X81" i="4"/>
  <c r="X77" i="4"/>
  <c r="X73" i="4"/>
  <c r="X69" i="4"/>
  <c r="X65" i="4"/>
  <c r="X61" i="4"/>
  <c r="X57" i="4"/>
  <c r="X53" i="4"/>
  <c r="X49" i="4"/>
  <c r="X45" i="4"/>
  <c r="X41" i="4"/>
  <c r="X37" i="4"/>
  <c r="X33" i="4"/>
  <c r="X29" i="4"/>
  <c r="X25" i="4"/>
  <c r="X21" i="4"/>
  <c r="X17" i="4"/>
  <c r="X13" i="4"/>
  <c r="X9" i="4"/>
  <c r="AF59" i="4"/>
  <c r="U7" i="4"/>
  <c r="U105" i="4"/>
  <c r="U101" i="4"/>
  <c r="U97" i="4"/>
  <c r="U93" i="4"/>
  <c r="U89" i="4"/>
  <c r="U85" i="4"/>
  <c r="U81" i="4"/>
  <c r="U77" i="4"/>
  <c r="U73" i="4"/>
  <c r="U69" i="4"/>
  <c r="U65" i="4"/>
  <c r="U61" i="4"/>
  <c r="U57" i="4"/>
  <c r="U53" i="4"/>
  <c r="U49" i="4"/>
  <c r="U45" i="4"/>
  <c r="U41" i="4"/>
  <c r="U37" i="4"/>
  <c r="U33" i="4"/>
  <c r="U29" i="4"/>
  <c r="U25" i="4"/>
  <c r="U21" i="4"/>
  <c r="U17" i="4"/>
  <c r="U13" i="4"/>
  <c r="U9" i="4"/>
  <c r="X108" i="4"/>
  <c r="X104" i="4"/>
  <c r="X100" i="4"/>
  <c r="X96" i="4"/>
  <c r="X92" i="4"/>
  <c r="X88" i="4"/>
  <c r="AF80" i="4"/>
  <c r="AF52" i="4"/>
  <c r="J8" i="10"/>
  <c r="J14" i="10"/>
  <c r="X84" i="4"/>
  <c r="X80" i="4"/>
  <c r="X76" i="4"/>
  <c r="X72" i="4"/>
  <c r="X68" i="4"/>
  <c r="X64" i="4"/>
  <c r="X60" i="4"/>
  <c r="X56" i="4"/>
  <c r="X52" i="4"/>
  <c r="X48" i="4"/>
  <c r="X44" i="4"/>
  <c r="X40" i="4"/>
  <c r="X36" i="4"/>
  <c r="X32" i="4"/>
  <c r="X28" i="4"/>
  <c r="X24" i="4"/>
  <c r="X20" i="4"/>
  <c r="X16" i="4"/>
  <c r="X12" i="4"/>
  <c r="X8" i="4"/>
  <c r="J6" i="10"/>
  <c r="J15" i="10"/>
  <c r="J31" i="10"/>
  <c r="M29" i="10"/>
  <c r="M25" i="10"/>
  <c r="M17" i="10"/>
  <c r="M13" i="10"/>
  <c r="M9" i="10"/>
  <c r="J17" i="10"/>
  <c r="J13" i="10"/>
  <c r="J9" i="10"/>
  <c r="J29" i="10"/>
  <c r="J25" i="10"/>
  <c r="J21" i="10"/>
  <c r="J13" i="8"/>
  <c r="J9" i="8"/>
  <c r="M22" i="10"/>
  <c r="M18" i="10"/>
  <c r="M14" i="10"/>
  <c r="M10" i="10"/>
  <c r="I14" i="8"/>
  <c r="G14" i="8"/>
  <c r="AF36" i="4" l="1"/>
  <c r="AF44" i="4"/>
  <c r="AF76" i="4"/>
  <c r="AF69" i="4"/>
  <c r="AF100" i="4"/>
  <c r="AF42" i="4"/>
  <c r="AF75" i="4"/>
  <c r="AF107" i="4"/>
  <c r="AF47" i="4"/>
  <c r="AF26" i="4"/>
  <c r="AF12" i="4"/>
  <c r="AF31" i="4"/>
  <c r="AF95" i="4"/>
  <c r="AF28" i="4"/>
  <c r="AF60" i="4"/>
  <c r="AF92" i="4"/>
  <c r="AF85" i="4"/>
  <c r="AF102" i="4"/>
  <c r="AF22" i="4"/>
  <c r="AF54" i="4"/>
  <c r="AF87" i="4"/>
  <c r="AF81" i="4"/>
  <c r="AF74" i="4"/>
  <c r="AF7" i="4"/>
  <c r="AF97" i="4"/>
  <c r="AF58" i="4"/>
  <c r="AF11" i="4"/>
  <c r="AF86" i="4"/>
  <c r="AF64" i="4"/>
  <c r="AF98" i="4"/>
  <c r="AF68" i="4"/>
  <c r="AF70" i="4"/>
  <c r="AF50" i="4"/>
  <c r="AF106" i="4"/>
  <c r="AF79" i="4"/>
  <c r="AF103" i="4"/>
  <c r="AF16" i="4"/>
  <c r="AF48" i="4"/>
  <c r="AF34" i="4"/>
  <c r="AF33" i="4"/>
  <c r="AF39" i="4"/>
  <c r="AF88" i="4"/>
  <c r="AF104" i="4"/>
  <c r="AF66" i="4"/>
  <c r="AF90" i="4"/>
  <c r="AF77" i="4"/>
  <c r="AF14" i="4"/>
  <c r="AF46" i="4"/>
  <c r="AF78" i="4"/>
  <c r="AF25" i="4"/>
  <c r="AF49" i="4"/>
  <c r="AF57" i="4"/>
  <c r="AF65" i="4"/>
  <c r="AF10" i="4"/>
  <c r="AF18" i="4"/>
  <c r="AF82" i="4"/>
  <c r="AF38" i="4"/>
  <c r="AF13" i="4"/>
  <c r="AF20" i="4"/>
  <c r="AF23" i="4"/>
  <c r="AF35" i="4"/>
  <c r="AF55" i="4"/>
  <c r="AF67" i="4"/>
  <c r="AF40" i="4"/>
  <c r="AF24" i="4"/>
  <c r="AF32" i="4"/>
  <c r="AF84" i="4"/>
  <c r="AF37" i="4"/>
  <c r="AF93" i="4"/>
  <c r="AF105" i="4"/>
  <c r="AF51" i="4"/>
  <c r="AF63" i="4"/>
  <c r="AF83" i="4"/>
  <c r="AF61" i="4"/>
  <c r="AF72" i="4"/>
  <c r="AF30" i="4"/>
  <c r="AF62" i="4"/>
  <c r="AF94" i="4"/>
  <c r="AF19" i="4"/>
  <c r="AF71" i="4"/>
  <c r="AF91" i="4"/>
  <c r="AF9" i="4"/>
  <c r="AF21" i="4"/>
  <c r="AF15" i="4"/>
  <c r="AF27" i="4"/>
  <c r="AF99" i="4"/>
  <c r="AF8" i="4"/>
  <c r="AF96" i="4"/>
  <c r="AF29" i="4"/>
  <c r="AF45" i="4"/>
  <c r="AF53" i="4"/>
  <c r="AF73" i="4"/>
  <c r="AF89" i="4"/>
  <c r="AF43" i="4"/>
  <c r="AF56" i="4"/>
  <c r="AF108" i="4"/>
  <c r="AF17" i="4"/>
  <c r="AF41" i="4"/>
  <c r="AF101" i="4"/>
  <c r="AC8" i="4"/>
  <c r="AC9" i="4"/>
  <c r="AC10" i="4"/>
  <c r="AC11" i="4"/>
  <c r="AC12" i="4"/>
  <c r="AC13" i="4"/>
  <c r="AC14" i="4"/>
  <c r="AC15" i="4"/>
  <c r="AC16" i="4"/>
  <c r="AC17" i="4"/>
  <c r="AC18" i="4"/>
  <c r="AC19" i="4"/>
  <c r="AC20" i="4"/>
  <c r="AC21" i="4"/>
  <c r="AC22" i="4"/>
  <c r="AC23" i="4"/>
  <c r="AC24"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C54" i="4"/>
  <c r="AC55" i="4"/>
  <c r="AC56" i="4"/>
  <c r="AC57" i="4"/>
  <c r="AC58" i="4"/>
  <c r="AC59" i="4"/>
  <c r="AC60" i="4"/>
  <c r="AC61" i="4"/>
  <c r="AC62" i="4"/>
  <c r="AC63" i="4"/>
  <c r="AC64" i="4"/>
  <c r="AC65" i="4"/>
  <c r="AC66" i="4"/>
  <c r="AC67" i="4"/>
  <c r="AC68" i="4"/>
  <c r="AC69" i="4"/>
  <c r="AC70" i="4"/>
  <c r="AC71" i="4"/>
  <c r="AC72" i="4"/>
  <c r="AC73" i="4"/>
  <c r="AC74" i="4"/>
  <c r="AC75" i="4"/>
  <c r="AC76" i="4"/>
  <c r="AC77" i="4"/>
  <c r="AC78" i="4"/>
  <c r="AC79" i="4"/>
  <c r="AC80" i="4"/>
  <c r="AC81" i="4"/>
  <c r="AC82" i="4"/>
  <c r="AC83" i="4"/>
  <c r="AC84" i="4"/>
  <c r="AC85" i="4"/>
  <c r="AC86" i="4"/>
  <c r="AC87" i="4"/>
  <c r="AC88" i="4"/>
  <c r="AC89" i="4"/>
  <c r="AC90" i="4"/>
  <c r="AC91" i="4"/>
  <c r="AC92" i="4"/>
  <c r="AC93" i="4"/>
  <c r="AC94" i="4"/>
  <c r="AC95" i="4"/>
  <c r="AC96" i="4"/>
  <c r="AC97" i="4"/>
  <c r="AC98" i="4"/>
  <c r="AC99" i="4"/>
  <c r="AC100" i="4"/>
  <c r="AC101" i="4"/>
  <c r="AC102" i="4"/>
  <c r="AC103" i="4"/>
  <c r="AC104" i="4"/>
  <c r="AC105" i="4"/>
  <c r="AC106" i="4"/>
  <c r="AC107" i="4"/>
  <c r="AC108" i="4"/>
  <c r="AC7" i="4"/>
  <c r="P29" i="4" l="1"/>
  <c r="B29" i="4" s="1"/>
  <c r="N29" i="4" l="1"/>
  <c r="M29" i="4"/>
  <c r="E14" i="8"/>
  <c r="J14" i="8" l="1"/>
  <c r="H14" i="8"/>
</calcChain>
</file>

<file path=xl/sharedStrings.xml><?xml version="1.0" encoding="utf-8"?>
<sst xmlns="http://schemas.openxmlformats.org/spreadsheetml/2006/main" count="28420" uniqueCount="4977">
  <si>
    <t>ID</t>
  </si>
  <si>
    <t>Código SEGPLAN</t>
  </si>
  <si>
    <t>ID_PROY_META</t>
  </si>
  <si>
    <t>Código_BPIN</t>
  </si>
  <si>
    <t>Nombre del Plan Distrital de Desarrollo PDD</t>
  </si>
  <si>
    <t>Propósito PDD</t>
  </si>
  <si>
    <t>Programa General</t>
  </si>
  <si>
    <t>Objetivo general proyecto de inversión</t>
  </si>
  <si>
    <t>Objetivo específico proyecto de inversión</t>
  </si>
  <si>
    <t>Proyecto de inversión</t>
  </si>
  <si>
    <t>Gerencia_Proyecto de Inversión</t>
  </si>
  <si>
    <t>Nombre del gerente de proyecto</t>
  </si>
  <si>
    <t>Cargo del gerente de proyecto</t>
  </si>
  <si>
    <t>Dependencia_Proyecto de Inversión</t>
  </si>
  <si>
    <t>Nombre del directivo responsable</t>
  </si>
  <si>
    <t>Cargo del directivo responsable</t>
  </si>
  <si>
    <t>Responsable Seguimiento</t>
  </si>
  <si>
    <t>Responsable Retroalimentación OAP</t>
  </si>
  <si>
    <t>Meta</t>
  </si>
  <si>
    <t>Nombre del Indicador</t>
  </si>
  <si>
    <t>PD_artículo</t>
  </si>
  <si>
    <t>PD_Meta Trazadora</t>
  </si>
  <si>
    <t>PD_ID Meta Trazadora</t>
  </si>
  <si>
    <t>PD_Meta Estratégica</t>
  </si>
  <si>
    <t>PD_ID Meta Estratégica</t>
  </si>
  <si>
    <t>PD_Meta Sectorial</t>
  </si>
  <si>
    <t>PD_Indicador Meta sector</t>
  </si>
  <si>
    <t>PD_PMR</t>
  </si>
  <si>
    <t>PD_Meta Proyecto</t>
  </si>
  <si>
    <t>PD_producto MGA</t>
  </si>
  <si>
    <t>PD_ID producto MGA</t>
  </si>
  <si>
    <t>PD_Gestion MGA</t>
  </si>
  <si>
    <t>PD_Gestion Entidad</t>
  </si>
  <si>
    <t>ODS</t>
  </si>
  <si>
    <t>Registrado en</t>
  </si>
  <si>
    <t>Observaciones programación magnitud</t>
  </si>
  <si>
    <t>Fecha de elaboración:</t>
  </si>
  <si>
    <t>Versión:</t>
  </si>
  <si>
    <t>Vigencia:</t>
  </si>
  <si>
    <t xml:space="preserve">Descripción del Indicador </t>
  </si>
  <si>
    <t>Beneficios, Efectos o Impactos Esperados.</t>
  </si>
  <si>
    <t>Año de inicio</t>
  </si>
  <si>
    <t>Año de finalización</t>
  </si>
  <si>
    <t>Tendencia</t>
  </si>
  <si>
    <t>Dimensión del indicador</t>
  </si>
  <si>
    <t>Unidad de medida</t>
  </si>
  <si>
    <t>Tipo de indicador</t>
  </si>
  <si>
    <t>Año línea base</t>
  </si>
  <si>
    <t>Dato Línea base</t>
  </si>
  <si>
    <t>Fuente línea base</t>
  </si>
  <si>
    <t>Plan de acción - proyectos de inversión (actividades)</t>
  </si>
  <si>
    <t>Establecer variables 1 y/o 2 numéricas</t>
  </si>
  <si>
    <t>Dato externo (Indiqué cúal)</t>
  </si>
  <si>
    <t>Descripción del método de cálculo del indicador</t>
  </si>
  <si>
    <t>Fórmula del indicador o meta</t>
  </si>
  <si>
    <t>Variable 1</t>
  </si>
  <si>
    <t>Variable 2</t>
  </si>
  <si>
    <t>Fuentes de información verificable</t>
  </si>
  <si>
    <t>Número de nueva versión</t>
  </si>
  <si>
    <t>Fecha</t>
  </si>
  <si>
    <t>Descripción del cambio</t>
  </si>
  <si>
    <t>¿Cómo cumplirá la meta o el indicador a lo largo del cuatrienio?</t>
  </si>
  <si>
    <t>Magnitud Cuatrienio</t>
  </si>
  <si>
    <t>Magnitud 2020</t>
  </si>
  <si>
    <t>Magnitud 2021</t>
  </si>
  <si>
    <t>Magnitud 2022</t>
  </si>
  <si>
    <t>Magnitud 2023</t>
  </si>
  <si>
    <t>Magnitud 2024</t>
  </si>
  <si>
    <t>Apropiación cuatrienio</t>
  </si>
  <si>
    <t>Apropiación 2020</t>
  </si>
  <si>
    <t>Apropiación 2021</t>
  </si>
  <si>
    <t>Apropiación 2022</t>
  </si>
  <si>
    <t>Apropiación 2023</t>
  </si>
  <si>
    <t>Apropiación 2024</t>
  </si>
  <si>
    <t>Magnitud 2020 Inicial</t>
  </si>
  <si>
    <t>Magnitud 2021 Inicial</t>
  </si>
  <si>
    <t>Magnitud 2022 Inicial</t>
  </si>
  <si>
    <t>Magnitud 2023 Inicial</t>
  </si>
  <si>
    <t>Anualización 2021
*Diferente solo crecientes</t>
  </si>
  <si>
    <t>Anualización 2022
*Diferente solo crecientes</t>
  </si>
  <si>
    <t>Anualización 2023
*Diferente solo crecientes</t>
  </si>
  <si>
    <t>Compromisos 2020</t>
  </si>
  <si>
    <t>Giros 2020</t>
  </si>
  <si>
    <t>Compromisos 2021</t>
  </si>
  <si>
    <t>Giros 2021</t>
  </si>
  <si>
    <t>Compromisos 2022</t>
  </si>
  <si>
    <t>Giros 2022</t>
  </si>
  <si>
    <t>Meta Ejecutada 2020</t>
  </si>
  <si>
    <t>Meta Ejecutada 2021</t>
  </si>
  <si>
    <t>Meta Ejecutada 2022</t>
  </si>
  <si>
    <t>Avance cuatrienio</t>
  </si>
  <si>
    <t>Tendencia Mensual</t>
  </si>
  <si>
    <t>Meta_Enero</t>
  </si>
  <si>
    <t>Meta_Febrero</t>
  </si>
  <si>
    <t>Meta_Marzo</t>
  </si>
  <si>
    <t>Meta_Abril</t>
  </si>
  <si>
    <t>Meta_Mayo</t>
  </si>
  <si>
    <t>Meta_Junio</t>
  </si>
  <si>
    <t>Meta_Julio</t>
  </si>
  <si>
    <t>Meta_Agosto</t>
  </si>
  <si>
    <t>Meta_Septiembre</t>
  </si>
  <si>
    <t>Meta_Octubre</t>
  </si>
  <si>
    <t>Meta_Noviembre</t>
  </si>
  <si>
    <t>Meta_Diciembre</t>
  </si>
  <si>
    <t>Total_Meta 2023</t>
  </si>
  <si>
    <t>Magnitud programada acumulada al corte</t>
  </si>
  <si>
    <t>Magnitud programada acumulada a la fecha deseada</t>
  </si>
  <si>
    <t>Enero_V2</t>
  </si>
  <si>
    <t>Febrero_V2</t>
  </si>
  <si>
    <t>Marzo_V2</t>
  </si>
  <si>
    <t>Abril_V2</t>
  </si>
  <si>
    <t>Mayo_V2</t>
  </si>
  <si>
    <t>Junio_V2</t>
  </si>
  <si>
    <t>Julio_V2</t>
  </si>
  <si>
    <t>Agosto_V2</t>
  </si>
  <si>
    <t>Septiembre_V2</t>
  </si>
  <si>
    <t>Octubre_V2</t>
  </si>
  <si>
    <t>Noviembre_V2</t>
  </si>
  <si>
    <t>Diciembre_V2</t>
  </si>
  <si>
    <t>Total Intraanual_V2</t>
  </si>
  <si>
    <t>Enero_V1</t>
  </si>
  <si>
    <t>Febrero_V1</t>
  </si>
  <si>
    <t>Marzo_V1</t>
  </si>
  <si>
    <t>Abril_V1</t>
  </si>
  <si>
    <t>Mayo_V1</t>
  </si>
  <si>
    <t>Junio_V1</t>
  </si>
  <si>
    <t>Julio_V1</t>
  </si>
  <si>
    <t>Agosto_V1</t>
  </si>
  <si>
    <t>Septiembre_V1</t>
  </si>
  <si>
    <t>Octubre_V1</t>
  </si>
  <si>
    <t>Noviembre_V1</t>
  </si>
  <si>
    <t>Diciembre_V1</t>
  </si>
  <si>
    <t>Total_V1</t>
  </si>
  <si>
    <t>Total Intraanual_V1</t>
  </si>
  <si>
    <t>Enero_S1</t>
  </si>
  <si>
    <t>Febrero_S1</t>
  </si>
  <si>
    <t>Marzo_S1</t>
  </si>
  <si>
    <t>Abril_S1</t>
  </si>
  <si>
    <t>Mayo_S1</t>
  </si>
  <si>
    <t>Junio_S1</t>
  </si>
  <si>
    <t>Julio_S1</t>
  </si>
  <si>
    <t>Agosto_S1</t>
  </si>
  <si>
    <t>Septiembre_S1</t>
  </si>
  <si>
    <t>Octubre_S1</t>
  </si>
  <si>
    <t>Noviembre_S1</t>
  </si>
  <si>
    <t>Diciembre_S1</t>
  </si>
  <si>
    <t>Enero_S2</t>
  </si>
  <si>
    <t>Febrero_S2</t>
  </si>
  <si>
    <t>Marzo_S2</t>
  </si>
  <si>
    <t>Abril_S2</t>
  </si>
  <si>
    <t>Mayo_S2</t>
  </si>
  <si>
    <t>Junio_S2</t>
  </si>
  <si>
    <t>Julio_S2</t>
  </si>
  <si>
    <t>Agosto_S2</t>
  </si>
  <si>
    <t>Septiembre_S2</t>
  </si>
  <si>
    <t>Octubre_S2</t>
  </si>
  <si>
    <t>Noviembre_S2</t>
  </si>
  <si>
    <t>Diciembre_S2</t>
  </si>
  <si>
    <t>Enero_P1</t>
  </si>
  <si>
    <t>Febrero_P1</t>
  </si>
  <si>
    <t>Marzo_P1</t>
  </si>
  <si>
    <t>Abril_P1</t>
  </si>
  <si>
    <t>Mayo_P1</t>
  </si>
  <si>
    <t>Junio_P1</t>
  </si>
  <si>
    <t>Julio_P1</t>
  </si>
  <si>
    <t>Agosto_P1</t>
  </si>
  <si>
    <t>Septiembre_P1</t>
  </si>
  <si>
    <t>Octubre_P1</t>
  </si>
  <si>
    <t>Noviembre_P1</t>
  </si>
  <si>
    <t>Diciembre_P1</t>
  </si>
  <si>
    <t>Total_P1</t>
  </si>
  <si>
    <t>Enero_P2</t>
  </si>
  <si>
    <t>Febrero_P2</t>
  </si>
  <si>
    <t>Marzo_P2</t>
  </si>
  <si>
    <t>Abril_P2</t>
  </si>
  <si>
    <t>Mayo_P2</t>
  </si>
  <si>
    <t>Junio_P2</t>
  </si>
  <si>
    <t>Julio_P2</t>
  </si>
  <si>
    <t>Agosto_P2</t>
  </si>
  <si>
    <t>Septiembre_P2</t>
  </si>
  <si>
    <t>Octubre_P2</t>
  </si>
  <si>
    <t>Noviembre_P2</t>
  </si>
  <si>
    <t>Diciembre_P2</t>
  </si>
  <si>
    <t>Total_P2</t>
  </si>
  <si>
    <t>Enero_P3</t>
  </si>
  <si>
    <t>Febrero_P3</t>
  </si>
  <si>
    <t>Marzo_P3</t>
  </si>
  <si>
    <t>Abril_P3</t>
  </si>
  <si>
    <t>Mayo_P3</t>
  </si>
  <si>
    <t>Junio_P3</t>
  </si>
  <si>
    <t>Julio_P3</t>
  </si>
  <si>
    <t>Agosto_P3</t>
  </si>
  <si>
    <t>Septiembre_P3</t>
  </si>
  <si>
    <t>Octubre_P3</t>
  </si>
  <si>
    <t>Noviembre_P3</t>
  </si>
  <si>
    <t>Diciembre_P3</t>
  </si>
  <si>
    <t>Sumatoria_compromisos</t>
  </si>
  <si>
    <t>Enero_P4</t>
  </si>
  <si>
    <t>Febrero_P4</t>
  </si>
  <si>
    <t>Marzo_P4</t>
  </si>
  <si>
    <t>Abril_P4</t>
  </si>
  <si>
    <t>Mayo_P4</t>
  </si>
  <si>
    <t>Junio_P4</t>
  </si>
  <si>
    <t>Julio_P4</t>
  </si>
  <si>
    <t>Agosto_P4</t>
  </si>
  <si>
    <t>Septiembre_P4</t>
  </si>
  <si>
    <t>Octubre_P4</t>
  </si>
  <si>
    <t>Noviembre_P4</t>
  </si>
  <si>
    <t>Diciembre_P4</t>
  </si>
  <si>
    <t>Sumatoria_giros</t>
  </si>
  <si>
    <t>Enero_P5</t>
  </si>
  <si>
    <t>Febrero_P5</t>
  </si>
  <si>
    <t>Marzo_P5</t>
  </si>
  <si>
    <t>Abril_P5</t>
  </si>
  <si>
    <t>Mayo_P5</t>
  </si>
  <si>
    <t>Junio_P5</t>
  </si>
  <si>
    <t>Julio_P5</t>
  </si>
  <si>
    <t>Agosto_P5</t>
  </si>
  <si>
    <t>Septiembre_P5</t>
  </si>
  <si>
    <t>Octubre_P5</t>
  </si>
  <si>
    <t>Noviembre_P5</t>
  </si>
  <si>
    <t>Diciembre_P5</t>
  </si>
  <si>
    <t>Total_P5</t>
  </si>
  <si>
    <t>Enero_P6</t>
  </si>
  <si>
    <t>Febrero_P6</t>
  </si>
  <si>
    <t>Marzo_P6</t>
  </si>
  <si>
    <t>Abril_P6</t>
  </si>
  <si>
    <t>Mayo_P6</t>
  </si>
  <si>
    <t>Junio_P6</t>
  </si>
  <si>
    <t>Julio_P6</t>
  </si>
  <si>
    <t>Agosto_P6</t>
  </si>
  <si>
    <t>Septiembre_P6</t>
  </si>
  <si>
    <t>Octubre_P6</t>
  </si>
  <si>
    <t>Noviembre_P6</t>
  </si>
  <si>
    <t>Diciembre_P6</t>
  </si>
  <si>
    <t>Total_P6</t>
  </si>
  <si>
    <t>Avances y logros generados con el cumplimiento de la meta (acumulado por vigencia)
Beneficios* Aplica solo para metas e ID sector</t>
  </si>
  <si>
    <t>Retrasos y soluciones para el cumplimiento de la meta (acumulado por vigencia)</t>
  </si>
  <si>
    <t>OBSERVACIONES</t>
  </si>
  <si>
    <t>Enero_I1</t>
  </si>
  <si>
    <t>Febrero_I1</t>
  </si>
  <si>
    <t>Marzo_I1</t>
  </si>
  <si>
    <t>Abril_I1</t>
  </si>
  <si>
    <t>Mayo_I1</t>
  </si>
  <si>
    <t>Junio_I1</t>
  </si>
  <si>
    <t>Julio_I1</t>
  </si>
  <si>
    <t>Agosto_I1</t>
  </si>
  <si>
    <t>Septiembre_I1</t>
  </si>
  <si>
    <t>Octubre_I1</t>
  </si>
  <si>
    <t>Noviembre_I1</t>
  </si>
  <si>
    <t>Diciembre_I1</t>
  </si>
  <si>
    <t>Enero_V1V2</t>
  </si>
  <si>
    <t>Febrero_V1V2</t>
  </si>
  <si>
    <t>Marzo_V1V2</t>
  </si>
  <si>
    <t>Abril_V1V2</t>
  </si>
  <si>
    <t>Mayo_V1V2</t>
  </si>
  <si>
    <t>Junio_V1V2</t>
  </si>
  <si>
    <t>Julio_V1V2</t>
  </si>
  <si>
    <t>Agosto_V1V2</t>
  </si>
  <si>
    <t>Septiembre_V1V2</t>
  </si>
  <si>
    <t>Octubre_V1V2</t>
  </si>
  <si>
    <t>Noviembre_V1V2</t>
  </si>
  <si>
    <t>Diciembre_V1V2</t>
  </si>
  <si>
    <t>Total_V1_V2</t>
  </si>
  <si>
    <t>Enero_AvanceCuanti</t>
  </si>
  <si>
    <t>Febrero_AvanceCuanti</t>
  </si>
  <si>
    <t>Marzo_AvanceCuanti</t>
  </si>
  <si>
    <t>Abril_AvanceCuanti</t>
  </si>
  <si>
    <t>Mayo_AvanceCuanti</t>
  </si>
  <si>
    <t>Junio_AvanceCuanti</t>
  </si>
  <si>
    <t>Julio_AvanceCuanti</t>
  </si>
  <si>
    <t>Agosto_AvanceCuanti</t>
  </si>
  <si>
    <t>Septiembre_AvanceCuanti</t>
  </si>
  <si>
    <t>Octubre_AvanceCuanti</t>
  </si>
  <si>
    <t>Noviembre_AvanceCuanti</t>
  </si>
  <si>
    <t>Diciembre_AvanceCuanti</t>
  </si>
  <si>
    <t>Total_AvanceCuanti</t>
  </si>
  <si>
    <t>Enero_AvanceCuantiacu</t>
  </si>
  <si>
    <t>Febrero_AvanceCuantiacu</t>
  </si>
  <si>
    <t>Marzo_AvanceCuantiacu</t>
  </si>
  <si>
    <t>Abril_AvanceCuantiacu</t>
  </si>
  <si>
    <t>Mayo_AvanceCuantiacu</t>
  </si>
  <si>
    <t>Junio_AvanceCuantiacu</t>
  </si>
  <si>
    <t>Julio_AvanceCuantiacu</t>
  </si>
  <si>
    <t>Agosto_AvanceCuantiacu</t>
  </si>
  <si>
    <t>Septiembre_AvanceCuantiacu</t>
  </si>
  <si>
    <t>Octubre_AvanceCuantiacu</t>
  </si>
  <si>
    <t>Noviembre_AvanceCuantiacu</t>
  </si>
  <si>
    <t>Diciembre_AvanceCuantiacu</t>
  </si>
  <si>
    <t>cumplimiento mensual Enero</t>
  </si>
  <si>
    <t>cumplimiento mensual Febrero</t>
  </si>
  <si>
    <t>cumplimiento mensual Marzo</t>
  </si>
  <si>
    <t>cumplimiento mensual Abril</t>
  </si>
  <si>
    <t>cumplimiento mensual Mayo</t>
  </si>
  <si>
    <t>cumplimiento mensual Junio</t>
  </si>
  <si>
    <t>cumplimiento mensual Julio</t>
  </si>
  <si>
    <t>cumplimiento mensual Agosto</t>
  </si>
  <si>
    <t>cumplimiento mensual Septiembre</t>
  </si>
  <si>
    <t>cumplimiento mensual Octubre</t>
  </si>
  <si>
    <t>cumplimiento mensual Noviembre</t>
  </si>
  <si>
    <t>cumplimiento mensual Diciembre</t>
  </si>
  <si>
    <t>Enero_%Cumplimiento</t>
  </si>
  <si>
    <t>Febrero_%Cumplimiento</t>
  </si>
  <si>
    <t>Marzo_%Cumplimiento</t>
  </si>
  <si>
    <t>Abril_%Cumplimiento</t>
  </si>
  <si>
    <t>Mayo_%Cumplimiento</t>
  </si>
  <si>
    <t>Junio_%Cumplimiento</t>
  </si>
  <si>
    <t>Julio_%Cumplimiento</t>
  </si>
  <si>
    <t>Agosto_%Cumplimiento</t>
  </si>
  <si>
    <t>Septiembre_%Cumplimiento</t>
  </si>
  <si>
    <t>Octubre_%Cumplimiento</t>
  </si>
  <si>
    <t>Noviembre_%Cumplimiento</t>
  </si>
  <si>
    <t>Diciembre_%Cumplimiento</t>
  </si>
  <si>
    <t>Cumplimiento Total</t>
  </si>
  <si>
    <t>Cumplimiento total x objetivo</t>
  </si>
  <si>
    <t>Obj Específico + izq</t>
  </si>
  <si>
    <t>Cumplimiento Objetivo Especifico</t>
  </si>
  <si>
    <t>Avance objetivo especifico</t>
  </si>
  <si>
    <t>Suma producto cumplimiento</t>
  </si>
  <si>
    <t>Suma producto avance</t>
  </si>
  <si>
    <t>Cumplimiento Objetivo General</t>
  </si>
  <si>
    <t>Avance objetivo general</t>
  </si>
  <si>
    <t>Apropiación disponible</t>
  </si>
  <si>
    <t>Compromisos al corte</t>
  </si>
  <si>
    <t>Giros al corte</t>
  </si>
  <si>
    <t>Reservas Constituidas</t>
  </si>
  <si>
    <t>Gestión reservas</t>
  </si>
  <si>
    <t>Meta Ejecutada Enero</t>
  </si>
  <si>
    <t>Meta Ejecutada Febrero</t>
  </si>
  <si>
    <t>Meta Ejecutada Marzo</t>
  </si>
  <si>
    <t>Meta Ejecutada Abril</t>
  </si>
  <si>
    <t>Meta Ejecutada Mayo</t>
  </si>
  <si>
    <t>Meta Ejecutada Junio</t>
  </si>
  <si>
    <t>Meta Ejecutada Julio</t>
  </si>
  <si>
    <t>Meta Ejecutada Agosto</t>
  </si>
  <si>
    <t>Meta Ejecutada Septiembre</t>
  </si>
  <si>
    <t>Meta Ejecutada Octubre</t>
  </si>
  <si>
    <t>Meta Ejecutada Noviembre</t>
  </si>
  <si>
    <t>Meta Ejecutada Diciembre</t>
  </si>
  <si>
    <t>Meta Ejecutada Total</t>
  </si>
  <si>
    <t>Meta ejecutada acumulada al corte</t>
  </si>
  <si>
    <t>Meta Ejecutada 2023</t>
  </si>
  <si>
    <t>Enero_rio</t>
  </si>
  <si>
    <t>Febrero_rio</t>
  </si>
  <si>
    <t>Marzo_rio</t>
  </si>
  <si>
    <t>Abril_rio</t>
  </si>
  <si>
    <t>Mayo_rio</t>
  </si>
  <si>
    <t>Junio_rio</t>
  </si>
  <si>
    <t>Julio_rio</t>
  </si>
  <si>
    <t>Agosto_rio</t>
  </si>
  <si>
    <t>Septiembre_rio</t>
  </si>
  <si>
    <t>Octubre_rio</t>
  </si>
  <si>
    <t>Noviembre_rio</t>
  </si>
  <si>
    <t>Diciembre_rio</t>
  </si>
  <si>
    <t>Enero_coh</t>
  </si>
  <si>
    <t>Febrero_coh</t>
  </si>
  <si>
    <t>Marzo_coh</t>
  </si>
  <si>
    <t>Abril_coh</t>
  </si>
  <si>
    <t>Mayo_coh</t>
  </si>
  <si>
    <t>Junio_coh</t>
  </si>
  <si>
    <t>Julio_coh</t>
  </si>
  <si>
    <t>Agosto_coh</t>
  </si>
  <si>
    <t>Septiembre_coh</t>
  </si>
  <si>
    <t>Octubre_coh</t>
  </si>
  <si>
    <t>Noviembre_coh</t>
  </si>
  <si>
    <t>Diciembre_coh</t>
  </si>
  <si>
    <t>Enero_cum</t>
  </si>
  <si>
    <t>Febrero_cum</t>
  </si>
  <si>
    <t>Marzo_cum</t>
  </si>
  <si>
    <t>Abril_cum</t>
  </si>
  <si>
    <t>Mayo_cum</t>
  </si>
  <si>
    <t>Junio_cum</t>
  </si>
  <si>
    <t>Julio_cum</t>
  </si>
  <si>
    <t>Agosto_cum</t>
  </si>
  <si>
    <t>Septiembre_cum</t>
  </si>
  <si>
    <t>Octubre_cum</t>
  </si>
  <si>
    <t>Noviembre_cum</t>
  </si>
  <si>
    <t>Diciembre_cum</t>
  </si>
  <si>
    <t>Enero_cp</t>
  </si>
  <si>
    <t>Febrero_cp</t>
  </si>
  <si>
    <t>Marzo_cp</t>
  </si>
  <si>
    <t>Abril_cp</t>
  </si>
  <si>
    <t>Mayo_cp</t>
  </si>
  <si>
    <t>Junio_cp</t>
  </si>
  <si>
    <t>Julio_cp</t>
  </si>
  <si>
    <t>Agosto_cp</t>
  </si>
  <si>
    <t>Septiembre_cp</t>
  </si>
  <si>
    <t>Octubre_cp</t>
  </si>
  <si>
    <t>Noviembre_cp</t>
  </si>
  <si>
    <t>Diciembre_cp</t>
  </si>
  <si>
    <t>Enero_ryd</t>
  </si>
  <si>
    <t>Febrero_ryd</t>
  </si>
  <si>
    <t>Marzo_ryd</t>
  </si>
  <si>
    <t>Abril_ryd</t>
  </si>
  <si>
    <t>Mayo_ryd</t>
  </si>
  <si>
    <t>Junio_ryd</t>
  </si>
  <si>
    <t>Julio_ryd</t>
  </si>
  <si>
    <t>Agosto_ryd</t>
  </si>
  <si>
    <t>Septiembre_ryd</t>
  </si>
  <si>
    <t>Octubre_ryd</t>
  </si>
  <si>
    <t>Noviembre_ryd</t>
  </si>
  <si>
    <t>Diciembre_ryd</t>
  </si>
  <si>
    <t>Objetivos específicos proyecto de inversión</t>
  </si>
  <si>
    <t>Dependencias_Proyecto de Inversión</t>
  </si>
  <si>
    <t>Programación al corte</t>
  </si>
  <si>
    <t>Enero_P7</t>
  </si>
  <si>
    <t>Febrero_P7</t>
  </si>
  <si>
    <t>Marzo_P7</t>
  </si>
  <si>
    <t>Abril_P7</t>
  </si>
  <si>
    <t>Mayo_P7</t>
  </si>
  <si>
    <t>Junio_P7</t>
  </si>
  <si>
    <t>Julio_P7</t>
  </si>
  <si>
    <t>Agosto_P7</t>
  </si>
  <si>
    <t>Septiembre_P7</t>
  </si>
  <si>
    <t>Octubre_P7</t>
  </si>
  <si>
    <t>Noviembre_P7</t>
  </si>
  <si>
    <t>Diciembre_P7</t>
  </si>
  <si>
    <t>Total_P7</t>
  </si>
  <si>
    <t>Enero_P8</t>
  </si>
  <si>
    <t>Febrero_P8</t>
  </si>
  <si>
    <t>Marzo_P8</t>
  </si>
  <si>
    <t>Abril_P8</t>
  </si>
  <si>
    <t>Mayo_P8</t>
  </si>
  <si>
    <t>Junio_P8</t>
  </si>
  <si>
    <t>Julio_P8</t>
  </si>
  <si>
    <t>Agosto_P8</t>
  </si>
  <si>
    <t>Septiembre_P8</t>
  </si>
  <si>
    <t>Octubre_P8</t>
  </si>
  <si>
    <t>Noviembre_P8</t>
  </si>
  <si>
    <t>Diciembre_P8</t>
  </si>
  <si>
    <t>Total_P8</t>
  </si>
  <si>
    <t>Ajuste1</t>
  </si>
  <si>
    <t>Ajuste2</t>
  </si>
  <si>
    <t>Registra</t>
  </si>
  <si>
    <t>PD1</t>
  </si>
  <si>
    <t>7867_1</t>
  </si>
  <si>
    <t>Un nuevo contrato social y ambiental para la Bogotá del siglo XXI</t>
  </si>
  <si>
    <t>5. Construir Bogotá región con gobierno abierto, transparente y ciudadanía consciente.</t>
  </si>
  <si>
    <t>56. Gestión Pública Efectiva</t>
  </si>
  <si>
    <t>Lograr que la comunicación pública distrital se dirija hacia el mismo objetivo y visión de ciudad, reconociendo y abordando las necesidades de la ciudadanía y generando confianza para incentivar su participación en la construcción de Ciudad.</t>
  </si>
  <si>
    <t>1. Fortalecer la articulación interinstitucional y las estrategias de las oficinas de comunicaciones de las entidades del Distrito.</t>
  </si>
  <si>
    <t xml:space="preserve">Generación de los lineamientos de comunicación del Distrito para construir ciudad y ciudadanía   </t>
  </si>
  <si>
    <t>Oficina Consejería de Comunicaciones</t>
  </si>
  <si>
    <t>Glenda Martínez Osorio</t>
  </si>
  <si>
    <t>Jefe de Oficina</t>
  </si>
  <si>
    <t>Yenny Vanessa Zabaleta Durán, Rene Hideki Doku Vendries.</t>
  </si>
  <si>
    <t>Cristhian Guacaneme</t>
  </si>
  <si>
    <t>1. Generar 100 porciento de los lineamientos distritales en materia de comunicación pública</t>
  </si>
  <si>
    <t>Porcentaje de lineamientos distritales en materia de comunicación pública, formulados, implementados y monitoreado</t>
  </si>
  <si>
    <t>506. Formular, implementar y monitorear los lineamientos distritales  en materia de Comunicación Pública.</t>
  </si>
  <si>
    <t>554. Porcentaje de lineamientos distritales en materia de comunicación pública, formulados, implementados y monitoreados.</t>
  </si>
  <si>
    <t>16. Paz, justicia e instituciones sólidas</t>
  </si>
  <si>
    <t xml:space="preserve">PD_Meta Sectorial: 506. Formular, implementar y monitorear los lineamientos distritales  en materia de Comunicación Pública.; PD_Indicador Meta sector: 554. Porcentaje de lineamientos distritales en materia de comunicación pública, formulados, implementados y monitoreados.; PD_Meta Proyecto: 1. Generar 100 porciento de los lineamientos distritales en materia de comunicación pública; ODS: 16. Paz, justicia e instituciones sólidas; </t>
  </si>
  <si>
    <t>Programación sin Observaciones</t>
  </si>
  <si>
    <t>Lineamientos distritales de comunicación pública definidos por la Oficina Consejeria de Comunicaciones para las diferentes entidades del distrito.</t>
  </si>
  <si>
    <t>Lograr que las Oficinas de Comunicación del Distrito tenga un objetivo unificado de comunicación que permita comunicar la visión de ciudad de forma articulada y alineada en el Distrito Capital.</t>
  </si>
  <si>
    <t>Creciente</t>
  </si>
  <si>
    <t>Eficacia</t>
  </si>
  <si>
    <t>Porcentaje</t>
  </si>
  <si>
    <t>Producto</t>
  </si>
  <si>
    <t>N/D</t>
  </si>
  <si>
    <t>La medicion del cumplimiento de la meta se llevara a cabo con la ejecución de las actividades definidas para la generación de lineamientos distritales en materia de comunicación pública.</t>
  </si>
  <si>
    <t xml:space="preserve">Sumatoria del porcentaje ejecutado de las actividades desarrolladas para la generación de lineamientos en materia de comunicación pública  / Sumatoria del porcentaje programado de las actividades desarrolladas para la generación de lineamientos en materia de comunicación pública </t>
  </si>
  <si>
    <t>Sumatoria del porcentaje ejecutado de las actividades desarrolladas para la generación de lineamientos en materia de comunicación pública</t>
  </si>
  <si>
    <t>Sumatoria del porcentaje programado de las actividades desarrolladas para la generación de lineamientos en materia de comunicación pública</t>
  </si>
  <si>
    <t>Acciones de Difusión ( Correos Electrónicos, Evidencias de Reunión, Documentos Oficiales, publicaciones).
Documentos de trabajo (Lineamientos de Comunicación, Mesas de Trabajo, Investigaciones, Correos electrónicos)</t>
  </si>
  <si>
    <t>Se diligencia la hoja de vida del indicador.</t>
  </si>
  <si>
    <t>Suma</t>
  </si>
  <si>
    <t>Informe preliminar en Acciones de Difusión de los lineamientos de comunicación y en documentos de trabajo en materia de comunicaciones</t>
  </si>
  <si>
    <t>1. Informe preliminar en acciones de difusión de los lineamientos de comunicación y en documentos de trabajo en materia de comunicaciones febero 2023</t>
  </si>
  <si>
    <t>Avances y logros:
Se realizó una reunión del equipo estratégico y los lideres de los diferentes equipos internos de la Oficina Consejería de Comunicaciones el 13 de febrero de 2023, con el fin de solicitar a cada uno, una revisión desde sus equipos de posibles buenas prácticas, directrices, pautas o guías que se necesiten remitir a las oficinas de comunicaciones del distrito que permitan unificar mensajes institucionales y orienten a dichas entidades en la generación de acciones de comunicación que conecte con los intereses del ciudadano. 
La información que suministre cada líder y el diagnóstico realizado por la jefe de la dependencia y los jefes de comunicaciones del distrito serán insumo para la definición de los lineamientos que se generen para esta vigencia.  
Beneficio
La Oficina Consejería de Comunicaciones a través de su equipo estratégico liderado por la jefe de la dependencia, con el fin de estructurar el modelo de comunicación pública realizó una reunión con el fin de solicitar a cada líder de los equipos internos de la Consejería, la identificación de posibles buenas prácticas, directrices, pautas o guías para la vigencia 2023, que sirvan como insumo para la generación de lineamientos para las oficinas de comunicaciones del distrito y que permitan unificar mensajes institucionales y orienten a dichas entidades en la generación de acciones de comunicación que conecte con los intereses del ciudadano.</t>
  </si>
  <si>
    <t/>
  </si>
  <si>
    <t xml:space="preserve">Se realizó una reunión del equipo estratégico y los lideres de los diferentes equipos internos de la Oficina Consejería de Comunicaciones el 13 de febrero de 2023, con el fin de solicitar a cada uno, una revisión desde sus equipos de posibles buenas prácticas, directrices, pautas o guías que se necesiten remitir a las oficinas de comunicaciones del distrito que permitan unificar mensajes institucionales y orienten a dichas entidades en la generación de acciones de comunicación que conecte con los intereses del ciudadano. 
La información que suministre cada líder y el diagnóstico realizado por la jefe de la dependencia y los jefes de comunicaciones del distrito serán insumo para la definición de los lineamientos que se generen para esta vigencia.  </t>
  </si>
  <si>
    <t>No Programó</t>
  </si>
  <si>
    <t>1. Fortalecer la articulación interinstitucional y las estrategias de las oficinas de comunicaciones</t>
  </si>
  <si>
    <t>No aplica</t>
  </si>
  <si>
    <t>No oportuna: El tiempo de radicación debe coincidir con el plazo establecido por la Oficina Asesora de Planeación - OAP</t>
  </si>
  <si>
    <t>Oportunidad de mejora: La información de avance de la magnitud consignada en el reporte del periodo, respecto a la programación realizada, la información cualitativa presentada, las actividades establecidas (si aplica) y los soportes presentados, presenta</t>
  </si>
  <si>
    <t>La información consignada por el proyecto corresponde frente a las fuentes de información presupuestal oficial.
De acuerdo con el informe de cierre de vigencia a 31 de enero del 2023:
El valor comprometido es del 89.23%.
Los giros sobre el valor programado corresponden al 0%.
Los giros sobre las reservas son del 0%.</t>
  </si>
  <si>
    <t>La información consignada por el proyecto corresponde frente a las fuentes de información presupuestal oficial.
De acuerdo con el informe de cierre de vigencia a 28 de febrero del 2023:
El valor comprometido es del 94.87%.
Los giros sobre el valor programado corresponden al 3.08%.
Los giros sobre las reservas son del 77.77%.</t>
  </si>
  <si>
    <t>No se identificaron problemas o dificultades. Este indicador no presenta programación para el periodo de reporte</t>
  </si>
  <si>
    <t>1. Fortalecer la articulación interinstitucional y las estrategias de las oficinas de comunicaciones de las entidades del Distrito.
2. Lograr una comunicación pública en la que la ciudadanía se vea identificada.</t>
  </si>
  <si>
    <t>Meta Proyecto de Inversión</t>
  </si>
  <si>
    <t>PD2</t>
  </si>
  <si>
    <t>7867_2</t>
  </si>
  <si>
    <t>2. Lograr una comunicación pública en la que la ciudadanía se vea identificada.</t>
  </si>
  <si>
    <t>2. Comunicar 100 porciento de los temas estratégicos y coyunturales de la ciudad y su gobierno acorde con los criterios establecidos en los lineamientos.</t>
  </si>
  <si>
    <t>Comunicar 100 porciento de los temas estratégicos y coyunturales de la ciudad y su gobierno acorde con los criterios establecidos en los lineamientos.</t>
  </si>
  <si>
    <t xml:space="preserve">PD_Meta Proyecto: 2. Comunicar 100 porciento de los temas estratégicos y coyunturales de la ciudad y su gobierno acorde con los criterios establecidos en los lineamientos.; </t>
  </si>
  <si>
    <t>Programación sin observaciones</t>
  </si>
  <si>
    <t xml:space="preserve">Generar información para la ciudadanía de temas estratégicos y coyunturales de la ciudad y su gobierno acorde con los criterios establecidos en los lineamientos de comunicación distrital.  </t>
  </si>
  <si>
    <t>Informar temas estrategicos y coyunturales de la ciudad y su gobierno de cara a los intereses de la ciudadanía promoviendo su interacción para la construcción de ciudad.</t>
  </si>
  <si>
    <t>Constante</t>
  </si>
  <si>
    <t>La medición del cumplimiento de la meta se llevara a cabo con la ejecución de las actividades definidas para la comunicación de los temas estratégicos y coyunturales de la ciudad y su gobierno.</t>
  </si>
  <si>
    <t xml:space="preserve">Sumatoria del porcentaje ejecutado de las actividades desarrolladas para la comunicación de temas estrategicos y conyunturales de la ciudad y su gobierno / Sumatoria del porcentaje programado de las actividades actividades desarrolladas para la comunicación de temas estrategicos y conyunturales de la ciudad y su gobierno </t>
  </si>
  <si>
    <t xml:space="preserve">Sumatoria del porcentaje ejecutado de las actividades desarrolladas para la comunicación de temas estrategicos y conyunturales de la ciudad y su gobierno </t>
  </si>
  <si>
    <t xml:space="preserve">Sumatoria del porcentaje programado de las actividades actividades desarrolladas para la comunicación de temas estrategicos y conyunturales de la ciudad y su gobierno </t>
  </si>
  <si>
    <t>Documentos Soportes (Temas Coyunturales y estrategicos (Brief +  Piezas de campaña (material gráfico y/o audiovisual), productos audiovisuales, Comités Tecnicos Operador Logistico, Eventos de Comunicación Institucional,  Boletines Informativos)</t>
  </si>
  <si>
    <t>Esta meta no esta alineada estrategicamente con la Politica "34_PP - Número de campañas comunicacionales de cualificación del ciudadano elaboradas" ni con el indicador de gestión "018_GE - Plan de Comunicaciones de los servicios  y las acciones que desarrolla la Secretaria General implementado"</t>
  </si>
  <si>
    <t>Informe preliminar en Temas Coyunturales y estrategicos,  Informe preliminar en acciones en las plataformas y medios virtuales, Informes de Trafico</t>
  </si>
  <si>
    <t>Informe preliminar en Temas Coyunturales y estrategicos,  Informe preliminar en acciones en las plataformas y medios virtuales, Informes de Trafico, Planes de Medios</t>
  </si>
  <si>
    <t>Informe preliminar en Temas Coyunturales y estrategicos,  Informe preliminar en acciones en las plataformas y medios virtuales, Informes de Trafico,  Planes de Medios</t>
  </si>
  <si>
    <t>Informe final en Temas Coyunturales y estrategicos,  Informe final en acciones en las plataformas y medios virtuales, Informes de Trafico,  Planes de Medios</t>
  </si>
  <si>
    <t>1. Informe preliminar en Temas Coyunturales y estrategicos enero de 2023
2. Informe preliminar en acciones en las plataformas y medios virtuales enero de 2023
3. Informe de tráfico 01012023
4. Informe de tráfico 08012023
5. Informe de tráfico 15012023
6. Informe de tráfico 22012023</t>
  </si>
  <si>
    <t>1. Informe preliminar en Temas Coyunturales y estrategicos febrero de 2023
2. Informe preliminar en acciones en las plataformas y medios virtuales febrero de 2023
3. Informe de tráfico 05022023
4. Informe de tráfico 12022023
5. Informe de tráfico 19022023
6. Informe de tráfico 26022023</t>
  </si>
  <si>
    <t>1. Informe preliminar en Temas Coyunturales y estrategicos marzo de 2023
2. Informe preliminar en acciones en las plataformas y medios virtuales marzo de 2023
1. Informe de tráfico 05032023
2. Informe de tráfico 12032023
3. INFORME DE TRÁFICO CONTRATO 804 ETB- CORTE 19 DE MARZO
4. INFORME DE TRÁFICO CONTRATO 804 ETB- CORTE 26 DE MARZO
5. Plan de medios campaña denominada "Rendición de Cuentas"</t>
  </si>
  <si>
    <t>Avances y logros:
* Campañas: Se ha llevado a cabo 1 campaña: 1) "Rendición de cuentas", asociada a temas como la socialización con la ciudadanía de los avances logrados en inversión social, infraestructura y movilidad sostenible, crecimiento económico, seguridad, medio ambiente y transparencia, la cual, se llevó a cabo mediante redes sociales, prensa y televisión.
* Divulgación a la ciudadanía: Se realizaron 52 transmisiones en vivo, 174 clips audiovisuales y emisión de 82 boletines de prensa para los medios de comunicación en relación con temas estratégicos de la Administración. Se han publicado 2.302 mensajes en redes sociales, se elaboraron 3.385 contenidos informativos y periodísticos publicados en el Portal Bogotá (www.bogota.gov.co), orientados a informar a la ciudadanía sobre la oferta de servicios del Distrito. Incluye: noticias, eventos, actividades de participación ciudadana, servicios e información. 
* Monitoreo en redes: 12.409.473 de usuarios han realizado 49.787.291 visitas al portal Bogotá, que contiene noticias, eventos, actividades de participación ciudadana, servicios e información de la administración distrital. Con este monitoreo se busca conocer los intereses y necesidades de la ciudadanía para así contar con métricas y monitoreo de tendencias para contar con una información precisa y clara sobre la gestión de la Administración, así como, tener insumos para la toma de decisiones estratégicas.
Beneficios:
A través de estas estrategias de comunicación y del cubrimiento de las actividades institucionales que realiza la Alcaldía Mayor y el Distrito, se informa a la Ciudadanía y a los medios de comunicación sobre los diferentes avances, programas y proyectos de la Administración Distrital.</t>
  </si>
  <si>
    <t>La Secretaría General a través de la Oficina Consejería de Comunicaciones, realizó distintas acciones que contribuyen a los temas coyunturales y estratégicos del proyecto, entre los cuales se encuentran la transmisión en vivo de los eventos de la alcaldesa, producción de clips informativos, Comités Técnicos del Operador Logístico, Informes de Eventos de Comunicación Institucional y Boletines de prensa.
Igualmente, durante este mes la Oficina Consejería de comunicaciones divulgó diferentes mensajes en las redes sociales de la alcaldía, contenidos informativos en el portal, informe de métricas y de PQRS.
Finalmente, en el marco del contrato 804-2022 con la Secretaría General de la Alcaldía Mayor de Bogotá, se realizaron 4 informes de tráfico que registran la participación presupuestal de los medios de comunicación en cada campaña realizada con base en los informes de ordenación enviados por ETB.</t>
  </si>
  <si>
    <t>La Secretaría General a través de la Oficina Consejería de Comunicaciones, realizó distintas acciones que contribuyen a los temas coyunturales y estratégicos del proyecto, entre los cuales se encuentran la transmisión en vivo de los eventos de la alcaldesa, producción de clips informativos, Comités Técnicos del Operador Logístico, Informes de Eventos de Comunicación Institucional y Boletines de prensa.
Asimismo, diseñó la campaña y/o acción pública denominada "Rendición de Cuentas", cuyo objetivo es socializar con la ciudadanía los avances logrados en inversión social, infraestructura y movilidad sostenible, crecimiento económico, seguridad, medio ambiente y transparencia.
Igualmente, durante este mes la Oficina Consejería de comunicaciones divulgó diferentes mensajes en las redes sociales de la alcaldía, contenidos informativos en el portal, informe de métricas y de PQRS.
Finalmente, en el marco del contrato 804-2022 con la Secretaría General de la Alcaldía Mayor de Bogotá, se realizaron 4 informes de tráfico que registran la participación presupuestal de los medios de comunicación en cada campaña realizada con base en los informes de ordenación enviados por ETB.</t>
  </si>
  <si>
    <t>Oportunidad de mejora: La información de avance de la magnitud consignada en el reporte del periodo, respecto a la programación realizada, la información cualitativa presentada, las actividades establecidas (si aplica) y los soportes presentados, presenta oportunidades de mejora. Asimismo, es necesario verificar que la información sea coherente con la descripción hecha en la hoja de vida de la meta o indicador.</t>
  </si>
  <si>
    <t>La información consignada por el proyecto corresponde frente a las fuentes de información presupuestal oficial.
De acuerdo con el informe de cierre de vigencia a 31 de enero del 2023.
El valor comprometido es del 26.41%.
Los giros sobre el valor programado corresponden al 0%.
Los giros sobre las reservas son del 0%.</t>
  </si>
  <si>
    <t>La información consignada por el proyecto corresponde frente a las fuentes de información presupuestal oficial.
De acuerdo con el informe de cierre de vigencia a 28 de febrero del 2023.
El valor comprometido es del 38.05%.
Los giros sobre el valor programado corresponden al 0.80%.
Los giros sobre las reservas son del 11.14%.</t>
  </si>
  <si>
    <t xml:space="preserve">No se identificaron problemas o dificultades.
La información consignada en el reporte del periodo, respecto a los avances, logros y retrasos presentados, da cuenta de forma clara, completa y concisa del nivel de cumplimiento de la meta o indicador.
Esta información es coherente con la descripción hecha en la hoja de vida de la meta o indicador. </t>
  </si>
  <si>
    <t>PD3</t>
  </si>
  <si>
    <t>7867_3</t>
  </si>
  <si>
    <t>3. Realizar 18 mediciones de análisis y seguimiento de opinión pública así como de la información que emitan los medios de comunicación y redes entorno a la gestión distrital.</t>
  </si>
  <si>
    <t>Número de mediciones de análisis y seguimiento de opinión pública, y de la información que emitan los medios de comunicación y redes.</t>
  </si>
  <si>
    <t>25.1. Número de mediciones de análisis y seguimiento de opinión pública, y de la información que emitan los medios de comunicación y redes.</t>
  </si>
  <si>
    <t xml:space="preserve">PD_PMR: 25.1. Número de mediciones de análisis y seguimiento de opinión pública, y de la información que emitan los medios de comunicación y redes.; PD_Meta Proyecto: 3. Realizar 18 mediciones de análisis y seguimiento de opinión pública así como de la información que emitan los medios de comunicación y redes entorno a la gestión distrital.; </t>
  </si>
  <si>
    <t>Para la vigencia 2022 se solicita reprogramar la magnitud de 13 mediciones a 2, para la vigencia 2023 y 2024 en 0 mediciones</t>
  </si>
  <si>
    <t>Realizar mediciones de análisis y seguimiento de opinión pública con el propósito de conocer información de interés de los ciudadanos con respecto al desarrollo de las campañas comunicacionales, políticas públicas, programas y proyectos que adelanta la Administración Distrital.</t>
  </si>
  <si>
    <t>Medir la percepción ciudadana de los diferentes ámbitos que adelanta la Administración Distrital,  que aportan  insumos en la toma de decisiones y el establecimiento de políticas públicas sobre ciudad y gobierno y  permiten construir parámetros de medición y mejoramiento de las acciones comunicacionales de la Alcaldía de Bogotá.</t>
  </si>
  <si>
    <t>Número</t>
  </si>
  <si>
    <t>La medición del cumplmiento de la meta se llevará a cabo con la realización de las mediciones de análisis y seguimiento de opinión pública.</t>
  </si>
  <si>
    <t>Sumatoria de mediciones y analisis de seguimiento de opinión pública.</t>
  </si>
  <si>
    <t>N/A</t>
  </si>
  <si>
    <t>Mediciones de percepción ciudadana.</t>
  </si>
  <si>
    <t>Reprogramación magnitud para las vigencias 2022 y 2023.</t>
  </si>
  <si>
    <t>No programó</t>
  </si>
  <si>
    <t>PD4</t>
  </si>
  <si>
    <t>7867_4</t>
  </si>
  <si>
    <t>4. Realizar 100 porciento de identificacion de los canales de comunicación discriminados por grupos de interés ubicados en Bogotá Región.</t>
  </si>
  <si>
    <t>Porcentaje de Identificación de canales de comunicación discriminado por grupos de interés ubicados en Bogotá - Región</t>
  </si>
  <si>
    <t>Artículo 127. Promoción el acceso de los medios de comunicación Comunitarios y Alternativos.</t>
  </si>
  <si>
    <t>555. Porcentaje de identificación de canales de comunicación discriminado por grupos de interés ubicados en Bogotá - región.</t>
  </si>
  <si>
    <t xml:space="preserve">PD_artículo: Artículo 127. Promoción el acceso de los medios de comunicación Comunitarios y Alternativos.; PD_Meta Sectorial: 506. Formular, implementar y monitorear los lineamientos distritales  en materia de Comunicación Pública.; PD_Indicador Meta sector: 555. Porcentaje de identificación de canales de comunicación discriminado por grupos de interés ubicados en Bogotá - región.; PD_Meta Proyecto: 4. Realizar 100 porciento de identificacion de los canales de comunicación discriminados por grupos de interés ubicados en Bogotá Región.; ODS: 16. Paz, justicia e instituciones sólidas; </t>
  </si>
  <si>
    <t>Identificar canales de Comunicación y realidades de los territorios discriminados por grupos de interés ubicados en Bogotá Región, caracterizando las dinamicas de comunicación local.</t>
  </si>
  <si>
    <t>Comunicar de una manera sintonizada con las realidades locales.</t>
  </si>
  <si>
    <t>La medicion del cumplimiento de la meta se llevara a cabo con la ejecución de las actividades definidas para la identificación de los canales de comunicación discriminados en Bogotá-Región.</t>
  </si>
  <si>
    <t>Sumatoria del porcentaje ejecutado de las actividades desarrolladas para la identificación de canales de comunicación  / Sumatoria del porcentaje programado de las actividades desarrolladas para la identificación de canales de comunicación</t>
  </si>
  <si>
    <t>Sumatoria del porcentaje ejecutado de las actividades desarrolladas para la identificación de canales de comunicación</t>
  </si>
  <si>
    <t>Sumatoria del porcentaje programado de las actividades desarrolladas para la identificación de canales de comunicación</t>
  </si>
  <si>
    <t>Planes de Trabajo -  Documentos Soportes (Evidencias de Reunión, correos electrónicos, documentos técnicos de identificación de información, resultados, Análisis de resultados)</t>
  </si>
  <si>
    <t>Se diligencia Hoja de Vida del Indicador.</t>
  </si>
  <si>
    <t>PD5</t>
  </si>
  <si>
    <t>7867_MGA_1</t>
  </si>
  <si>
    <t>Documentos de lineamientos técnicos realizados</t>
  </si>
  <si>
    <t>1.1. Documentos de lineamientos técnicos</t>
  </si>
  <si>
    <t>1.1.1. Documentos de lineamientos técnicos realizados</t>
  </si>
  <si>
    <t xml:space="preserve">PD_producto MGA: 1.1. Documentos de lineamientos técnicos; PD_ID producto MGA: 1.1.1. Documentos de lineamientos técnicos realizados; </t>
  </si>
  <si>
    <t>Elaboración de documentos de lineamientos técnicos en materia de comunicación publica, con información util para el desarrollo de las actividades propias de las oficinas de comunicación del distrito.</t>
  </si>
  <si>
    <t>Establecer un marco de acción que facilite las tareas de las oficinas de comunicaciones de las entidades distritales para el cumplimiento de los objetivos misionales.
Lograr que las comunicaciones se consideren un tema estratégico de gobierno y ciudad.
Fortalecer la Comunicación Pública.</t>
  </si>
  <si>
    <t>La medición del cumplmiento de este indicador se llevará a cabo con la elaboración de documentos de lineamientos tecnicos de lineamientos distritales de comunicación pública.</t>
  </si>
  <si>
    <t>Sumatoria de documentos de lineamientos técnicos elaborados</t>
  </si>
  <si>
    <t>Documentos de trabajo (Lineamientos de Comunicación, Mesas de Trabajo, documentos oficiales, investigaciones, Correos electrónicos, acciones de difusión)</t>
  </si>
  <si>
    <t>Documento Técnico - Lineamientos en materia de comunicaciones del distrito.</t>
  </si>
  <si>
    <t>Indicador MGA</t>
  </si>
  <si>
    <t>PD6</t>
  </si>
  <si>
    <t>7867_MGA_2</t>
  </si>
  <si>
    <t xml:space="preserve">Documentos metodológicos realizados </t>
  </si>
  <si>
    <t>2.1. Documentos metodológicos</t>
  </si>
  <si>
    <t xml:space="preserve">2.1.1. Documentos metodológicos realizados </t>
  </si>
  <si>
    <t xml:space="preserve">PD_producto MGA: 2.1. Documentos metodológicos; PD_ID producto MGA: 2.1.1. Documentos metodológicos realizados ; </t>
  </si>
  <si>
    <t>Elaboración de documentos metodologicos orientados a la definicion de lineamientos en materia de comunicacion publica con el objetivo de unificar la comunicación generada hacia el ciudadano.</t>
  </si>
  <si>
    <t>Lograr que las comunicaciones se consideren un tema estratégico de gobierno y ciudad.
Fortalecer la Comunicación Pública.</t>
  </si>
  <si>
    <t>La medición del cumplmiento del indicador se llevará a cabo con la elaboración de documentos de metodologicos de lineamientos distritales en materia de comunicación pública.</t>
  </si>
  <si>
    <t>Sumatoria de documentos de lineamientos metodologicos elaborados</t>
  </si>
  <si>
    <t>Documento Metodológico - Lineamientos en materia de comunicaciones del distrito</t>
  </si>
  <si>
    <t>PD7</t>
  </si>
  <si>
    <t>7867_MGA_3</t>
  </si>
  <si>
    <t>Documentos de soporte elaborados</t>
  </si>
  <si>
    <t xml:space="preserve">PD_Gestion MGA: Documentos de soporte elaborados; </t>
  </si>
  <si>
    <t xml:space="preserve">Generar documentos soporte de los lineamientos distritales en materia de comunicación publica definidos por la Oficina Consejeria de Comunicaciones para las diferentes entidades del distrito. </t>
  </si>
  <si>
    <t>La medición del cumplmiento de este indicador se llevará a cabo con la elaboración de documentos soporte de lineamientos distritales de comunicación pública.</t>
  </si>
  <si>
    <t>Sumatoria de documentos de soporte elaborados</t>
  </si>
  <si>
    <t>Documento Soporte - Lineamientos en materia de comunicaciones del distrito</t>
  </si>
  <si>
    <t>7867_N</t>
  </si>
  <si>
    <t>Indicador Gestión</t>
  </si>
  <si>
    <t>PD20</t>
  </si>
  <si>
    <t>7868_1</t>
  </si>
  <si>
    <t xml:space="preserve">Fortalecer las capacidades institucionales para una Gestión pública efectiva y articulada, orientada a la generación de valor público para los grupos de interés. </t>
  </si>
  <si>
    <t>1. Fortalecer el Sistema de coordinación y articulación institucional interna y externa.</t>
  </si>
  <si>
    <t>Desarrollo Institucional para una Gestión Pública Eficiente</t>
  </si>
  <si>
    <t>Subsecretaría Distrital de Fortalecimiento Institucional</t>
  </si>
  <si>
    <t>Gloria Patricia Rincón Mazo</t>
  </si>
  <si>
    <t>Subsecretaria Distrital de Fortalecimiento Institucional</t>
  </si>
  <si>
    <t>Dirección Distrital de Desarrollo Institucional</t>
  </si>
  <si>
    <t xml:space="preserve">John Freedy Molano Díaz </t>
  </si>
  <si>
    <t>Director Distrital de Desarrollo Institucional</t>
  </si>
  <si>
    <t>Ivette Liliana Camargo López</t>
  </si>
  <si>
    <t>Eliana Pedraza</t>
  </si>
  <si>
    <t>1. Implementar 100 porciento de la estrategia para el fortalecimiento del  Sistema de Coordinación Distrital</t>
  </si>
  <si>
    <t>Implementar 100 porciento de la estrategia para el fortalecimiento del  Sistema de Coordinación Distrital</t>
  </si>
  <si>
    <t>PD_Artículo PDD: 50. Coordinación Interinstitucional distrital</t>
  </si>
  <si>
    <t xml:space="preserve">PD_artículo: PD_Artículo PDD: 50. Coordinación Interinstitucional distrital; PD_Meta Proyecto: 1. Implementar 100 porciento de la estrategia para el fortalecimiento del  Sistema de Coordinación Distrital; </t>
  </si>
  <si>
    <t xml:space="preserve">Corresponde a la programación de la Cadena de Valor. </t>
  </si>
  <si>
    <t xml:space="preserve">La medición de este indicador se realizará de acuerdo al avance de las actividades programadas definidas en el desarrollo de la estrategia para el fortalecimiento del Sistema de Coordinación Distrital de la siguiente manera: _x000D_
_x000D_
1: Definición del Plan de Trabajo y Documento Técnico de la estrategia _x000D_
2: Informes de Seguimiento acorde a la Resolución 233 de 2018 _x000D_
3: Actualización del Inventario Único de Instancias de Coordinación _x000D_
4: Documento de conceptualización y análisis de la problemática del sistema _x000D_
5: Informe Final de la Estrategia _x000D_
</t>
  </si>
  <si>
    <t>Se espera lograr una articulación efectiva que defina roles y actores permitiendo la eficiencia del sistema de coordinación para el desarrollo e implementación de planes, programas y proyectos adoptados a las necesidades del Distrito y de la ciudadanía.</t>
  </si>
  <si>
    <t>Gestión</t>
  </si>
  <si>
    <t>_x000D_El cumplimiento de la meta del indicador se reporta una vez se cumplan las actividades planteadas en el desarrollo de la estrategia de acuerdo a las variables identificadas para este caso este indicador se dará por cumplido una vez se cuente con los siguientes soportes: _x000D_
Plan de Trabajo y Documento Técnico de la estrategia _x000D_
Informes de Seguimiento acorde a la Resolución 233 de 2018 _x000D_
Inventario Único de Instancias de Coordinación actualizado_x000D_
Documento de conceptualización y análisis de la problemática del sistema _x000D_
Informe Final de la estrategia_x000D_</t>
  </si>
  <si>
    <t>Porcentaje de avance ejecutado/Porcentaje de avance programado *100</t>
  </si>
  <si>
    <t xml:space="preserve">Actividades ejecutadas </t>
  </si>
  <si>
    <t xml:space="preserve">Actividades programadas </t>
  </si>
  <si>
    <t xml:space="preserve">_x000D_
Las Fuentes de Información de este indicador serán los soportes de ejecución de la estrategia: _x000D_
Plan de Trabajo y Documento Técnico de la estrategia _x000D_
Informes de Seguimiento acorde a la Resolución 233 de 2018 _x000D_
Inventario Único de Instancias de Coordinación actualizado_x000D_
Documento de conceptualización y análisis de la problemática del sistema _x000D_
Informe Final de la estrategia_x000D_
Información que reposará en el archivo de gestión documental de la dependencia y repositorio virtual. _x000D_
</t>
  </si>
  <si>
    <t>Actividad 1: Actividad 1: Plan de trabajo  Estrategia Seguimiento al Funcionamiento de las Instancias de CoordinaciónActividad 2: Actividad 2: Plan de Trabajo  Estrategia para fortalecer el funcionamiento del Sistema de Coordinación Distrital</t>
  </si>
  <si>
    <t>Actividad 1: Actividad 1: Informe avance semestral  Estrategia Seguimiento al Funcionamiento de las Instancias de Coordinación. Actividad 2: Actividad 2: Informe avance semestral   Estrategia para fortalecer el funcionamiento del Sistema de Coordinación Distrital</t>
  </si>
  <si>
    <t>Actividad 1: Actividad 1: Informe anual Estrategia Seguimiento al Funcionamiento de las Instancias de Coordinación. Actividad 2: Actividad 2: Informe anual  de la Estrategia para fortalecer el funcionamiento del Sistema de Coordinación Distrital</t>
  </si>
  <si>
    <t xml:space="preserve">Durante el primer trimestre en el marco de la Implementación de la estrategia para el fortalecimiento del Sistema de Coordinación Distrital se adelantaron las siguientes gestiones: 
Se elaboró plan de trabajo, además desde cada una de las actividades se gestionó lo siguiente 
Actividad 1.1: Seguimiento a instancias de coordinación
1.1.1 Se realizó el diligenciamiento de la matriz de seguimiento y se realizaron los informes de seguimiento que responde a cuarto trimestre 2022, a cada uno de los sectores para un total de 15 documentos. (1 matriz de seguimiento y 15 informes sectoriales)
1.1.2. En cumplimiento del artículo 50 del Acuerdo 761 de 2020 se realizó la actualización del IUDIC. trimestre IV 2022 
1.1.3 Se dio respuesta a tres requerimientos realizados por las entidades (1 reglamento LGBTI, 1 decreto moradores, Sec gobierno)
Actividad 1.2: Fortalecer el funcionamiento del sistema de coordinación distrital
1.2.1 Se inicia el proceso de construcción del acto administrativo para el fortalecimiento del funcionamiento de las instancias de coordinación distrital
1.2.2 Micrositio Se diseñaron dos paneles de visualización de datos en PowerBI con el propósito de presentar las variables y tendencias históricas en lo relacionado con (i) emisión de conceptos técnicos y (ii) IUDIC. 
</t>
  </si>
  <si>
    <t xml:space="preserve">1.1 Seguimiento a instancias de coordinación
Durante el periodo reportado en el marco del seguimiento a las instancias de coordinación se emitieron 3 conceptos técnicos de instancias de coordinación dirigidos a Secretarias de Planeación, de Gobierno, General. 1 respuesta a requerimiento a Secretaría Gobierno
1.2 Fortalecer el funcionamiento del sistema de coordinación distrital
Durante el periodo reportado se avanzó en las siguientes gestiones: 
•	Se estructuró y ajustó la herramienta de visualización en PowerBi del Inventario único de instancias de coordinación distrital. 
•	2 acompañamientos técnicos
</t>
  </si>
  <si>
    <t xml:space="preserve">Durante el primer trimestre en el marco de la Implementación de la estrategia para el fortalecimiento del Sistema de Coordinación Distrital se adelantaron las siguientes gestiones: 
Se elaboró plan de trabajo, además desde cada una de las actividades se gestionó lo siguiente
Actividad 1: Seguimiento a instancias de coordinación
1. Se realizó el diligenciamiento de la matriz de seguimiento y se realizaron los informes de seguimiento que responde a cuarto trimestre 2022, a cada uno de los sectores para un total de 15 documentos. (1 matriz de seguimiento y 15 informes sectoriales)
2. En cumplimiento del artículo 50 del Acuerdo 761 de 2020 se realizó la actualización del IUDIC. trimestre IV 2022 
3. Se dio respuesta a tres requerimientos realizados por las entidades (1 reglamento LGBTI, 1 decreto moradores, Sec gobierno)
Actividad 2: Fortalecer el funcionamiento del sistema de coordinación distrital
1. Se inicia el proceso de construcción del acto administrativo para el fortalecimiento del funcionamiento de las instancias de coordinación distrital
2. Micrositio Se diseñaron dos paneles de visualización de datos en PowerBI con el propósito de presentar las variables y tendencias históricas en lo relacionado con (i) emisión de conceptos técnicos y (ii) IUDIC. 
</t>
  </si>
  <si>
    <t>El presupuesto se encuentra de acuerdo a las herramientas oficiales y su ejecucición es acorde a lo programado</t>
  </si>
  <si>
    <t>La meta no presenta dificultades identificadas</t>
  </si>
  <si>
    <t>1. Fortalecer el Sistema de coordinación y articulación institucional interna y externa.
2. Posicionar la gestión pública distrital a través de la gestión del conocimiento y la innovación.
3. Fortalecer la gestión y desempeño  para generar valor público en nuestros grupos de interés.
4. Afianzar la transparencia para mayor efectividad en la gestión pública distrital.</t>
  </si>
  <si>
    <t>Dirección Distrital de Desarrollo Institucional
Dirección Distrital de Archivo de Bogotá
Dirección Distrital de Relaciones Internacionales
Subsecretaría Distrital de Fortalecimiento Institucional
Subdirección de Imprenta Distrital</t>
  </si>
  <si>
    <t>PD21</t>
  </si>
  <si>
    <t>7868_2</t>
  </si>
  <si>
    <t>Dirección Distrital de Archivo de Bogotá</t>
  </si>
  <si>
    <t>Alvaro Arias Cruz</t>
  </si>
  <si>
    <t>Director Distrital de Archivo de Bogotá</t>
  </si>
  <si>
    <t>Héctor Heli Cruz Pulido</t>
  </si>
  <si>
    <t>2. Implementar 100 porciento de la estrategia para el fortalecimiento de la gestión de documentos electrónicos de archivo y la Red Distrital de Archivos de Bogotá.</t>
  </si>
  <si>
    <t>Implementar 100 porciento de la estrategia para el fortalecimiento de la gestión de documentos electrónicos de archivo y la Red Distrital de Archivos de Bogotá.</t>
  </si>
  <si>
    <t xml:space="preserve">PD_Meta Proyecto: 2. Implementar 100 porciento de la estrategia para el fortalecimiento de la gestión de documentos electrónicos de archivo y la Red Distrital de Archivos de Bogotá.; </t>
  </si>
  <si>
    <t>De acuerdo con la cadena de valor, los porcentajes programados para el cuatrienio son: 13%, 33%, 54%, 81% y 100%</t>
  </si>
  <si>
    <t>Este indicador mide el porcentaje de avance en la implementación de la estrategia para el fortalecimiento de la gestión de documentos electrónicos de archivo y la Red Distrital de Archivos de Bogotá.</t>
  </si>
  <si>
    <t>Esta estrategia permitirá a las entidades y organismos distritales avanzar en materia de gestión de documentos electrónicos en el marco de la transformación digital de la gestión pública para contibuir a la implementación del gobierno abierto de bogotá y el cumplimiento de la política de transparencia, integridad y no tolencia contra la corrupción mediante el acceso por parte de los ciudadanos a los documentos de archivo.</t>
  </si>
  <si>
    <t>Eficiencia</t>
  </si>
  <si>
    <t>Resultado</t>
  </si>
  <si>
    <t>El cumplimiento de la meta se reporta en función del avance en la ejecución de las actividades que hacen parte de la estrategia para el fortalecimiento de la gestión de documentos electrónicos de archivo y la Red Distrital de Archivos de Bogotá.</t>
  </si>
  <si>
    <t xml:space="preserve">(Avance de ejecución de la estrategia en el periodo / Avance de programación de la estrategia en el periodo) X 100					</t>
  </si>
  <si>
    <t>Avance de ejecución de la estrategia en el periodo</t>
  </si>
  <si>
    <t>Avance de programación de la estrategia en el periodo.</t>
  </si>
  <si>
    <t xml:space="preserve">Informes, documentos técnicos, documento de formulación de la estrategia </t>
  </si>
  <si>
    <t>Actividad 1: 1. Informe de implementación de la estrategia para el fortalecimiento de la gestión de documentos electrónicos de archivo y la Red Distrital de Archivos de Bogotá.
2. Informe de avance desarrolló y articulación de la infraestructura de la Red Distrital de Archivos.
3. Informe de avance en la implementación de los flujos de trabajo para los proyectos de la Red Distrital de Archivos de Bogotá.Actividad 2: 1. Informe de avance implementación del plan​ para la consolidacion de la gestión de documentos electrónicos de archivo en el Distrito Capital.</t>
  </si>
  <si>
    <t>Actividad 1: 1. Informe de implementación de la estrategia para el fortalecimiento de la gestión de documentos electrónicos de archivo y la Red Distrital de Archivos de Bogotá.
2. Informe de avance desarrolló y articulación de la infraestructura de la Red Distrital de Archivos.
3. Informe de avance en la implementación de los flujos de trabajo para los proyectos de la Red Distrital de Archivos de Bogotá.
Actividad 2: 1. Informe de avance implementación del plan​ para la consolidacion de la gestión de documentos electrónicos de archivo en el Distrito Capital.</t>
  </si>
  <si>
    <t>Actividad 1: 1. Informe de implementación de la estrategia para el fortalecimiento de la gestión de documentos electrónicos de archivo y la Red Distrital de Archivos de Bogotá.
2. Informe de desarrolló y articulación de la infraestructura de la Red Distrital de Archivos.
3. Informe de implementación de los flujos de trabajo para los proyectos de la Red Distrital de Archivos de Bogotá.
Actividad 2: 1. Informe de implementación del plan​ para la consolidacion de la gestión de documentos electrónicos de archivo en el Distrito Capital.</t>
  </si>
  <si>
    <t xml:space="preserve"> Durante el primer trimestre de la vigencia en el marco del plan de desarrollo “un nuevo contrato social y ambiental para la Bogotá del siglo XXI” y en cuento a la Implementación de la estrategia para el fortalecimiento de la gestión de documentos electrónicos de archivo y la Red Distrital de Archivos de Bogotá se avanzó en las siguientes acciones: 
1.1	Catálogo de Archivos Públicos Abiertos:  Se está gestionando infraestructura con la Universidad Distrital
1.2	Formulario de seguimiento estratégico:  Se publicaron los formularios de registro y verificación de información para capturar la informaciòn de las entidades
1.3	Modelo Asistencia técnica: Aprobación del plan de trabajo para el banco de conceptos y conocimiento
1.4	Línea de procesos técnicos: Se aprobó plan de trabajo para depuración de bases de datos
1.5	Registro Distrital de Publicaciones Técnicas RedPT: Se adelantaran pruebas de actualización de la versión de Dspace 7.5 en ambiente local
1.6	Bogotá Historia Común 2.0: Se aprobó el mockup del micrositio de Bogotá Historia Común  por la oficina de comunicaciones
1.7	Plan Archivo de Derechos Humanos Bogotá: Se revisó el mockup con el equipo funcional  y la OTIC . Se definió el alcance de los productos tecnológicos 
</t>
  </si>
  <si>
    <t xml:space="preserve">ACTIVIDAD 1. REALIZAR LOS DISEÑOS REQUERIDOS DE LA RED DISTRITAL DE ARCHIVOS Y LA IMPLEMENTACIÓN DEL COMPONENTE DE ARCHIVOS PÚBLICOS ABIERTOS.
1. Informe de implementación de la estrategia para el fortalecimiento de la gestión de documentos electrónicos de archivo y la Red Distrital de Archivos de Bogotá.
Conforme a las líneas de acción contenidas en la “Estrategia para el fortalecimiento de la gestión de documentos electrónicos de archivo y la Red Distrital de Archivos de Bogotá” se iniciaron las actividades para el trabajo con los proyectos priorizados donde se generaron las arquitecturas propias de los mismos. En general para este producto de implantación la gestión de documentos electrónicos de archivo y la red distrital de archivo, se adelantaron reuniones con los equipos de trabajo en donde se presentaron las necesidades correspondientes, se definieron los alcances de cada proyecto y el respectivo plan de trabajo.
Para el producto No. 2 desarrollo y articulación de la infraestructura de la red distrital de archivos, se generan las arquitecturas propias de los proyectos: 
Bogotá Historia Común 2.0
Catálogo de Archivos Públicos Abiertos
Plan Distrital de Archivos DDHH
Formulario Estado de la Administración de la Gestión Documental en las Entidades del Distrito Capital (EAGED)
Asistencia técnica
Línea de procesos técnicos
Registro Distrital de Publicaciones Técnicas RedPT
2. Informe de avance desarrollo y articulación de la infraestructura de la Red Distrital de Archivos.
Se generan las arquitecturas propias de los proyectos y en general
Bogotá Historia Común 2.0
Catálogo de Archivos Públicos Abiertos
Plan Distrital de Archivos DDHH
Formulario Estado de la Administración de la Gestión Documental en las Entidades del Distrito Capital (EAGED)
Asistencia técnica
Línea de procesos técnicos
Registro Distrital de Publicaciones Técnicas RedPT
Se confirma con la  OTIC de la Secretaria General que se tienen dispuestos los ambientes para parametrizaciones y pruebas del proyecto Bogotá Historia Común 2.0.
Se realizó reunión con la Universidad Distrital a la luz del convenio para revisar la infraestructura correspondiente a las parametrizaciones de los otros proyectos.
3. Informe de avance en la implementación de los flujos de trabajo para los proyectos de la Red Distrital de Archivos de Bogotá.
Se presento a la dirección la propuesta de los formularios y mockups para el sitio de la DDAB y los micrositios de cada proyecto.
Se adelantarón reuniones con los equipos de trabajo para identificar los contenidos que se deben presentar en cada micrositio
Para el proyecto de Bogotá Hictoria Común  se generaron las historias de usuario correspondientes como insumo para las parametrizaciones que se realizaran por parte de la OTIC y el proveedor Analítica.
Se programaron reuniones con los stake holders (director, subdirtectores y enlaces de los equipos) de los siguintes proyectos: Bogotá Historia Común 2.0, Catalogo de archivos publicos y Formulario EAGED para generar plan de trabajo con las actividades tendientes al logro del alcance de cada proyecto con la Universidad Distrital en el laboritorio.
ACTIVIDAD 2. DESARROLLAR EL PLAN PARA LA CONSOLIDACIÓN DE LA GESTIÓN DE DOCUMENTOS ELECTRÓNICOS DE ARCHIVO EN EL DISTRITO CAPITAL
4. Informe de avance implementación del plan para la consolidación de la gestión de documentos electrónicos de archivo en el Distrito Capital.
Se participó en el prefeccionamiento de línea técnica para la adquisición de un sistema electrónico de gestión documental y archivos para las entidades y organismos distritales (por favor validar con el director)
</t>
  </si>
  <si>
    <t>ACTIVIDAD 1: REALIZAR LOS DISEÑOS REQUERIDOS DE LA RED DISTRITAL DE ARCHIVOS Y LA IMPLEMENTACIÓN DEL COMPONENTE DE ARCHIVOS PÚBLICOS ABIERTOS.
1. Informe de implementación de la estrategia para el fortalecimiento de la gestión de documentos electrónicos de archivo y la Red Distrital de Archivos de Bogotá.
Se revisó la propuesta de estructuración de un documento de Informe de Implementación de las estrategias a cargo del Archivo Distrital, la cual fue socializada y aprobada por el director y los subdirectores. En lo correspondiente a la “estrategia para el fortalecimiento de la gestión de documentos electrónicos de archivo y la Red Distrital de Archivos de Bogotá” contenida en la meta 2 del proyecto 7868, se generaron mesas de trabajo con el equipo de Tecnología, para socializar el contenido del documento y convenir la metodología de trabajo. Se acordó compilar los resultados de los productos a cargo de la meta en el documento y como soporte se tendrán los respectivos anexos técnicos de cada uno de los temas
Conforme con las líneas de acción establecidas en la estrategia se ha venido trabajando con 7 iniciativas bajo la sombrilla de la Red Distrital de Archivos
Línea 1. Generación de espacios de interconexión y puesta al servicio de archivos del D.C.
1-	Red distrital de archivos
1.1	Catálogo de Archivos Públicos Abiertos:  Se está gestionando con la Universidad Distrital para que a través del convenio de cooperación suscrito con la universidad, se disponga de la infraestructura y los ambientes para desplegar el desarrollo tecnológico del catálogo
1.2	Formulario de seguimiento estratégico:  Se publicaron los formularios de registro y verificación de información para capturar la informaciòn de las entidades
1.3	Modelo Asistencia técnica: Aprobación del plan de trabajo para el banco de conceptos y conocimiento
1.4	Línea de procesos técnicos: Se aprobó plan de trabajo para depuración de bases de datos
1.5	Registro Distrital de Publicaciones Técnicas RedPT: Se adelantaran pruebas de actualización de la versión de Dspace 7.5 en ambiente local
1.6	Bogotá Historia Común 2.0: Se aprobó el mockup del micrositio de Bogotá Historia Común  por la oficina de comunicaciones
1.7	Plan Archivo de Derechos Humanos Bogotá: Se revisó el mockup con el equipo funcional  y la OTIC . Se definió el alcance de los productos tecnológicos 
2. Informe de avance desarrollo y articulación de la infraestructura de la Red Distrital de Archivos.
Para el cumplimiento de la meta 2 del proyecto de inversión 7868, los integrantes del equipo de tecnología avanzan con las actividades correspondientes a cada uno de los siete proyectos que fueron priorizados por la Dirección del Archivo Distrital 
1-	Red distrital de archivos
1.1	Catálogo de Archivos Públicos Abiertos:  Se está gestionando infraestructura con la Universidad Distrital
1.2	Formulario de seguimiento estratégico:  Se publicaron los formularios de registro y verificación de información para capturar la informaciòn de las entidades
1.3	Modelo Asistencia técnica: Aprobación del plan de trabajo para el banco de conceptos y conocimiento
1.4	Línea de procesos técnicos: Se aprobó plan de trabajo para depuración de bases de datos
1.5	Registro Distrital de Publicaciones Técnicas RedPT: Se adelantaran pruebas de actualización de la versión de Dspace 7.5 en ambiente local
1.6	Bogotá Historia Común 2.0: Se aprobó el mockup del micrositio de Bogotá Historia Común  por la oficina de comunicaciones
1.7	Plan Archivo de Derechos Humanos Bogotá: Se revisó el mockup con el equipo funcional  y la OTIC . Se definió el alcance de los productos tecnológicos 
3. Informe de avance en la implementación de los flujos de trabajo para los proyectos de la Red Distrital de Archivos de Bogotá.
_Se avanza con el desarrollo y parametrización de los formularios y mockups para el sitio de la DDAB y los micrositios de cada proyecto.
_ Se genera roap map con los equipos de trabajo para el registro de los contenidos identificados que se deben presentar en cada micrositio
_ Para el proyecto de Bogotá Hictoria Común se exponen a la OTOC las historias de usuario correspondientes como insumo para las parametrizaciones que estan realizando por parte de la OTIC y el proveedor Analítica. De las cuales llevan un avance del 30%.
_ Se avanza en los acuerdos con la Universidad Distrital en el laboritorio, para contar con la infraestrutura requerida tendiente al desarrollo de las actividades de los siguintes proyectos: Bogotá Historia Común 2.0, Catalogo de archivos publicos y Formulario EAGED.
2. DESARROLLAR EL PLAN PARA LA CONSOLIDACIÓN DE LA GESTIÓN DE DOCUMENTOS ELECTRÓNICOS DE ARCHIVO EN EL DISTRITO CAPITAL
1. Informe de avance implementación del plan para la consolidación de la gestión de documentos electrónicos de archivo en el Distrito Capital.
Se participó en el prefeccionamiento de línea técnica para la adquisición de un sistema electrónico de gestión documental y archivos para las entidades y organismos distritales</t>
  </si>
  <si>
    <t>PD22</t>
  </si>
  <si>
    <t>7868_3</t>
  </si>
  <si>
    <t>Dirección Distrital de Relaciones Internacionales</t>
  </si>
  <si>
    <t>Luz Amparo Medina Gerena</t>
  </si>
  <si>
    <t>Directora Distrital de Relaciones Internacionales</t>
  </si>
  <si>
    <t>Blanca Leonor Losada Romero</t>
  </si>
  <si>
    <t>3. Implementar 100 porciento del plan de articulación de la gestión internacional del Distrito.</t>
  </si>
  <si>
    <t>Implementar 100 porciento del plan de articulación de la gestión internacional del Distrito.</t>
  </si>
  <si>
    <t>21.1. Porcentaje de avance en la implementación del plan de articulación de la gestión internacional del Distrito.</t>
  </si>
  <si>
    <t xml:space="preserve">PD_PMR: 21.1. Porcentaje de avance en la implementación del plan de articulación de la gestión internacional del Distrito.; PD_Meta Proyecto: 3. Implementar 100 porciento del plan de articulación de la gestión internacional del Distrito.; </t>
  </si>
  <si>
    <t>Mide el avance de la implementación de un plan de articulación de la gestión internacional del Distrito de acuerdo con la ejecución de las actividades asociadas a la meta y la ejecución de actividades establecidas en el plan de acción.</t>
  </si>
  <si>
    <t>Posicionamiento de Bogotá como referente global en el avance y cumplimiento de los Objetivos de Desarrollo Sostenible por medio de la consolidación de alianzas que den valor agregado a las políticas públicas y la gestión distrital.</t>
  </si>
  <si>
    <t>Se considera el avance y cumplimiento de la meta con la ejecución de las actividades establecidas en el plan de acción, con docuemntos y evidencias que soporten dicha realización de dichas actividades.</t>
  </si>
  <si>
    <t>(No. de actividades y/o productos ejecutados/No. de actividades y/o productos programados)*valor programado vigencia</t>
  </si>
  <si>
    <t>No. de actividades/productos ejecutados</t>
  </si>
  <si>
    <t>No, de actividades/productos programados</t>
  </si>
  <si>
    <t>Documentos técnicos, informes y otro tipo de soporte durante la ejecución asociados a las actividades</t>
  </si>
  <si>
    <t>Informe de avance la meta, el cual incluye:
1. Avances en materia de aprovechamiento de información. ( Soportes, actas de reunión, listados de asistencia y documento de avance cuando aplique).
2. Avances en materia de formalización de alianzas con actores internacionales. (Soportes pueden ser según aplique, correos electrónicos, actas de reunión, listados de asistencia y documento de avance.
3. Fortalecimiento del relacionamiento  en el Distrito. (Soportes, actas de reunión, listados de asistencia y documento de avance).</t>
  </si>
  <si>
    <t xml:space="preserve">Durante el primer trimestre de la vigencia 2023 y en el marco de la articulación internacional desde la Dirección Distrital de Relaciones Internacionales se han gestionado las siguientes actividades: 
Logros: Se destaca los avances en la implementación del sistema SIBI en ambiente de pruebas, así como las mejoras realizadas a la matriz de relacionamiento, lo que fortalece la herramienta en la toma de decisiones con enfoque estratégico.
 3.1   En la parametrización y mejora continua de la Matriz de Relacionamiento se realizó las siguientes actividades:
3.1.1 Creación carpetas para cada enlace a fin de consolidar la matriz por trimestres. 
3.1.2 Registro de las interacciones del primer trimestre 2023 en el formato matriz 2023.
3.1.3 Dentro de los avances en la implementación del sistema SIBI, se realizó una reunión en conjunto entre la DDRI y la OTIC, con la intensión de avanzar en la implementación del sistema SIBI, se destaca el avance al tener claro la interacción en ambiente de pruebas donde los ingenieros de OTIC explican las funcionalidades.
3.2 logros, En el trimestre se realizaron 78 interacciones con diferentes actores internacionales y los sectores del Distrito Capital, se destacan 21 interacciones relativas a acciones de cooperación realizadas co n el acompañamiento  DDRI.orientadas a contribuir con el fortalecimiento de los sistemas de salud, intercambio de experiencias  y metodologías   en gestión urbana, estrategias de seguridad  ciudadana, suministristro de agua potable y tratamiento de aguas residuales, inclusión socio económica dirigado a las poblaciones vulnerables y movilidad segura y sostenible dichas acciones se efectuaron con  actores internacionales de las nacionalidades de Europa, Norteamérica, Asia, Centroamérica y América latina, con estas actividades se dan avances en el plan de internacionalización de la ciudad.  
3.3 En este periodo la Dirección Distrital de Relaciones Internacionales se destaca es el seguimiento, liderazgo y acompañamiento a los proyectos de la red de ciudades  UCCI desarrollamos en 2023, en esta oportunidad el Sector ambiente ha sido el beneficiado, no solo por liderar un proyecto de estas características, sino ser ciudad aliada con Sao Paulo. 
</t>
  </si>
  <si>
    <t xml:space="preserve">Acción realizada:
Logros: Se destaca los avances en la implementación del sistema SIBI, la consolidación y participación en la convocatoria UCCI 2023,
3,1 En tal sentido durante el mes de febrero, se realizaron las siguientes actividades, tales como: 
1.- Continuación revisión y ajustes de la matriz consolidada y realizaron de reuniones de pruebas del sistema SIBI con el equipo tecnico de OTIC
3,2 Se realizo la gestión con las diferentes entidades distritales, asi como con ciudades para la presentación a la convocatoria UCCI 2023, ejercicio que se realizó con el Sector Sector Ambiente.
3,3 En este periodo la Dirección Distrital de Relaciones Internacionales realizó varias acciones para el fortalecimiento en la implementación del plan de relacionamiento y cooperación:
Una de las mas reppresentativas fue la de acompañar la Celebración del Natalicio del Emperador de Japón en nombre de la Alcaldía de Bogotá, el principal beneficio, fue estrechar vinculos con el Japon para futuras lineas de cooperación
</t>
  </si>
  <si>
    <t xml:space="preserve">Accionea realizadas:
Logros: Se destaca los avances en la implementación del sistema SIBI en ambiente de pruebas, así como las mejoras realizadas a la matriz de relacionamiento, lo que fortalece la herramienta en la toma de decisiones con enfoque estratégico.
 3.1   En la parametrización y mejora continua de la Matriz de Relacionamiento se realizó las siguientes actividades:
3.1.1 Creación carpetas para cada enlace a fin de consolidar la matriz por trimestres. 
3.1.2 Registro de las interacciones del primer trimestre 2023 en el formato matriz 2023.
3.1.3 Dentro de los avances en la implementación del sistema SIBI, se realizó una reunión en conjunto entre la DDRI y la OTIC, con la intensión de avanzar en la implementación del sistema SIBI, se destaca el avance al tener claro la interacción en ambiente de pruebas donde los ingenieros de OTIC explican las funcionalidades.
3.2 logros, En el trimestre se realizaron 78 interacciones con diferentes actores internacionales y los sectores del Distrito Capital, se destacan 21 interacciones relativas a acciones de cooperación realizadas con el acompañamiento  DDRI orientadas a contribuir con el fortalecimiento de los sistemas de salud, intercambio de experiencias  y metodologías   en gestión urbana, estrategias de seguridad  ciudadana, suministristro de agua potable y tratamiento de aguas residuales, inclusión socio económica dirigado a las poblaciones vulnerables y movilidad segura y sostenible dichas acciones se efectuaron con  actores internacionales de las nacionalidades de Europa, Norteamérica, Asia, Centroamérica y América latina, con estas actividades se dan avances en el plan de internacionalización de la ciudad.  
3,2,1 Matriz interacciones
3,2,2 Soportes interacciones
3.3 En este periodo la Dirección Distrital de Relaciones Internacionales se destaca es el seguimiento, liderazgo y acompañamiento a los proyectos de la red de ciudades  UCCI desarrollamos en 2023, en esta oportunidad el Sector ambiente ha sido el beneficiado, no solo por liderar un proyecto de estas características, sino ser ciudad aliada con Sao Paulo. 
</t>
  </si>
  <si>
    <t>PD23</t>
  </si>
  <si>
    <t>7868_4</t>
  </si>
  <si>
    <t>2. Posicionar la gestión pública distrital a través de la gestión del conocimiento y la innovación.</t>
  </si>
  <si>
    <t>John Freedy Molano Díaz</t>
  </si>
  <si>
    <t>4. Promover 100 porciento de la Gestión del Conocimiento y la Innovación a través del cumplimiento de la estrategia</t>
  </si>
  <si>
    <t>Promover 100 porciento de la Gestión del Conocimiento y la Innovación a través del cumplimiento de la estrategia</t>
  </si>
  <si>
    <t>Artículo 61. Política de trabajo decente: 2. Diseñar e implementar una estrategia para fortalecer la gestión, la innovación y la creatividad en la Administración Distrital, generando valor público al servicio de la ciudadanía.</t>
  </si>
  <si>
    <t xml:space="preserve">PD_artículo: Artículo 61. Política de trabajo decente: 2. Diseñar e implementar una estrategia para fortalecer la gestión, la innovación y la creatividad en la Administración Distrital, generando valor público al servicio de la ciudadanía.; PD_Meta Proyecto: 4. Promover 100 porciento de la Gestión del Conocimiento y la Innovación a través del cumplimiento de la estrategia; </t>
  </si>
  <si>
    <t xml:space="preserve">La programación de este indicador se realiza de acuerdo al avance de las actividades establecidas en la Política Pública de Gestión de Talento Humano y el Plan de Acción de la dependencia: _x000D_
_x000D_
1. Metodología para la elaboración de mapas de conocimiento_x000D_
_x000D_
2. Ruta de implementación de la Política de Gestión del Conocimiento y la Innovación del Modelo Integrado de Planeación y Gestión._x000D_
</t>
  </si>
  <si>
    <t>Generar una cultura del conocimiento y la innovación en las entidades y organismos distritales de forma sistémica, integrada y participativa, como instrumento para fortalecer la capacidad de aprendizaje y generación de valor agregado en las organizaciones distritales, la apropiación y uso del conocimiento y que a su vez apalanque la innovación. Aspectos que permitirán dinamizar el ciclo de la gestión pública, facilitando el desarrollo de capacidades; la generación, producción, transformación, interpretación y difusión de información, mediante el aprendizaje individual y colectivo de las entidades, creando así valor público y soluciones que al final del ejercicio se traducen en productos y servicios que dan respuesta a problemas públicos.</t>
  </si>
  <si>
    <t>Efectividad</t>
  </si>
  <si>
    <t>Ejecutando las actividades programadas en el plan de accion de la dependencia</t>
  </si>
  <si>
    <t>Actividades ejecutadas</t>
  </si>
  <si>
    <t xml:space="preserve">Actividades planeadas </t>
  </si>
  <si>
    <t>Reporte plan de accion de la dependencia y sus respectivas  evidencias de ejecucion</t>
  </si>
  <si>
    <t xml:space="preserve">Actividad 1: Plan de Trabajo  Estrategia Seguimiento y Evaluación para la Gestión del Conocimiento y la InnovaciónActividad 2: Plan de Trabajo Estrategia Ecosistema de Gestión de Conocimiento e Innovación. </t>
  </si>
  <si>
    <t xml:space="preserve">Actividad 1: Informe avance semestral  Estrategia Seguimiento y Evaluación para la Gestión del Conocimiento y la InnovaciónActividad 2: Informe avance semestral  Ecosistema de Gestión de Conocimiento e Innovación. </t>
  </si>
  <si>
    <t xml:space="preserve">Actividad 1: Informe de avance anual  Estrategia Seguimiento y Evaluación para la Gestión del Conocimiento y la InnovaciónActividad 2: Informe de avance anual Ecosistema de Gestión de Conocimiento e Innovación. </t>
  </si>
  <si>
    <t xml:space="preserve">Durante el primer trimestre se adelantaron las siguientes gestiones en el marco de la Gestión del Conocimiento y la Innovación 
4.1 REALIZAR SEGUIMIENTO Y EVALUACIÓN PARA LA GESTIÓN DEL CONOCIMIENTO Y LA INNOVACIÓN (GCI)
4.1.1. Se entregó documento versión final "Estrategia de acompañamiento a las entidades distritales" y se hizo el lanzamiento de la Comunidad de Práctica (CoP) con la asistencia de 108 participantes de 40 entidades, donde se socializó la estrategia de acompañamiento a entidades distritales.
4.1.2 Se hace diagramación del documento técnico para formulación de ruta de gestión de conocimiento e innovación para las entidades distritales, se espera retroalimentación y ajustes de parte de la subdirección. 
4.1.3 Se adelantaron 2 asistencias técnicas frente a construcción de mapas de conocimiento a la Subred Norte.
4.2 DESARROLLAR UN ECOSISTEMA DE GESTIÓN DE CONOCIMIENTO E INNOVACIÓN
4.2.1 Se diseñó la estructura de encuesta diagnóstica para ser aplicada a entidades del distrito, que servirá no solo para determinar el nivel de madurez de la política de GCI sino también para definir las entidades a intervenir mediante asistencia técnica. (Diagnóstico)
4.2.2 Se realizan 2 análisis, uno de la política GCI MIPG para y dos el análisis del índice de innovación publica 2021. Estos análisis sirven para determinar avance por entidad de la implementación de la política GCI e igualmente determinar las entidades con menor avance en innovación.
</t>
  </si>
  <si>
    <t xml:space="preserve">4.1 REALIZAR SEGUIMIENTO Y EVALUACIÓN PARA LA GESTIÓN DEL CONOCIMIENTO Y LA INNOVACIÓN
Se avanzó en el diseño de la metodología para determinar el nivel de madurez de la Gestión del Conocimiento y la Innovación, junto con estructuración de la encuesta diagnostica para ser aplicada a las entidades del distrito, con el objetivo de determinar las entidades a intervenir mediante la asistencia técnica y las acciones a abordar en la comunidad de práctica
4.2 DESARROLLAR UN ECOSISTEMA DE GESTIÓN DE CONOCIMIENTO E INNOVACIÓN
Se avanzó en el diseño de la metodología para determinar el nivel de madurez de la Gestión del Conocimiento y la Innovación, junto con estructuración  de la encuesta diagnostica para ser aplicada a las entidades del distrito, con el objetivo de determinar los habilitantes de innovación a fortalecer y posibles obstáculos del ecosistema de innovación
</t>
  </si>
  <si>
    <t xml:space="preserve">Durante el primer trimestre se adelantaron las siguientes gestiones en el marco de la Gestión del Conocimiento y la Innovación 
4.1 REALIZAR SEGUIMIENTO Y EVALUACIÓN PARA LA GESTIÓN DEL CONOCIMIENTO Y LA INNOVACIÓN (GCI)
4.1.1. Se entregó documento versión final "Estrategia de acompañamiento a las entidades distritales" y se hizo el lanzamiento de la Comunidad de Práctica (CoP) con la asistencia de 108 participantes de 40 entidades, donde se socializó la estrategia de acompañamiento a entidades distritales.
4.1.2 Se hace diagramación del documento técnico para formulación de ruta de gestión de conocimiento e innovación para las entidades distritales, se espera retroalimentación y ajustes de parte de la subdirección. 
4.1.3 Se adelantaron 2 asistencias técnicas frente a construcción de mapas de conocimiento a la Subred Norte.
4.2 DESARROLLAR UN ECOSISTEMA DE GESTIÓN DE CONOCIMIENTO E INNOVACIÓN
4.2.1 Se diseñó la estructura de encuesta diagnóstica para ser aplicada a entidades del distrito, que servirá no solo para determinar el nivel de madurez de la política de GCI sino también para definir las entidades a intervenir mediante asistencia técnica. (Diagnóstico)
4.2.2 Se realizan 2 análisis, uno de la política GCI MIPG para y dos el análisis del índice de innovación publica 2021. Estos análisis sirven para determinar avance por entidad de la implementación de la política GCI e igualmente determinar las entidades con menor avance en innovación.
</t>
  </si>
  <si>
    <t>PD24</t>
  </si>
  <si>
    <t>7868_5</t>
  </si>
  <si>
    <t>5. Fortalecer 100 porciento de la estrategia de los Archivos Públicos del Distrito Capital.</t>
  </si>
  <si>
    <t>Fortalecer 100 porciento de la estrategia de los Archivos Públicos del Distrito Capital.</t>
  </si>
  <si>
    <t xml:space="preserve">PD_Meta Proyecto: 5. Fortalecer 100 porciento de la estrategia de los Archivos Públicos del Distrito Capital.; </t>
  </si>
  <si>
    <t>De acuerdo con la cadena de valor, los porcentajes programados para el cuatrienio son: 11%, 32%, 54%, 81% y 100%</t>
  </si>
  <si>
    <t>Este indicador mide el porcentaje de avance en la implementación de la estrategia para el fortalecimiento de los Archivos Públicos del Distrito Capital.</t>
  </si>
  <si>
    <t>Esta estrategia permitirá a las entidades y organismos distritales avanzar en materia de la implementación de la política de gestión documental y archivos para contibuir a la implementación del gobierno abierto de Bogotá y al cumplimiento de la política de transparencia, integridad y no tolerancia contra la corrupción mediante el fotalecimiento de sus capacidades institucionales relacionadas con la gestión de documentos.</t>
  </si>
  <si>
    <t>El cumplimiento de la meta se reporta en función del avance en  la ejecución de las actividades que hacen parte de la estrategia para el fortalecimiento de los archivos públicos del Distrito Capital.</t>
  </si>
  <si>
    <t xml:space="preserve">Avance de ejecución de la estrategia en el periodo		</t>
  </si>
  <si>
    <t>Actas, informes, instrumentos de normalización, conceptos técnicos, documentos técnicos, proyectos de actos administrativos, evidencias de reunión, presentaciones, registros de asistencia, portafolio de entidades y caja de herramientas</t>
  </si>
  <si>
    <t>Actividad 1: 1. Informe de implementación de la estrategia para el fortalecimiento de los Archivos Públicos del Distrito Capital.
2. Avance Informe de normalización de Gestión Documental y Archivos
3. Avance Informe de seguimiento al Cumplimiento de la normativa archivística.
4. Avance Informe de resultados de la medición de los indicadores de la Dirección Distrital de Archivo de Bogotá. Actividad 2: 1. Avance Implementación y seguimiento de las estrategias de modernización del Modelo de Asistencia Técnica Focalizada.
2.Informe de Asistencia Técnica
3. Reporte de Conceptos Técnicos de TRD y TVD emitidos</t>
  </si>
  <si>
    <t>Actividad 1: 1. Informe de implementación de la estrategia para el fortalecimiento de los Archivos Públicos del Distrito Capital.
2. Avance Informe de normalización de Gestión Documental y Archivos
3. Avance Informe de seguimiento al Cumplimiento de la normativa archivística.
4. Avance Informe de resultados de la medición de los indicadores de la Dirección Distrital de Archivo de Bogotá.
 Actividad 2: 1. Avance Implementación y seguimiento de las estrategias de modernización del Modelo de Asistencia Técnica Focalizada.
2.Informe de Asistencia Técnica
3. Reporte de Conceptos Técnicos de TRD y TVD emitidos</t>
  </si>
  <si>
    <t xml:space="preserve">Actividad 1: 1. Informe de implementación de la estrategia para el fortalecimiento de los Archivos Públicos del Distrito Capital.
2. Informe de normalización de Gestión Documental y Archivos
3. Avance Informe de seguimiento al Cumplimiento de la normativa archivística.
4. Informe de resultados de la medición de los indicadores de la Dirección Distrital de Archivo de Bogotá.
5. Implementación y seguimiento de las estrategias de modernización del Modelo de Asistencia Técnica Focalizada.
6.Informe de Asistencia Técnica
7. Reporte de Conceptos Técnicos de TRD y TVD emitidos Actividad 2: </t>
  </si>
  <si>
    <t xml:space="preserve">Actividad 1: 1.20230316PropuestaTablaContenido_Firmas
2. 20230321EstructuraMIGDA_Vr1.34_ConCodificaciónComponentes
3. 20230323FichaDescripcionProducto_MM-MIGDA
4. 20230323GuiaElaboracionPoliticaGDv10
5. 20230331 ModeloIntegralGestionDocumental_MIGDAV1.17
6. 20230331-ARTICULACIONES-MIGDA
7. A1_Correo_acceso_carpeta_ONEDRIVE
8. A1_Correo_entidades_Contacto_Archivo_Bogota
9. A1_FormularioSeguimientoEstrategico2022
10. A1_ListaChequeoSoportes2022
11. A2_Guia_4213000-GS-043
12. A3_Seguimiento_cargue_evidencias
13. A4_Fichas_Indicadores_PPTINTC
14. A5_GuiaElaboracionPoliticaGDv10
15. A5_PlanTrabajoMM-MIGDAv3 Actividad 2: 1. 202303LíneaTecnica_SEGDA_Ver0.13
2. 20230203Analisis comentarios al líneamientoSEGDA
3. 20230302_Linea_técnica_servicios_postales
4. 20230302MemorandoRevisionJuridica
5. ProyectoCircularLineamientos
6. Sección Arquitectura Empresarial Línea SEGDA
7.- FormatoFichaTecnicaEncuestaPR257
8. 20230216Propuesta_PlanTrabajo_BancoConceptos
9. 20230216PropuestaBancoConceptos
10. 20230301Metodologia_BancoConceptos_V.1
11. 20230309DistribucionTareas_BancoConcepto
12. 20230322ListadoTematicas
13. 20230328MatrizDescripcion
14. BaseConceptosGD2021
15. BaseConceptosGD2022
16. 20230223MetodologiaPrototipoProyectoGD
17. 20230315-MATF_DOCUMENTO_DE_IMPLEMENTACIÓN
18. 20230327DocumentoEstrategicoMATF
19. HITOS MATF
20. 20230214PlandetrabajoMATF2023.Ver1.0
21. 20230308PlandetrabajoMATF2023.Ver2.0
22. Conceptos técnicos
23. Mesas técnicas
24. Informes de asistencia técnica
25. Tablas TRD Y TVD
</t>
  </si>
  <si>
    <t xml:space="preserve">Durante el primer trimestre de la vigencia en el marco del plan de desarrollo “un nuevo contrato social y ambiental para la Bogotá del siglo XXI” y en cuanto a la Implementación de la estrategia de los Archivos Públicos del Distrito Capital se avanzó en las siguientes acciones 
Conforme con las líneas de acción establecidas en la estrategia se realizaron las siguientes Actividades:
Línea 1. Lineamientos Técnicos para la Gestión Documental y Archivos:
1-	Modelo Integral de Gestión Documental y Archivos para el Distrito Capital MIGDA
Se realizaron ajustes en los lineamientos operativos del Subcomponente de Gestión y Tramite del Componente Documental. Se hizo la articulación del documento MIGDA con el Modelo Integral de Planeación y Gestión - MIPG
2-	Instrumentos Técnicos
Se adelantaron actividades de ajuste en 4 de los instrumentos técnicos: Guía de Política de Gestión Documental, Guía de Firmas Electrónicas, Guía de Esquema de Metadatos de Bogotá de Documentos de Archivo EMBDA 2.0 y Modelo de Maduración MIGDA
Línea 2. Transferencia de Conocimiento
1-	Modelo de Asistencia Técnica Focalizada
Se realizaron actividades de ajuste en tres líneas técnicas: Servicios postales, correo electrónico certificado, envío de correspondencia y administración de centros de correspondencia; Servicios de depósito, custodia y administración integral de fondos documentales; Definición de servicios de proyectos de digitalización de documentos de archivo; Línea técnica para la adquisición de un sistema electrónico de gestión documental y archivos - SEGDA
Se realizaron mesas de trabajo para la revisión de la ficha de encuesta de satisfacción del servicio de asistencia técnica y revisión de la ficha de los indicadores de gestión  del procedimiento de asistencia técnica
Se trabajó la articulación  metodológica de las Historias de Usuarios y el diagrama de flujo, además de la metodología del banco de conceptos
Se socializó a los subdirectores del Documento Estratégico del Modelo de Asistencia Técnica Focalizada y la Metodología del Piloto para la Formulación de Proyectos en Gestión Documental.
Línea 3. Seguimiento Estratégico
1-	Seguimiento estratégico al cumplimiento de la normativa archivística en las entidades del Distrito Capital
Se hizo el envío de formularios de recolección de información a las 58 entidades del D.C. y se dio acceso a las carpetas OneDrive para cargue de documentos soporte, con el correspondiente acompañamiento a través de los disantos canales de comunicación
Se actualizó la guía de seguimiento y se modificó la descripción de la ficha del indicador para precisar los resultad
Asistencia Técnica
Se ejecutaron cincuenta y un (51) acciones de asistencia técnica (SGPDD: 11, SSDA: 40), clasificadas por modalidad así: 
-	Mesas de asistencia técnica por oferta: 4
-	Mesas de asistencia técnica por demanda: 16
-	Conceptos técnicos en gestión documental: 12
-	Conceptos técnicos de procesos de contratación: 19
La asistencia técnica se brindó a 23 entidades públicas de 13 sectores de la administración distrital, y a dos órganos de control distrital en los siguientes temas: Expedientes híbridos, Sistema de Gestión de Documentos Electrónicos de Archivo - SGDEA, transferencias documentales electrónicas, plan de mejoramiento archivístico, depósito, custodia y administración integral de archivos, Sistema Integrado de Conservación - SIC, digitalización, Tabla de Retención Documental TRD, Tabla de Valoración Documental – TVD y proyectos de fortalecimiento de la gestión documental. 
Así mismo, se orientó a las entidades en la formulación técnica archivística para la contratación de servicios postales y mensajería, custodia y administración integral de archivos, depósitos de archivo y unidades de conservación para archivos.
Conceptos Técnicos de TRD y TVD emitidos
Se emitieron los siguientes conceptos de TRD y TVD:
1. Tabla de Retención Documental de la EMPRESA DE RENOVACIÓN Y DESARROLLO URBANO DE BOGOTÁ, D.C. Actualización 2. Versión 1.
2. Tabla de Retención Documental de la SECRETARÍA DISTRITAL DE AMBIENTE. Actualización 1. 5a versión
3. Tabla de Retención Documental - actualización 1 de la Subred Integrada de Servicios de Salud Norte E.S.E.
4. Tabla de Retención Documental - actualización 1 de la Secretaría Distritadl del Hábitat
5. Tabla de Valoración Documental - Fondo Documental Acumulado Hospital Juan XXIII - Establecimiento Público, presentada por la Subred Integrada de Servicios de Salud Norte E.S.E.
6. Tabla de Valoración Documental - Fondo Documental Acumulado Hospital Juan XXIII - E.S.E., presentada por la Subred Integrada de Servicios de Salud Norte E.S.E.
7. Tabla de Retención Documental de la Cámara de Comercio. 2a versión
8. Tabla de Retención Documental -Actualización 1 del Instituto Distrital de Patrimonio Cultural - IDPC. 2a versión.
9. Tabla de Retención Documental Actualización 2 de la Secretría Distrital de Movilidad. 6a versión.
10. Tabla de Valoración Documental de la Unidad Administrativa Especial de Servicios Públicos - UAESP (Fondo Documental Acumulado Unidad Administrativa Especial de Servicios Públicos - UAESP) 2a versión.
11. Tabla de Valoración Documental de la Unidad Administrativa Especial de Servicios Públicos - UAESP (Fondo Documental Acumulado de la EmpresaDistrital de Servicios Públicos - EDIS) 2a versión.
12. Tabla de Valoración Documental de la Unidad Administrativa Especial de Servicios Públicos - UAESP (Fondo Documental Acumulado de la EmpresaDistrital de Servicios Públicos - EDIS En Liquidación) 2a versión.
13. Tabla de Valoración Documental de la Unidad Administrativa Especial de Servicios Públicos - UAESP (Fondo Documental Acumulado de la Unidad Ejecutiva de Servicios Públicos) 2a versión.
14. Tabla de Valoración Documental del Instituto Distrital de Recreación y Deportes - IDRD. 1a versión.
</t>
  </si>
  <si>
    <t>ACTIVIDAD 1. FORMULAR Y ACTUALIZAR LINEAMIENTOS TÉCNICOS ARCHIVÍSTICOS, ESTRATEGIAS DE SEGUIMIENTO Y MEDICIÓN A LA IMPLEMENTACIÓN DE LA POLÍTICA ARCHIVÍSTICA EN EL DISTRITO CAPITAL
1. Informe de implementación de la estrategia para el fortalecimiento de los Archivos Públicos del Distrito Capital.​
-	Se realizó propuesta de estructuración del documento de Informe de Implementación de la estrategia
-	Conforme con las líneas de acción establecidas en la “Estrategia Para El Fortalecimiento de los Archivos Públicos del Distrito Capital “se realizaron las siguientes Actividades:
Línea 1. Lineamientos Técnicos para la Gestión Documental y Archivos:
1- Modelo Integral de Gestión Documental y Archivos para el Distrito Capital MIGDA DC
Se hicieron ajustes al documento y estructura MIGDA, se trabajó en la articulación con el Modelo Integrado de Planeación y Gestión – MIPG de acuerdo con las mesas internas llevadas a cabo con la Dirección Distrital de Archivo de Bogotá, de la Subdirección del Sistema Distrital y Archivos, la Dirección Distrital de Desarrollo Institucional y la Secretaría General, ésta última dependencia socializó el modelo de tablero de indicadores de Gestión Documental.
2- Instrumentos Técnicos.
Se realizaron mesas de trabajo para definir el alcance para los instrumentos técnicos de la Guía Esquema de Metadatos de Bogotá, Documentos de Archivo – EMBDA 2.0 y Guía para la Elaboración de Inventarios Documentales.
Línea 2. Transferencia de Conocimiento.
1- Modelo de Asistencia Técnica Focalizada 
Se trabajó en el ajuste de tres líneas técnicas, las cuales fueron enviadas a la Oficina Jurídica de la Secretaría General para su revisión y concepto jurídico  en cumplimiento de lo solicitado por la Subsecretaria de Fortalecimiento para tener control de legalidad.
Se revisó con la Subsecretaria Distrital de Fortalecimiento Institucional el indicador del procedimiento de asistencia técnica en las cuales se tomó la decisión de generar métricas y datos de la asistencia técnica por demanda
Se elaboró la metodología de pilotaje para el "banco de conceptos".
Línea 3. Seguimiento Estratégico
Se realizó preparación en revisión y desarrollo de pruebas del formulario de recolección de información y herramienta de verificación para el desarrollo del Seguimiento Estratégico.
Se prestó asistencia técnica requerida conforme a las diferentes modalidades establecidas.
2-Avance Informe de normalización de Gestión Documental y Archivos
En atención al Modelo Integral de Gestión de Documentos y Archivos – MIGDA, se realizaron las siguientes actividades:
* Ajustes al documento y estructura del Modelo Integral de Gestión de Documentos y Archivos – MIGDA, de acuerdo con mesas internas de trabajo con la Dirección Distrital de Archivo de Bogotá, de la Subdirección del Sistema Distrital y Archivos, la Dirección Distrital de Desarrollo Institucional y la Secretaría General, en la cual se generó las siguientes versiones:
20230224 ModeloIntegralGestionDocumental_MIGDAV1.16 y 20230227EstructuraMIGDA_Vr1.33_ConCodificaciónComponentes.
* Mesas técnicas con la Dirección Distrital de Desarrollo Institucional para realizar la articulación del Modelo Integral y Gestión Documental y Archivo con el Modelo Integrado de Planeación y Gestión – MIPG.
* Mesas técnicas con la  la Secretaría General para socializar el modelo de tablero de indicadores de Gestión Documental.
Se realizó ajustes a la propuesta de proyecto de decreto modificatorio al artículo 24 del Decreto Distrital 514 de 2006, de acuerdo a las observaciones presentadas por la Oficina Jurídica.
Se elaboró propuesta de actualización de ficha técnica de encuesta V10 - Encuesta de Satisfacción sobre los Instrumentos Técnicos en Gestión Documental y Archivos, publicados y socializados a las entidades y organismos distritales.
Se realizaron mesas de trabajo para definir alcance para los instrumentos técnicos de la Guía Esquema de Metadatos de Bogotá para Documentos de Archivo – EMBDA 2.0 y Guía para la Elaboración de Inventarios Documentales.
3-Avance Informe de seguimiento al Cumplimiento de la normativa archivística
* Asignación de las entidades para el seguimiento estratégico 2023: se elaboró el cronograma para el desarrollo del Seguimiento.
* Actualización Directorio Entidades: se actualizó la información requerida en este documento en relación con los referentes de gestión documental y directivos responsables de gestión documental en el Distrto Capital.
* Revisión y pruebas al formulario y herramienta 2023: Con el equipo de TIC – DDAB se realizaron los ajustes a los documentos en mención. 
* Identificación de evidencias a solicitar a las entidades: se identificaron / cargaron en el ONE-DRIVE de cada entidad las evidencias o soportes documentales a solicitar.
4. Avance Informe de resultados de la medición de los indicadores de la Dirección Distrital de Archivo de Bogotá.​
* Asignación de las entidades para el seguimiento estratégico 2023: se elaboró el cronograma para el desarrollo del Seguimiento.
* Actualización Directorio Entidades: se actualizó la información requerida en este documento en relación con los referentes de gestión documental y directivos responsables de gestión documental en el Distrto Capital.
* Revisión y pruebas al formulario y herramienta 2023: Con el equipo de TIC – DDAB se realizaron los ajustes a los documentos en mención. 
* Identificación de evidencias a solicitar a las entidades: se identificaron / cargaron en el ONE-DRIVE de cada entidad las evidencias o soportes documentales a solicitar.
ACTIVIDAD 2. IMPLEMENTAR EL MODELO DE ASISTENCIA TÉCNICA FOCALIZADA QUE PERMITA APOYAR A LAS ENTIDADES Y ORGANISMOS DISTRITALES EN LA IMPLEMENTACIÓN DE LA POLÍTICA DE ARCHIVOS EN EL DISTRITO CAPITAL
1. Avance Implementación y seguimiento de las estrategias de modernización del Modelo de Asistencia Técnica Focalizada.​
En el mes de febrero en el  MODELO DE ASISTENCIA TÉCNICA FOCALIZADA se realizaron las siguientes acciones: 
1. LÍNEAS TÉCNICAS: 
1.1. Se envió a control de legalidad de la Oficina Jurídica de la Secretaria General de la Alcaldía Mayor, mediante memorando 3-2023-3864 del 01 de febrero del 2023, las siguientes 3 líneas técnicas:  (1) Servicios postales, correo electrónico certificado, envío de correspondencia y administración de centros de correspondencia; (2) Servicios de depósito, custodia y administración integral de fondos documentales y (3) Definición de servicios de proyectos de digitalización de documentos de archivo.
1.2. Línea técnica para la adquisición de un sistema electrónico de gestión documental y archivos - SEGDA: Se realizó socialización del análisis técnico y resultados de la validación técnica a los directivos del Archivo de Bogotá .
1.3. Se realizaron ajustes de las observaciones recibidas por el Subdirector y Director, en la misma Línea técnica.
2. PROCEDIMIENTO: 
2.1. Se realizaron 2 mesas internas con el enlace de la DDAB (temas de calidad) 
2.2. Se desarrollaron 2 mesas internas con la Subsecretaria Distrital  de Fortalecimiento Institucional para la revisión del indicador del procedimiento de asistencia técnica en las cuales se tomó la decisión de generar métricas y datos de la asistencia técnica por demanda, y se validaron aspectos del MATF.
3. BANCO DE CONOCIMIENTO:
3.1. Se realizaron 4 mesas de articulación con el equipo de transformación digital DDAB para la Ideación de la propuesta
3.2. Se socializó y validó la propuesta del "Banco de conceptos" a los subdirectores y Director del Archivo de Bogotá
3.3. Se elaboró la metodología de pilotaje para el "banco de conceptos".
4. IMPLEMENTACIÓN MODELO DE ASISTENCIA TÉCNICA FOCALIZADA - MATF
4.1.Definición de la estrategia y metodología para la formulación 
4.2. Primer avance del documento de implementación del MATF.
2. Informe de Asistencia Técnica​
Se ejecutaron trece (13) acciones de asistencia técnica (SGPDD: 1, SSDA: 12), clasificadas por modalidad así:
- Mesas técnicas: 6 *Oferta 1 *Demanda: 5
- Conceptos técnicos: 7: *Estudios previos: 4 *Gestión documental: 3
Atendiendo 6 entidades públicas de 5 sectores de la administración distrital, dos particulares y el Concejo de Bogotá en los siguientes temas: Tablas de Retención Documental – TRD, Sistema Electrónico de Gestión de Documentos de Archivo – SEGDA, Organización documental, Tablas de Valoración Documental – TVD. Por último, se orientó a las entidades en la formulación técnica archivística para la contratación de servicios postales y mensajería, así como servicio de custodia y administración integral de archivos.
3.Reporte de Conceptos Técnicos de TRD y TVD emitidos​
Se emitieron los siguientes conceptos técnicos:
1. Tabla de Retención Documental - actualización 1 de la Subred Integrada de Servicios de Salud Norte E.S.E.
2. Tabla de Retención Documental - actualización 1 de la Secretaría Distritadl del Hábitat
3. Tabla de Valoración Documental - Fondo Documental Acumulado Hospital Juan XXIII - Establecimiento Público, presentada por la Subred Integrada de Servicios de Salud Norte E.S.E.
4. Tabla de Valoración Documental - Fondo Documental Acumulado Hospital Juan XXIII - E.S.E., presentada por la Subred Integrada de Servicios de Salud Norte E.S.E.</t>
  </si>
  <si>
    <t>ACTIVIDAD1: FORMULAR Y ACTUALIZAR LINEAMIENTOS TÉCNICOS ARCHIVÍSTICOS, ESTRATEGIAS DE SEGUIMIENTO Y MEDICIÓN A LA IMPLEMENTACIÓN DE LA POLÍTICA ARCHIVÍSTICA EN EL DISTRITO CAPITAL
1. Informe de implementación de la estrategia para el fortalecimiento de los Archivos Públicos del Distrito Capital.​
Se revisó la propuesta de estructuración de un documento de Informe de Implementación de las estrategias a cargo del Archivo Distrital, la cual fue socializada y aprobada por el director y los subdirectores. En lo correspondiente a la “Estrategia Para El Fortalecimiento de los Archivos Públicos del Distrito Capital” contenida en la meta 2 del proyecto 7868, se generaron mesas de trabajo con los equipos Normalización, Asistencia Técnica, Seguimiento y Evaluación, para socializar el contenido del documento y convenir la metodología de trabajo. Se acordó compilar los resultados de los productos a cargo de la meta en el documento y como soporte se tendrán los respectivos anexos técnicos de cada uno de los temas
Evidencia:         1 - InformeImplementacióndelasEstrategias
                           1 - Socializacion Documento Estrategia
Conforme con las líneas de acción establecidas en la estrategia se realizaron las siguientes Actividades:
Línea 1. Lineamientos Técnicos para la Gestión Documental y Archivos:
1.1	Modelo Integral de Gestión Documental y Archivos para el Distrito Capital MIGDA
1.1.1	Estructura MIGDA
1.1.1.1 Se ajustaron los lineamientos operativos del Subcomponente de Gestión y Tramite del Componente Documental.
Evidencia: 	1.1.1.1 - 0230321EstructuraMIGDA_Vr1.34_ConCodificaciónComponentes
1.1.2 Documento MIGDA
1.1.2.1 Ajuste a las dimensiones del MIPG articulados con el MIGDA, articulación de la familia de normas ISO 30300 con el MIGDA y articulación del MIGDA con la Gestión Pública.
Evidencias: 	1.1.2.1 - 20230331 ModeloIntegralGestionDocumental_MIGDAV1.17
		        1.1.2.1 - 20230331-ARTICULACIONES-MIGDA
1.2 Instrumentos Técnicos
1.2.1 Se adelantaron actividades de ajuste en 4 de los instrumentos técnicos. 
1.2.1.1 Guía de Política de Gestión Documental: Se reviso el documento de la guía junto con las observaciones realizadas por el Director del Archivo de Bogotá para hacer ajustes al documento. Adicionalmente, se compartió el documento a la Subdirección de Gestión Documental de la Secretaría General, donde se recibieron observaciones para realizar ajustes a la guía.
Evidencia: 	1.2.1.1 20230323GuiaElaboracionPoliticaGDv10
1.2.1.2 Guía de Firmas Electrónicas: Se realiza plan de trabajo y propuesta de tabla de contenido del documento, el cual está a la espera de revisión de la SSDA para aprobación y/o ajustes.
Evidencia: 	1.2.1.2 20230316PropuestaTablaContenido_Firmas
1.2.1.3 Guía de Esquema de Metadatos de Bogotá de Documentos de Archivo EMBDA 2.0: Se realiza plan de trabajo y revisión de los documentos antecedentes de la guía, realizando cuadro comparativo de las versiones 1 y 2.
Evidencia: 1.2.1.3 20230323ComparaciónVersionesMetadatos
1.2.1.4 Modelo de Maduración MIGDA: Se realiza plan de trabajo y propuesta de Ficha de Producto, el cual está a la espera de revisión de la SSDA para aprobación y/o ajustes.
Evidencia: 	1.2.1.4 20230323FichaDescripcionProducto_MM-MIGDA
		         1.2.1.4 20230307PlanTrabajoMM-MIGDAv3
Línea 2. Transferencia de Conocimiento
2.1- Modelo de Asistencia Técnica Focalizada
2.1.1 LÍNEAS TÉCNICAS: 
2.1.1.1 Se realizaron actividades de ajuste a los documentos en tres líneas técnicas del modelo: Servicios postales, correo electrónico certificado, envío de correspondencia y administración de centros de correspondencia; Servicios de depósito, custodia y administración integral de fondos documentales; Definición de servicios de proyectos de digitalización de documentos de archivo. 
Evidencias: 	2.1.1.1   20230414_Linea_técnica_servicios_postales
		        2.1.1.1   20230413_LineatecnicaDepositoyCustodia
		        2.1.1.1   20230413_Linea_tecnica_digitalizacion_documentos		
2.1.1.2 Se recibió  de la Oficina Jurídica de la Secretaría General de la Alcaldía Mayor, mediante memorando 3-2023-7079 del 02 de marzo del 2023, observaciones de inclusión de "competencia de la Dirección para expedir las líneas técnicas y la fuerza vinculante del documento"  a las 2 líneas técnicas:  (1) Servicios postales, correo electrónico certificado, envío de correspondencia y administración de centros de correspondencia; (2) Servicios de depósito, custodia y administración integral de fondos documentales y (3) Definición de servicios de proyectos de digitalización de documentos de archivo. 
Evidencia: 	2.1.1.2   20230302MemorandoRevisionJuridica
2.1.1.3 Se elaboró propuesta de inclusión de texto y propuesta de Circular, está en revisión del Subdirector del Sistema Distrital de Archivos (29-03-2023). 
Evidencia:      2.1.1.3   ProyectoCircularLineamientos
2.1.1.4 En cuanto a la Línea técnica para la adquisición de un sistema electrónico de gestión documental y archivos - SEGDA: se realizaron los análisis y ajustes solicitadas por el Director, consistentes en la incorporación del componente de "Arquitectura Empresarial" 
Evidencias:  	2.1.1.4   202303LíneaTecnica_SEGDA_Ver0.13 
                   	2.1.1.4   Sección Arquitectura Empresarial Línea SEGDA
		        2.1.1.4   20230203Analisis comentarios al líneamientoSEGDA
2.1.2 PROCEDIMIENTO:
2.1.2.1 Se realizó la revisión y ajuste de la ficha de encuesta de satisfacción del servicio de asistencia técnica y revisión de la ficha de los indicadores de gestión del procedimiento de asistencia técnica. 
Evidencia: 	2.1.2.1   FormatoFichaTecnicaEncuestaPR257
2.1.3 BANCO DE CONOCIMIENTO:
2.1.3.1 Se Formuló la metodología del banco de conceptos 
Evidencia: 	2.1.3.1   20230301Metodologia_BancoConceptos_V.1
2.1.3.2 Se inició la fase de alistamiento de la información (consolidación de bases de datos, análisis de información e identificación de conceptos técnicos a describir). 
Evidencias:     2.1.3.2   20230216PropuestaBancoConceptos
                         2.1.3.2   20230308PlandetrabajoMATF2023.Ver2.0	        
                         2.1.3.2   20230216Propuesta_PlanTrabajo_BancoConceptos
	                 2.1.3.2   20230309DistribucionTareas_BancoConcepto           
	                 2.1.3.2   20230322ListadoTematicas
                         2.1.3.2   20230328MatrizDescripcion
                         2.1.3.2   BaseConceptosGD2021
                         2.1.3.2    BaseConceptosGD2022   
2.1.4 IMPLEMENTACIÓN MODELO DE ASISTENCIA TÉCNICA FOCALIZADA – MATF:
2.1.4.1 Envio y socialización a los subdirectores de le DDAB del Documento Estratégico del Modelo de Asistencia Técnica Focalizada. 
Evidencias: 	2.1.4.1 20230315-MATF_DOCUMENTO_DE_IMPLEMENTACIÓN
                   	2.1.4.1 20230327DocumentoEstrategicoMATF
		        2.1.4.1 HITOS MATF
2.1.4.2 Envio y socialización a los subdirectores de le DDAB de la metodología del Piloto para la formulación de proyectos en gestión documental.
Evidencia: 	2.1.4.2 20230223MetodologiaPrototipoProyectoGD
Línea 3. Seguimiento Estratégico
3.1 Seguimiento estratégico al cumplimiento de la normativa archivística en las entidades del Distrito Capital
3.1.1 A1. Se dio inicio al Seguimiento estratégico, para lo cual fueron remitidos por correo institucional los formularios de recolección de información a las 58 entidades del D.C. Asimismo, fue compartida por OneDrive las carpetas de los 4 subcomponentes, donde las entidades deberán aportar los documentos que dan sustento a la gestión reportada en el formulario.
Evidencias: 	A1_Correo_entidades_Contacto_Archivo_Bogota
                        A1_Correo_acceso_carpeta_ONEDRIVE
                        A1_FormularioSeguimientoEstrategico2022
                        A1_ListaChequeoSoportes2022
3.1.2 A2 Se actualizó la Guía de Seguimiento, teniendo en cuenta la realización de las visitas de seguimiento presenciales para el 2023. 
Evidencia:	A2_Guia_4213000-GS-043 	
3.1.3 A3 Acompañamiento a las entidades en el diligenciamiento y cargue de la información, cuya atención se ha realizado vía Teams, celular, WhatsApp, correo.
Evidencia: 	A3_Seguimiento_cargue_evidencias
3.1.4 A4 Se llevó a cabo reuniones con los profesionales de la Subsecretaría de Fortalecimiento y de la OAP para efectos de la revisión y ajuste a la ficha del indicador de política.
Evidencia:	A4_Fichas_Indicadores_PPTINTC
3.1.5 A5 Se asistió y participó en mesas de trabajo para los temas:
   -Guía Política de Gestión Documental, donde se revisó el documento inicial, junto con la grabación MIGDA 2022 en la cual el DDAB dejó recomendaciones a tener en cuenta; así mismo se asistió a reuniones con la Subdirección de Gestión Documental de la SGAMB, quienes aportaron recomendaciones para mejorar el documento en mención.
Evidencias:	A5_GuiaElaboracionPoliticaGDv10
   -Modelo de madurez MIGDA, se asistió a reuniones con el grupo de profesionales que lideran la elaboración de este producto para la elaboración del plan de trabajo
Evidencias:     A5_PlanTrabajoMM-MIGDAv3
ACTIVIDAD 2: IMPLEMENTAR EL MODELO DE ASISTENCIA TÉCNICA FOCALIZADA QUE PERMITA APOYAR A LAS ENTIDADES Y ORGANISMOS DISTRITALES EN LA IMPLEMENTACIÓN DE LA POLÍTICA DE ARCHIVOS EN EL DISTRITO CAPITAL
2.1. Avance Implementación y seguimiento de las estrategias de modernización del Modelo de Asistencia Técnica Focalizada.​
2.2. Informe de Asistencia Técnica​
Se ejecutaron cincuenta y un (51) acciones de asistencia técnica (SGPDD: 11, SSDA: 40), clasificadas por modalidad así: 
-	Mesas de asistencia técnica por oferta: 4
-	Mesas de asistencia técnica por demanda: 16
-	Conceptos técnicos en gestión documental: 12
-	Conceptos técnicos de procesos de contratación: 19
La asistencia técnica se brindó a 23 entidades públicas de 13 sectores de la administración distrital, y a dos órganos de control distrital en los siguientes temas: Expedientes híbridos, Sistema de Gestión de Documentos Electrónicos de Archivo - SGDEA, transferencias documentales electrónicas, plan de mejoramiento archivístico, depósito, custodia y administración integral de archivos, Sistema Integrado de Conservación - SIC, digitalización, Tabla de Retención Documental TRD, Tabla de Valoración Documental – TVD y proyectos de fortalecimiento de la gestión documental. 
2.3.Reporte de Conceptos Técnicos de TRD y TVD emitidos​
Se emitieron los siguientes conceptos de TRD y TVD:
1. Tabla de Retención Documental de la EMPRESA DE RENOVACIÓN Y DESARROLLO URBANO DE BOGOTÁ, D.C. Actualización 2. Versión 1.
2. Tabla de Retención Documental de la SECRETARÍA DISTRITAL DE AMBIENTE. Actualización 1. 5a versión
3. Tabla de Retención Documental - actualización 1 de la Subred Integrada de Servicios de Salud Norte E.S.E.
4. Tabla de Retención Documental - actualización 1 de la Secretaría Distritadl del Hábitat
5. Tabla de Valoración Documental - Fondo Documental Acumulado Hospital Juan XXIII - Establecimiento Público, presentada por la Subred Integrada de Servicios de Salud Norte E.S.E.
6. Tabla de Valoración Documental - Fondo Documental Acumulado Hospital Juan XXIII - E.S.E., presentada por la Subred Integrada de Servicios de Salud Norte E.S.E.
7. Tabla de Retención Documental de la Cámara de Comercio. 2a versión
8. Tabla de Retención Documental -Actualización 1 del Instituto Distrital de Patrimonio Cultural - IDPC. 2a versión.
9. Tabla de Retención Documental Actualización 2 de la Secretría Distrital de Movilidad. 6a versión.
10. Tabla de Valoración Documental de la Unidad Administrativa Especial de Servicios Públicos - UAESP (Fondo Documental Acumulado Unidad Administrativa Especial de Servicios Públicos - UAESP) 2a versión.
11. Tabla de Valoración Documental de la Unidad Administrativa Especial de Servicios Públicos - UAESP (Fondo Documental Acumulado de la EmpresaDistrital de Servicios Públicos - EDIS) 2a versión.
12. Tabla de Valoración Documental de la Unidad Administrativa Especial de Servicios Públicos - UAESP (Fondo Documental Acumulado de la EmpresaDistrital de Servicios Públicos - EDIS En Liquidación) 2a versión.
13. Tabla de Valoración Documental de la Unidad Administrativa Especial de Servicios Públicos - UAESP (Fondo Documental Acumulado de la Unidad Ejecutiva de Servicios Públicos) 2a versión.
14. Tabla de Valoración Documental del Instituto Distrital de Recreación y Deportes - IDRD. 1a versión.</t>
  </si>
  <si>
    <t>PD25</t>
  </si>
  <si>
    <t>7868_6</t>
  </si>
  <si>
    <t>6. Desarrollar 100 porciento del plan para el posicionamiento internacional de Bogotá, a través del mercadeo de ciudad y la visibilización de buenas prácticas para la toma de decisiones.</t>
  </si>
  <si>
    <t>Desarrollar 100 porciento del plan para el posicionamiento internacional de Bogotá, a través del mercadeo de ciudad y la visibilización de buenas prácticas para la toma de decisiones.</t>
  </si>
  <si>
    <t xml:space="preserve">PD_Meta Proyecto: 6. Desarrollar 100 porciento del plan para el posicionamiento internacional de Bogotá, a través del mercadeo de ciudad y la visibilización de buenas prácticas para la toma de decisiones.; </t>
  </si>
  <si>
    <t>El nombre del indicador está diligenciado como el nombre de la meta, el cual debe estár en término de % de avance ...</t>
  </si>
  <si>
    <t>Mide el avance de la implementación de un plan de posicionamiento internacional de Bogotá de acuerdo con la ejecución de las actividades asociadas a la meta y la ejecución de actividades establecidas en el plan de acción.</t>
  </si>
  <si>
    <t>Posicionamiento de Bogotá como referente internacional en gestión pública y en cumplimiento de los Objetivos de Desarrollo Sostenible.</t>
  </si>
  <si>
    <t xml:space="preserve">
Documento  de avance de la meta que incluye de:  
• Participación en instancias de liderazgo en redes y plataformas
• Gestión para implementar proyectos estratégicos con redes (Alianzas o convocatorias)
• Participación de funcionarios en eventos e instancias internacionales.
• Participación de la Alcaldesa en eventos e instancias internacionales.
Soporte de actividades correos, soporte de reuniones, informes según applaique. 
</t>
  </si>
  <si>
    <t>Durante el primer trimestre de la vigencia 2023 y en el marco del posicionamiento internacionales desde la Dirección Distrital de Relaciones Internacionales se han gestionado las siguientes actividades: 
Acciones desarrolladas:
6.1 En el mes de febero . 
Se  participó en la “Reflexión estratégica de Metropolis” en Barcelona la cual contribuyó a consolidar el posicionamiento de Bogotá como presidente de Metropolis y como referente global en el municipalismo global, las redes de ciudades son el escenario para proyectar internacionalmente a Bogotá frente a sus actores de interés. Igualmente, los diferentes eventos y espacios asociados en el marco de la “Reflexión Estratégica de Metropolis” permitieron fortalecer los lazos de cooperación de la red e impulsar la relevancia en el escenario internacional.  
Se participó en el “18º Encuentro de Coordinadores de la UCCI” en Madrid contribuyó a consolidar el posicionamiento de Bogotá como vicepresidente de Bienestar y Política Social y como referente global en el municipalismo global, las redes de ciudades son el escenario para proyectar internacionalmente a Bogotá frente a sus actores de interés. En cuanto a la participación en los diferentes eventos y espacios asociados al Retiro Anual de CGLU permitieron contar con un lineamiento estratégico claro sobre la participación de los gobiernos locales y del municipalismo global en la agenda internacional 2023, especialmente de cara a la Cumbre de los ODS y a la Asamblea General de Naciones Unidas.
De otra parte entre el 21 y el 24 de marzo en la ciudad de Barcelona se lleva a cabo el “III Seminario Iberoamericano de Archivos de Ciudades, entre el gobierno de la información y la construcción de la memoria plural” organizado por la Dirección de Justicia Global y Cooperación y el Centro Iberoamericano de Desarrollo Estratégico Urbano- CIDEU-.Se articuló la participación de Bogotá a través de la Direccion de archivo Distrital y desde la Dirección de Relaciones Internacionales se gestionó la presentación en el evento de la acaldia Mayor de Bogotá en cabeza del director del Archivo Distirtal de las experiencia con la estrategía "Bogotá Historia Común 2.0" que propone nuevas formas de reconstruir, recuperar y conectar las memorias barriales y vecinales de la ciudad, brindando acceso libre a los testimonios, textos, audios, videos y fotografías que forman parte del patrimonio documental bogotano
6,2 posicionamiento en redes sociales:
Para el primer trimestre en cuanto a las interacciones con redes sociaes se registraron las siguientes acciones: Tweets 142, impresiones de Tweets 141,5 mil, visitas de perfil 14529, menciones 5 y nuevos seguidores 633</t>
  </si>
  <si>
    <t xml:space="preserve">Acciones desarrolladas:
6,1 Se articulo la participación de Bogota como vicepresidente tematico y bienestar social en la red de ciudad UCCI teniendo en cuenta los siguientes resultados:
Participación a la “Reflexión estratégica de Metropolis” en Barcelona la cual contribuyó a consolidar el posicionamiento de Bogotá como presidente de Metropolis y como referente global en el municipalismo global, las redes de ciudades son el escenario para proyectar internacionalmente a Bogotá frente a sus actores de interés. Igualmente, los diferentes eventos y espacios asociados en el marco de la “Reflexión Estratégica de Metropolis” permitieron fortalecer los lazos de cooperación de la red e impulsar la relevancia en el escenario internacional.  
6,2 Posicionamiento en redes sociales:
Tweets 54, impresiones de Tweets 41,5 mil, visitas de perfil 5,470, menciones 47 y nuevos seguidores 252
</t>
  </si>
  <si>
    <t xml:space="preserve">Acciones desarrolladas:
6.1  Entre el 21 y el 24 de marzo en la ciudad de Barcelona se lleva a cabo el “III Seminario Iberoamericano de Archivos de Ciudades, entre el gobierno de la información y la construcción de la memoria plural” organizado por la Dirección de Justicia Global y Cooperación y el Centro Iberoamericano de Desarrollo Estratégico Urbano- CIDEU-.Se articuló la participación de Bogotá a través de la Direccion de archivo Distrital y desde la Dirección de Relaciones Internacionales se gestionó la presentación en el evento de la acaldia Mayor de Bogotá en cabeza del director del Archivo Distirtal de las experiencia con la estrategía "Bogotá Historia Común 2.0" que propone nuevas formas de reconstruir, recuperar y conectar las memorias barriales y vecinales de la ciudad, brindando acceso libre a los testimonios, textos, audios, videos y fotografías que forman parte del patrimonio documental bogotano
6,2 posicionamiento en redes sociales:
Enero : Tweets 9, impresiones de Tweets 15,2 mil, visitas de perfil 1,480, menciones 5 y nuevos seguidores 176 - Febrero Tweets 54, impresiones de Tweets 45,4 mil, visitas de perfil 5,470, menciones 47 y nuevos seguidores 252 -. Marzo: Tweets 79, impresiones de Tweets 80,9 mil, visitas de perfil 7.579, menciones 770 y nuevos seguidores 205. 
</t>
  </si>
  <si>
    <t>PD26</t>
  </si>
  <si>
    <t>7868_7</t>
  </si>
  <si>
    <t>3. Fortalecer la gestión y desempeño  para generar valor público en nuestros grupos de interés.</t>
  </si>
  <si>
    <t xml:space="preserve">7. Implementar 100 porciento de la estrategia que permita fortalecer la Gestión y Desempeño Institucional </t>
  </si>
  <si>
    <t xml:space="preserve">Implementar 100 porciento de la estrategia que permita fortalecer la Gestión y Desempeño Institucional </t>
  </si>
  <si>
    <t>Artículo 61. Política de trabajo decente: 11. Implementar en el 100% de las entidades del Distrito una estrategia de teletrabajo que considere horarios flexibles, y que dentro de los criterios de priorización incluya personas con discapacidad, cuidadores, cuidadoras, y madres cabeza de familia.</t>
  </si>
  <si>
    <t>21.3. Porcentaje de avance en la implementación de la estrategia que permita fortalecer la gestión y desempeño institucional.</t>
  </si>
  <si>
    <t xml:space="preserve">PD_artículo: Artículo 61. Política de trabajo decente: 11. Implementar en el 100% de las entidades del Distrito una estrategia de teletrabajo que considere horarios flexibles, y que dentro de los criterios de priorización incluya personas con discapacidad, cuidadores, cuidadoras, y madres cabeza de familia.; PD_PMR: 21.3. Porcentaje de avance en la implementación de la estrategia que permita fortalecer la gestión y desempeño institucional.; PD_Meta Proyecto: 7. Implementar 100 porciento de la estrategia que permita fortalecer la Gestión y Desempeño Institucional ; </t>
  </si>
  <si>
    <t xml:space="preserve">La Subdirección Técnica de Desarrollo Institucional reportará el avance de este indicador con base al avance en la estrategia proyectada para cada vigencia </t>
  </si>
  <si>
    <t>Mide el avance en el desarrollo de las acciones proyectadas en la estrategia para lograr el fortalecimiento en la gestión y el desempeño intitucional en el Distrito Capital</t>
  </si>
  <si>
    <t xml:space="preserve">Con el desarrollo de este indicador se esperan los siguientes beneficios: _x000D_
Incremento en el Índice de Desempeño Institucional Distrital_x000D_
_x000D_
Fortalecer las capacidades institucionales de las Entidades Distritales._x000D_
Orientar la implementación del Sistema de Gestión Distrital en las Entidades del Distrito, de acuerdo con las fases de alistamiento, direccionamiento, implementación y seguimiento de la “ruta de la gestión._x000D_
Generar valor público en los grupos de interés _x000D_
Apoyar a los líderes de política en definición de estrategias para la implementación de las políticas de desempeño y gestión del Modelo Integrado de Planeación y Gestión._x000D_
Fortalecer el programa de teletrabajo_x000D_
Fortalecer el programa de formación con los servidores del Distrito_x000D_
</t>
  </si>
  <si>
    <t xml:space="preserve">El cumplimiento de la meta se establece mediante el seguimiento a la ejecución de las acciones planteadas en en la estrategia para el fortalecimiento de la gestión y el desemepeño institucional. </t>
  </si>
  <si>
    <t>Porcentaje de avance ejecutado en las actividades de la estrategia para el fortalecimiento de la gestión y el desempeño intitucional</t>
  </si>
  <si>
    <t>Acciones Ejecutadas</t>
  </si>
  <si>
    <t>Documento estratégia para el fortalecimiento de la Gestión y el desempeño institucional</t>
  </si>
  <si>
    <t xml:space="preserve">Actividad 1: Plan de Trabajo   Estrategia para la Sostenibilidad y Mejoramiento del Desempeño y la Gestión Pública Distrital.  Actividad 2: Plan de Trabajo  Estrategia para realizar un programa de Teletrabajo sobre la Planta Laboral en entidades y organismos distritales.  Actividad 3: Plan de trabajo de las  acciones a desarrollar  para la negociación diálogo y concertación sindical en el Distrito Capital. </t>
  </si>
  <si>
    <t xml:space="preserve">Actividad 1: Informe de avance semestral   Estrategia para la Sostenibilidad y Mejoramiento del Desempeño y la Gestión Pública Distrital.  Actividad 2: Informe de avance semestral de la  Estrategia para realizar un programa de Teletrabajo sobre la Planta Laboral en entidades y organismos distritales.  Actividad 3: Informe de avance semestral de las acciones desarrolladas en negociación diálogo y concertación sindical en el Distrito Capital. </t>
  </si>
  <si>
    <t xml:space="preserve">Actividad 1: Informe de avance anual de la Estrategia para la Sostenibilidad y Mejoramiento del Desempeño y la Gestión Pública Distrital.  Actividad 2: Informe de avance anual  de la  Estrategia para realizar un programa de Teletrabajo sobre la Planta Laboral en entidades y organismos distritales.  Actividad 3: Informe de avance anual de las acciones desarrolladas en negociación diálogo y concertación sindical en el Distrito Capital. </t>
  </si>
  <si>
    <t xml:space="preserve">Durante el primer trimestre de la vigencia 2023, en el marco del plan de desarrollo un nuevo contrato social y ambiental para la Bogotá del siglo XXI, en cuanto al fortalecimiento de la Gestión y Desempeño Institucional, se avanzó desde cada se avanzó en las siguientes 
1. DESARROLLAR ACCIONES PARA LA SOSTENIBILIDAD Y MEJORAMIENTO DEL DESEMPEÑO Y LA GESTIÓN PÚBLICA DISTRITAL
1.1. Programa de Formación Soy 10 Aprende 
Se realizaron las actividades de alistamiento, cargue e implementación de cursos, así como el seguimiento al desarrollo y finalización de la oferta, para un total de 2012 colaboradores del distrito formados en el trimestre, en los siguientes cursos:  
Cursos del Convenio con Secretaría Jurídica Distrital  55 formados,  así: 
•	Supervisión de Contratos, 26 Formados
•	Pruebas en el Proceso Contencioso, 10 Formados
•	Tratamiento de Datos Personales por Entidades Públicas, 6 Formados.
•	Tribunales de Arbitramento, 4 Formados.
•	Modelo de Gestión Jurídica, 8 Formados
•	Prevención y detección de la Colusión en Procesos de Contratación, 1 Formado
•	Curso: Teletrabajo para Teletrabajadores I: 660 formados.  
Oferta propia:
•	Gobernanza Pública: Contextualización desde los Pilares de Transparencia, Participación y Colaboración, 206 Formados.
•	Gestores de Integridad: Líderes de la Cultura de Integridad en el Distrito-  Cohorte II,  140 Formados.
•	Políticas Públicas: Introducción a la Políticas Públicas Conceptos Básicos, 887 Formados.
Cursos en Coordinación con Talento Humano de la Secretaría General: 
•	Inducción y Reinducción, 32 Formados.
•	MOOC de Gobierno Abierto, 32 Formados.
1.2. Fortalecimiento y sostenibilidad del Modelo Integrado de Planeación y Gestión
•	Se adelantó sesión de Comisión Intersectorial de Gestión y Desempeño. Aprobación Plan de Trabajo 2023.
•	En el marco de la articulación con los líderes distritales de las políticas de gestión y desempeño se desarrollaron 7 sesiones de articulación, de la siguiente forma: Se realizó 1 sesión con Secretaría Distrital de Planeación (Gestión Estadística); 2 con Subsecretaría de Servicio a la Ciudadanía (relacionamiento con la ciudadanía); 3 con Secretaría Distrital de Mujer (incorporación de enfoques); y 1 con Secretaría Jurídica Distrital (observatorio).
•	En el marco del programa de estandarización de procesos trasversales, dando cumplimiento a la Política Pública de Gestión de talento Humano se desarrollaron 22 sesiones de articulación con los responsables de los procesos definidos, de la siguiente forma: Se realizaron 14 jornadas con la Dirección Distrital de Archivo de Bogotá, 3 con Secretaría Distrital de Hacienda, 3 con DASCD, 1 con Subsecretaría de Servicio a la Ciudadanía y 1 con Secretaría Distrital de Ambiente para revisión del proceso y elementos asociados.
•	Se han realizado 7 asistencias técnicas a entidades, 4 sobre Modelo Integrado de Planeación y Gestión (ATENEA y 1 a FONCEP y 1 a FUGA), 1 al IDIGER sobre gestión de riesgos, 1 a Caja de Vivienda Popular sobre mapas de aseguramiento, 1 a Secretaría Distrital de Mujer sobre líneas de defensa 
•	Se han realizado 4 sesiones en relación con los programas de transparencia y ética pública con la asistencia de 290 colaboradores. 
•	Se han realizado 4 sesiones de socialización de la guía para la construcción de mapas de aseguramiento con la asistencia de 234 colaboradores
•	Se realizó 1 sesión para el reporte de ITB en lo relacionado con control interno con la asistencia de 87 colaboradores
•	Dando cumplimiento al acuerdo Distrital 772 de 2020 se solicitó la  información de los criterios a evaluar a la SDH y SDP para el cálculo del Índice de Gestión Pública Distrital.
2 REALIZAR UN PROGRAMA DE TELETRABAJO SOBRE LA PLANTA LABORAL EN ENTIDADES Y ORGANISMOS DISTRITALES
Durante el trimestre y en el marco de la Implementar de la estrategia progresiva de teletrabajo en las entidades públicas del Distrito con enfoque de género” se avanzó en: 
•	Se actualizaron los módulos de 2 cursos de teletrabajo para teletrabajadores y teletrabajo para directivos. 
•	Se adelanto la elaboración de 1 documento cartilla de teletrabajo en construcción, con actualización normativa.
•	Se atendieron 10 mesas técnicas y 85 asesorías por otros canales, en asistencia técnica en formulación de política interna teletrabajo.
•	Se gestionó 1 mesa de trabajo de socialización normativa con organizaciones sindicales, 1 documento de propuesta de contenidos para espacio virtual de Teletrabajo, 1 mesa técnica de revisión y viabilizarían de contenido de teletrabajo en página Web. 9 mesas de trabajo de asistencia técnica y sensibilización generalidades teletrabajo distrital.
•	Se elaboran informes trimestrales para metas trazadoras 74 y 75
3 EJECUTAR ACCIONES PARA LA NEGOCIACIÓN, DIÁLOGO Y CONCERTACIÓN SINDICAL EN EL DISTRITO CAPITAL
•	Se realizó evento de Capacitación en negociación colectiva para entidades y organismos distritales, dirigida a representantes legales y jefes de talento humano con 82 asistentes, con el fin de fortalecer conocimientos necesarios para abordar la negociación colectiva de esta vigencia.  
•	Se elaboró y emitió la Circular 002 de 2023 Lineamiento entidades distritales para la negociación colectiva 2023.
•	Como parte del inicio del proceso de negociación sindical 2023 se Trasladaron por competencia de 17 requerimientos de las organizaciones sindicales y gestión de 11 solicitudes de las organizaciones sindicales.
•	Se recibieron 30 pliegos para negociación en la Alcaldía Mayor de Bogotá, D.C.: 19 mesa central y 11 submesa de salud.
•	Se han realizado 3 sesiones entre la administración y las organizaciones sindicales el 7, 14 y 28 de marzo para la verificación de requisitos de comparecencia sindical.
•	Se realizaron 2 sesiones de seguimiento a los acuerdos de la vigencia 2022, el 17 de febrero y el 6 de marzo de 2023.
•	Se adelantó reunión de coordinación OTIC - DDDI para revisar estado del aplicativo Sial DC, cuyo proceso continuará una vez finalice el proceso de negociación de la Alcaldía Mayor de Bogotá D..C, en la actual vigencia.
</t>
  </si>
  <si>
    <t xml:space="preserve">Durante el periodo reportado, en el marco de la implementación de la estrategia que permita fortalecer la Gestión y Desempeño Institucional se avanzó desde cada uno de los frentes de la siguiente manera: 
7.1 DESARROLLAR ACCIONES PARA LA SOSTENIBILIDAD Y MEJORAMIENTO DEL DESEMPEÑO Y LA GESTIÓN PÚBLICA DISTRITAL
FORMACION
•	Implementación de los cursos en  la Plataforma Soy 10 Aprende.
•	Lanzamiento, socialización e inscripciones.
•	Matricula y seguimiento del desarrollo de los  ciclos académicos
MIPG
•	Se realizaron dos asistencia técnicas, a la Caja de Vivienda Popular en el marco de la política de gestión y desempeño de control interno; y a Atenea sobre el modelo integrado de Planeación y Gestión. 
•	Articulación con los lideres de política de gestión y desempeño
•	Se realizó la primera sesión de la comisión intersectorial de gestión y desempeño, donde se aprobó el plan de trabajo de la vigencia 2023 de la instancia
•	Se realizaron tres (03) sesiones con los lideres de políticas para articular temas relacionados con el MIPG. Con Secretaría de Planeación, Mujer, Sub secretaría de servicio a la ciudadanía. 
•	Se realizaron doce (12) sesiones en el marco del programa de estandarización de procesos, de los procesos de gestión financiera, gestión documental y gestión del talento humano. 
•	7.2 REALIZAR UN PROGRAMA DE TELETRABAJO SOBRE LA PLANTA LABORAL EN ENTIDADES Y ORGANISMOS DISTRITALES
Durante el periodo reportado y en el marco de la meta trazadora 74 “Implementar una estrategia progresiva de teletrabajo en el 100% de las entidades públicas del Distrito con enfoque de género “se avanzó en: 
-	Atención de solicitudes de asesoría y consultas sobre teletrabajo distrital presentadas por Entidades y Organismos Distritales.
-	Se realizó revisión y actualización de los contenidos del curso de teletrabajo para teletrabajadores.
-	Se presentó avance en la consolidación de información de contexto para la cartilla de Teletrabajo.
-	Se realizó presentación con actualización de contenidos del Decreto 050 de 2023 y estructura de la política interna de teletrabajo.
-	Se avanzó en la estructuración de la plantilla de acto administrativo de adopción política interna de teletrabajo.
-	Se realizó la revisión de requisitos para el espacio virtual de Teletrabajo.
7.3 EJECUTAR ACCIONES PARA LA NEGOCIACIÓN, DIÁLOGO Y CONCERTACIÓN SINDICAL EN EL DISTRITO CAPITAL
•	Traslado por competencia de 16 requerimientos de las organizaciones sindicales.
•	Seguimiento permanente al acuerdo laboral 2022.
•	Emisión de Circular 002 de 2023 Lineamiento entidades distritales para la negociación colectiva, se elabora solicitud de información cuotas sindicales, 2-2023-5174
•	Se realizó reunión técnica para el ajuste del aplicativo -l Sistema de Información de Acuerdos Laborales – SIAL D.C.
•	Se recibieron 29 pliegos para negociación en la Alcaldía Mayor de Bogotá. 18 mesa central y 11 submesa de salud.
•	Evento de Capacitación en negociación colectiva para entidades distritales, dirigida a representantes legales, jefes de Talento Humano, con 82 asistentes. 
</t>
  </si>
  <si>
    <t xml:space="preserve">7. Implementar 100 porciento de la estrategia que permita fortalecer la Gestión y Desempeño Institucional 
Durante el trimestre, en el marco de la implementación de la estrategia que permita fortalecer la Gestión y Desempeño Institucional se avanzó desde cada uno de los frentes de la siguiente manera: 
7.1 DESARROLLAR ACCIONES PARA LA SOSTENIBILIDAD Y MEJORAMIENTO DEL DESEMPEÑO Y LA GESTIÓN PÚBLICA DISTRITAL
7.1.1. Programa de Formación Soy 10 Aprende 
Se realizaron las actividades de alistamiento, cargue e implementación de cursos, así como el seguimiento al desarrollo y finalización de la oferta, para un total de 2012 colaboradores del distrito formados en el trimestre, en los siguientes cursos:  
Cursos del Convenio con Secretaría Jurídica Distrital  55 formados,  así: 
•	Supervisión de Contratos, 26 Formados
•	Pruebas en el Proceso Contencioso, 10 Formados
•	Tratamiento de Datos Personales por Entidades Públicas, 6 Formados.
•	Tribunales de Arbitramento, 4 Formados.
•	Modelo de Gestión Jurídica, 8 Formados
•	Prevención y detección de la Colusión en Procesos de Contratación, 1 Formado
•	En el curso:Teletrabajo para Teletrabajadores I: 660 formados.  
Oferta propia:
•	Gobernanza Pública: Contextualización desde los Pilares de Transparencia, Participación y Colaboración, 206 Formados.
•	Gestores de Integridad: Líderes de la Cultura de Integridad en el Distrito-  Cohorte II,  140 Formados.
•	Políticas Públicas: Introducción a la Políticas Públicas Conceptos Básicos, 887 Formados.
Cursos en Coordinación con Talento Humano de la Secretaría General: 
•	Inducción y Reinducción, 32 Formados.
•	MOOC de Gobierno Abierto, 32 Formados.
7.1.2. Fortalecimiento y sostenibilidad del Modelo Integrado de Planeación y Gestión
7.1.2.1 Fortalecimiento de la institucionalidad distrital
-Se adelantó sesión de Comisión Intersectorial de Gestión y Desempeño. Aprobación Plan de Trabajo 2023.
-Proyecto Decreto 807-2019: remisión a la Oficina Jurídica para continuar trámite.
-Proyecto Decreto 505-2007: reunión con Despacho de la Secretaria General y devolución con ajuste a la Oficina Jurídica.
En el marco de la articulación con los líderes distritales de las políticas de gestión y desempeño se desarrollaron 7 sesiones de articulación, de la siguiente forma: Se realizó 1 sesión con SDPlaneación (Gestión Estadística); 2 con Subsecretaría de Servicio a la Ciudadanía (relacionamiento con la ciudadanía); 3 con SDMujer (incorporación de enfoques); y 1 con SJurídica Distrital (observatorio).
7.1.2.2 Programa de estandarización de procesos trasversales
En el marco del programa de estandarización de procesos trasversales, dando cumplimiento a la Política Pública de Gestión de talento Humano se desarrollaron 22 sesiones de articulación con los responsables de los procesos definidos, de la siguiente forma: Se realizaron 14 jornadas con la Dirección Distrital de Archivo de Bogotá, 3 con SDH, 3 con DASCD, 1 con Subsecretaría de Servicio a la Ciudadanía y 1 con SDAmbiente para revisión del proceso y elementos asociados.
7.1.2.3 Asistencia técnica en los temas relacionados con el MIPG
Se brindo un total de asistencias técnicas de  13 detalladas así: Se realizaron 4 asistencias técnicas a ATENEA y 1 a FONCEP y 1 a FUGA sobre MIPG, y 1 al IDIGER en sobre gestión de riesgos, 1 a CVP sobre mapas de aseguramiento, 1 a SDMujer sobre líneas de defensa y Se realizaron 4 sesiones masivas en relación con los programas de transparencia y ética pública con la asistencia de 290 colaboradores. 
Se realizaron 4 sesiones de socialización de la guía para la construcción de mapas de aseguramiento con la asistencia de 234 colaboradores
Se realizó 1 sesión para el reporte de ITB en lo relacionado con control interno con la asistencia de 87 colaboradores
Como parte de la gestión se asistencias técnicas, durante el primer trimestre se adelantaron las siguientes asistencias masivas: 
4 sesiones en relación con los programas de transparencia y ética pública con la asistencia de 290 colaboradores. 
4 sesiones de socialización de la guía para la construcción de mapas de aseguramiento con la asistencia de 234 colaboradores
Se realizó 1 sesión para el reporte de ITB en lo relacionado con control interno con la asistencia de 87 colaboradores
7.1.2.4. Seguimiento a la gestión y desempeño de las entidades distritales 
Dando cumplimiento al acuerdo Distrital 772 de 2020 se solicitó la información de los criterios a evaluar a la SDH y SDP para el cálculo del Índice de Gestión Pública Distrital.
7.2 REALIZAR UN PROGRAMA DE TELETRABAJO SOBRE LA PLANTA LABORAL EN ENTIDADES Y ORGANISMOS DISTRITALES
Durante el trimestre y en el marco de la meta 74 “Implementar una estrategia progresiva de teletrabajo en el 100% de las entidades públicas del Distrito con enfoque de género” se avanzó en: 
1. Se adelanto la actualización de 2 cursos de teletrabajo para teletrabajadores y teletrabajo para directivos se presenta solicitud de actualización en módulos y anexos.
2. Se adelantó documento previo "cartilla de teletrabajo" en construcción, con actualización normativa.
3. Durante el primer trimestre se adelantaron 85 asesorías por otros canales, en asistencia técnica en formulación de política interna teletrabajo.
4. Se adelantó una mesa de trabajo de socialización normativa con organizaciones sindicales
5. Se adelantó documento de propuesta de contenidos para espacio virtual de y revisión de cómo se viabilizarían los contenidos de teletrabajo en página Web.
6. Se adelantaron 9  mesas de trabajo de asistencia técnica y sensibilización generalidades teletrabajo distrital. (Incluida la mesa de trabajo con las organizaciones sindicales)
7.3 EJECUTAR ACCIONES PARA LA NEGOCIACIÓN, DIÁLOGO Y CONCERTACIÓN SINDICAL EN EL DISTRITO CAPITAL
Se realizó evento de Capacitación en negociación colectiva para entidades y organismos distritales, dirigida a representantes legales y jefes de talento humano con 82 asistentes, con el fin de fortalecer conocimientos necesarios para abordar la negociación colectiva de esta vigencia.  
Se elaboró y emitió Circular 002 de 2023 Lineamiento entidades distritales para la negociación colectiva 2023.
En cuento a la gestión de la negociación sindical 2023 se han adelantado las siguieenes gestiones 
Se trasladan por competencia de 17 requerimientos de las organizaciones sindicales y gestión de 11 solicitudes de las organizaciones sindicales.
Se recibieron 30 pliegos para negociación en la Alcaldía Mayor de Bogotá, D.C.: 19 mesa central y 11 submesa de salud.
Se han realizado sesiones entre la administración y las organizaciones sindicales el 7, 14 y 28 de marzo para la verificación de requisitos de comparecencia sindical.""
Se realizaron 2 sesiones de seguimiento el 17 de febrero y el 6 de marzo de 2023.
Reunión de coordinación OTIC - DDDI para revisar estado del aplicativo Sial DC, cuyo proceso continuará una vez finalice el proceso de negociación de la Alcaldía Mayor de Bogotá D..C, en la actual vigencia.
</t>
  </si>
  <si>
    <t>PD27</t>
  </si>
  <si>
    <t>7868_8</t>
  </si>
  <si>
    <t>Blanca Iraida Bautista Torres</t>
  </si>
  <si>
    <t>8. Cumplir 100 porciento del seguimiento a los temas estratégicos de la administración distrital</t>
  </si>
  <si>
    <t>Cumplir 100 porciento del seguimiento a los temas estratégicos de la administración distrital</t>
  </si>
  <si>
    <t xml:space="preserve">PD_Meta Proyecto: 8. Cumplir 100 porciento del seguimiento a los temas estratégicos de la administración distrital; </t>
  </si>
  <si>
    <t>Este indicador se medirá de acuerdo a los informes generados de los temas estratégicos: Transparencia, Innovación, Teletrabajo, Digitalización de Archivo, Mercadeo de Ciudad, Posicionamiento Internacional, Modernización y Tecnificación, así como posicionamiento Distrital de la Imprenta Distrital, entre otros, de los cuales se realizara su respectivo seguimiento.</t>
  </si>
  <si>
    <t>Identificar el grado de avance en los temas estratégicos, con la finalidad Fortalecer las capacidades institucionales para una Gestión pública efectiva y articulada, orientada a la generación de valor público para los grupos de interés.</t>
  </si>
  <si>
    <t>Se considera el avance de la meta con consolidación de los informes de los responsables de los temas estratégicos.</t>
  </si>
  <si>
    <t>(Informes Realizados/Informes Programados)x100</t>
  </si>
  <si>
    <t xml:space="preserve">Informes Realizados </t>
  </si>
  <si>
    <t xml:space="preserve">Informes Programados </t>
  </si>
  <si>
    <t xml:space="preserve">Informes de los responsables de los proyectos o temas estratégicos priorizados para la vigencia </t>
  </si>
  <si>
    <t>1.Informe de seguimiento proyectos estrategísticos de la administratción distirtal 
2. Informe de gerencia programa 56 (cuarto trimestre 2022)</t>
  </si>
  <si>
    <t xml:space="preserve">1.Informe de seguimiento proyectos estrategísticos de la administratción distirtal </t>
  </si>
  <si>
    <t>Informe parcial de seguimiento a la estrategia - Actividad 1: tecnificación, productividad y mejoramiento</t>
  </si>
  <si>
    <t xml:space="preserve">Durante el primer trimestre de la vigencia 2023, en el marco del plan de desarrollo UN NUEVO CONTRATO SOCIAL Y AMBIENTAL PARA LA BOGOTÁ DEL SIGLO XXI se realizó el acompañamiento a 26 de los 32 proyectos mencionados anteriormente, debido que algunos eran acompañados a través de otros mecanismos diferentes a este.
A estos proyectos y programas se les realizará acompañamiento desde el DU, debido que se alinean con el enfoque de la administración en términos de Gobierno Abierto, y se consideran del legado de la administración. No obstante, la metodología de seguimiento no fue ajustada, por ende, la matriz de indicadores sigue funcionando de la misma forma.
Es importante aclarar que los indicadores corresponden al avance del cuatrienio, y no todos tienen una meta establecida, por ende, no se puede establecer un avance porcentual, para estos casos se reportará en términos de unidades.
A continuación, se presenta el listado de indicadores - Enfoque Por las mujeres:
• Sistema de cuidado
o Manzanas del cuidado implementadas (80%)
o Beneficiarios totales del sistema de cuidado (23%)
• Prevención de violencias contra la mujer
o Atenciones efectivas a través de la línea púrpura distrital (75%)
o Número de casas refugio en operación (100%)
o Beneficiarias de casas refugio y acompañantes (119%)
o Mujeres con atención por violencias (102%)
• Mujeres que reverdecen
o Número de beneficiarias del programa MQR (94%)
• Trabajo para mujeres
o Número de empleo de mujeres (61%)
A continuación, se presenta el listado de indicadores – Enfoque Por los jóvenes:
• Beneficiarios de becas para educación posmedia
o Beneficiarios de jóvenes a la U y otros fondos (76%)
o Beneficiarios de todos a la U (33%)
• Parceros
o Número de parceros beneficiados con transferencias monetarias condicionadas (64%)
• Empleo y formación para jóvenes
o Personas beneficiadas del convenio SENA – Distrito (78%)
o Empleo gestionado y colocado para jóvenes (73%)
A continuación, se presenta el listado de indicadores – Enfoque Por los niños y niñas:
• Entrega de dispositivos electrónicos
o Número de estudiantes beneficiados con dispositivos y tabletas (85%)
• Infraestructura para colegios
o Colegios terminados y/o entregados (66%)
• Educación en jardines infantiles
o Jardines de primera infancia terminados (100%)
A continuación, se presenta el listado de indicadores – Enfoque Por las familias:
• Ingreso Mínimo Garantizado - IMG
o Total personas beneficiarias de transferencias monetarias, IMG y Bogotá Solidaria (98%)
o Total hogares beneficiarios de transferencias monetarias, IMG y Bogotá Solidaria (97%)
o Número de personas mayores beneficiarias de subsidios o transferencias (112%)
• Vivienda
o Hogares beneficiados con subsidios de arrendamiento (Covid-19, Arriendo solidario, Mi
ahorro Mi hogar) (98%)
o Subsidios asignados para mejoramiento de vivienda (urbanos y rurales) (58%)
o Subsidios distritales de mejoramiento de vivienda (Plan terrazas) asignados (43%)
o Hogares beneficiados con subsidios distritales asignados para adquisición de vivienda VIS y
VIP (72%)
A continuación, se presenta el listado de indicadores – Enfoque Por la movilidad y el medio ambiente:
Movilidad:
• Movilidad sostenible
o Porcentaje de avance obra de la Primera Línea Metro (64%)
o Porcentaje de avance obra de la Troncal 68 (50%)
o Porcentaje de avance obra de la Troncal Cali (32%)
o Porcentaje de avance obra de la extensión Troncal Caracas (55%)
• Cicloalameda y Bicicletas públicas
o Número de cupos de cicloparqueaderos gestionados en infraestructura pública e
infraestructura privada (78%)
o Número de viajes en bicicletas públicas (53%)
o Km construidos de cicloinfraestructura (79%)
• Flota eléctrica
o Cantidad de buses eléctricos en operación (100%)
o Número de rutas operadas por la Rolita (100%)
Ambiente:
• Huertas
o Número de huertas fortalecidas con suministro de semillas, insumos y/o herramientas (75%)
• Acuerdos de conservación y PSA
o Número de hectáreas con PSA implementados y estrategias de conservación suscritas (79%)
• Siembras
o Número de individuos vegetales sembrados (53%)
A continuación, se presenta el listado de indicadores – Enfoque Por la seguridad:
• URI para protección de mujeres
o Número de URI con estrategia de atención semi permanente para la protección de las mujeres
víctimas de violencia y acceso a la justicia implementada (80%)
• Estrategia de desarme
o Número de armas incautadas (131%)
• Casas de justicia
o Número de casas de justicia con ruta de atención integral para mujeres víctimas de violencia
en funcionamiento (86%)
• Cámaras de seguridad
o Número de cámaras de seguridad (116%)
• Frentes de seguridad
o Frentes de seguridad activos (100%)
• Policía Nacional
o Número de policías nuevos para la ciudad (100%)
o Redes de cuidado activas (97%)
• Infraestructura para seguridad
o Sedes entregadas (100%)
o Sedes en construcción (100%)
o Sedes en E&amp;D (100%)
A continuación, se presenta el listado de indicadores – Enfoque Por la cultura:
• Cultura local
o Número de personas que participan en torneos de acuerdo con la caracterización de la
población en general (95%)
o Número de festivales realizados (86%)
• Infraestructura cultural
o CEFE entregados (60%)
o CEFE en construcción (100%)
• Infraestructura recreacional
o Parques entregados (100%)
o Parques en construcción (100%)
• Cultura distrital
o Número de actividades y muestras artísticas realizadas (70%)
o Número de participantes a festivales, actividades y muestras artísticas (76%)
o Estímulos, apoyos concertados e iniciativas ECL entregados por el sector cultural y creativo
(77%) 
En el marco del acompañamiento que realiza el DU a los diferentes encuentros y reuniones que sostiene la Alcaldesa Mayor con entidades del orden nacional, distrital y otros, donde surgen constantemente tareas o quehaceres que involucran acciones por parte de los diferentes sectores del distrito. Desde el DU se elaboró y compartió un modelo de base de datos2 donde se registran dichas tareas, y en el cual los responsables de dar cumplimiento a las mismas registran de manera periódica su avance. Es importante resaltar que para este periodo la base de datos fue depurada, debido que se presentaba duplicidad en algunas tareas que eran reportadas por más de una entidad.
• A continuación, se relaciona la distribución por sector de las tareas registradas a la fecha:
Ambiente 108
Cultura 162
Desarrollo Económico 127
Educación 131
Gestión Pública 83
Gobierno 158
Hábitat 326
Hacienda 40
Integración Social 74
Jefatura Gabinete 22
Movilidad 684
Mujer 53
Planeación 154
Región Metropolitana 5
Salud 87
Seguridad 177
A continuación, se relaciona la distribución por estado de las tareas registradas a la fecha:
Sector Cantidad
Cerrada 1.939
</t>
  </si>
  <si>
    <t xml:space="preserve">Durante el mes de enero en el marco del plan de desarrollo UN NUEVO CONTRATO SOCIAL Y AMBIENTAL PARA LA BOGOTÁ DEL SIGLO XXI se realizó el acompañamiento a 26 de los 32 proyectos mencionados anteriormente, debido que algunos eran acompañados a través de otros mecanismos diferentes a este.
A estos proyectos y programas se les realizará acompañamiento desde el DU, debido que se alinean con el enfoque de la administración en términos de Gobierno Abierto, y se consideran del legado de la administración. No obstante, la metodología de seguimiento no fue ajustada, por ende, la matriz de indicadores sigue funcionando de la misma forma.
Es importante aclarar que los indicadores corresponden al avance del cuatrienio, y no todos tienen una meta establecida, por ende, no se puede establecer un avance porcentual, para estos casos se reportará en términos de unidades.
A continuación, se presenta el listado de indicadores - Enfoque Por las mujeres:
• Sistema de cuidado
o Manzanas del cuidado inauguradas (60%)
o Manzanas del cuidad móviles (100%)
o Atenciones en manzanas del cuidado (53%)
• Prevención de violencias contra la mujer
o Atenciones efectivas línea purpura (52%)
o Orientaciones y asesorías socio jurídicas (52%)
o Beneficiarias casas refugio (1.271)
o Mujeres atendidas jurídica y/o psicosocialmente (881)
• Mujeres que reverdecen
o Número de beneficiarias del programa (101%)
• Trabajo para las mujeres
o Empleos generados y gestionados para mujeres (44.721)
• Emprendimiento
o Mujeres beneficiadas con programas de apoyo (28.512)
• Formación
o Mujeres beneficiarias programas de formación (79%)
A continuación, se presenta el listado de indicadores – Enfoque Por los niños y niñas:
• Colegios terminados
o Número de colegios terminados (46%)
• Educación en jardines infantiles
o Niñas y niños de primera infancia atendidos (92%)
• Entrega de dispositivos electrónicos
o Estudiantes beneficiados con dispositivos móviles (111%)
• Jornada de estudio en colegios
o Estudiantes beneficiados con jornada única (91%)
o Estudiantes beneficiados con jornada completa (88%)
A continuación, se presenta el listado de indicadores – Enfoque Por los jóvenes:
• Beneficiarios de becas para educación superior
o Beneficiarios becas Jóvenes a la U (81%)
o Reto a la U (95%)
• Convenio SENA
o Personas beneficiadas con programas de formación (70%)
• Parceros
o Jóvenes en riesgo beneficiados con estudio y trabajo (80%)
• Empleo para jóvenes
o Beneficiarios programa Empleo joven (29%)
• Emprendimiento
o Unidades productivas de jóvenes apoyadas (5.743)
A continuación, se presenta el listado de indicadores – Enfoque Por los más necesitados:
• Ingreso Mínimo Garantizado - IMG
o Hogares con IMG (1.160%) (Meta en revisión)
o Personas mayores en el servicio de apoyos económicos (99%)
• Vivienda
o Subsidios entregados para mejoramiento y/o adquisición (164%)
• Atención a población migrante
o Personas extranjeras afiliadas al sistema de salud (150.630)
o Niñas y niños migrantes matriculados en el sistema educativo (62.942)
• Salud a mi barrio o mi vereda
o Número de personas atendidas (645.566)
• Personas Únicas Atendidas – PUA
o Número de PUA por los servicios sociales de integración social (518.939)
A continuación, se presenta el listado de indicadores – Enfoque Por la movilidad sostenible:
• Flora eléctrica
o Número de buses eléctricos en operación (100%)
• Ciclorrutas
o Kilómetros de ciclorrutas construidas o implementadas (72%)
• Acuerdos de conservación
o Número de hectáreas con estrategias de conservación suscritas (34%)
• Siembre
o Número de individuos vegetales plantados (37%)
• Huertas
o Número de huertas fortalecidas con suministro de semillas, insumos y/o herramientas (29%)
• Pago por Servicios Ambientales – PSA
o Número de hectáreas con PSA implementados (25%)
A continuación, se presenta el listado de indicadores – Enfoque Por la seguridad:
• Cámaras de seguridad
o Número de cámaras de seguridad instaladas (144%)
• Frentes de seguridad
o Frentes de seguridad activos y fortalecidos (203%)
• Policía Nacional
o Aumento número de policías para la ciudad (75%)
• Redes CUIDAdanas
o Redes CUIDAdanas activas (110%)
• Estrategia de desarme
o Número de armas incautadas (89%)
A continuación, se presenta el listado de indicadores – Enfoque Por la cultura:
• Construcción de ciudadanía
o Número de hombres atendidos en escuela para hombres (63%)
o Número de atenciones en la línea calma (122%)
• Cultura local
o Estímulos entregados a artistas y agentes culturales (93%)
En el marco del acompañamiento que realiza el DU a los diferentes encuentros y reuniones que sostiene la Alcaldesa Mayor con entidades del orden nacional, distrital y otros, donde surgen constantemente tareas o quehaceres que involucran acciones por parte de los diferentes sectores del distrito.
•	A continuación, se relaciona la distribución por sector de las tareas registradas a la fecha:
Ambiente 93
Cultura 141
Desarrollo Económico 102
Educación 119
Gestión Pública 80
Gobierno 128
Hábitat 270
Hacienda 35
Integración Social 68
Jefatura Gabinete 1
Movilidad 598
Mujer 49
Planeación 123
Región Metropolitana 5
Salud 72
Seguridad 163
•	A continuación, se relaciona la distribución por estado de las tareas registradas a la fecha:
Cerrado 1.819
En proceso 228
</t>
  </si>
  <si>
    <t xml:space="preserve">Durante el mes de febrero en el marco del plan de desarrollo UN NUEVO CONTRATO SOCIAL Y AMBIENTAL PARA LA BOGOTÁ DEL SIGLO XXI se realizó el acompañamiento a 26 de los 32 proyectos mencionados anteriormente, debido que algunos eran acompañados a través de otros mecanismos diferentes a este.
A estos proyectos y programas se les realizará acompañamiento desde el DU, debido que se alinean con el enfoque de la administración en términos de Gobierno Abierto, y se consideran del legado de la administración. No obstante, la metodología de seguimiento no fue ajustada, por ende, la matriz de indicadores sigue funcionando de la misma forma.
Es importante aclarar que los indicadores corresponden al avance del cuatrienio, y no todos tienen una meta establecida, por ende, no se puede establecer un avance porcentual, para estos casos se reportará en términos de unidades.
A continuación, se presenta el listado de indicadores - Enfoque Por las mujeres:
A continuación, se presenta el listado de indicadores - Enfoque Por las mujeres:
• Sistema de cuidado
o Manzanas del cuidado inauguradas (60%)
o Manzanas del cuidad móviles (100%)
o Atenciones en manzanas del cuidado (53%)
• Prevención de violencias contra la mujer
o Atenciones efectivas línea purpura (52%)
o Orientaciones y asesorías socio jurídicas (52%)
o Beneficiarias casas refugio (1.271)
o Mujeres atendidas jurídica y/o psicosocialmente (881)
• Mujeres que reverdecen
o Número de beneficiarias del programa (101%)
• Trabajo para las mujeres
o Empleos generados y gestionados para mujeres (44.721)
• Emprendimiento
o Mujeres beneficiadas con programas de apoyo (28.512)
• Formación
o Mujeres beneficiarias programas de formación (79%)
A continuación, se presenta el listado de indicadores – Enfoque Por los niños y niñas:
• Colegios terminados
o Número de colegios terminados (46%)
• Educación en jardines infantiles
o Niñas y niños de primera infancia atendidos (92%)
• Entrega de dispositivos electrónicos
o Estudiantes beneficiados con dispositivos móviles (111%)
• Jornada de estudio en colegios
o Estudiantes beneficiados con jornada única (91%)
o Estudiantes beneficiados con jornada completa (88%)
A continuación, se presenta el listado de indicadores – Enfoque Por los jóvenes:
• Beneficiarios de becas para educación superior
o Beneficiarios becas Jóvenes a la U (81%)
o Reto a la U (95%)
• Convenio SENA
o Personas beneficiadas con programas de formación (70%)
• Parceros
o Jóvenes en riesgo beneficiados con estudio y trabajo (80%)
• Empleo para jóvenes
o Beneficiarios programa Empleo joven (29%)
• Emprendimiento
o Unidades productivas de jóvenes apoyadas (5.743)
A continuación, se presenta el listado de indicadores – Enfoque Por los más necesitados:
• Ingreso Mínimo Garantizado - IMG
o Hogares con IMG (1.160%) (Meta en revisión)
o Personas mayores en el servicio de apoyos económicos (99%)
• Vivienda
o Subsidios entregados para mejoramiento y/o adquisición (164%)
• Atención a población migrante
o Personas extranjeras afiliadas al sistema de salud (150.630)
o Niñas y niños migrantes matriculados en el sistema educativo (62.942)
• Salud a mi barrio o mi vereda
o Número de personas atendidas (645.566)
• Personas Únicas Atendidas – PUA
o Número de PUA por los servicios sociales de integración social (518.939)
A continuación, se presenta el listado de indicadores – Enfoque Por la movilidad sostenible:
• Flora eléctrica
o Número de buses eléctricos en operación (100%)
• Ciclorrutas
o Kilómetros de ciclorrutas construidas o implementadas (72%)
• Acuerdos de conservación
o Número de hectáreas con estrategias de conservación suscritas (34%)
• Siembre
o Número de individuos vegetales plantados (37%)
• Huertas
o Número de huertas fortalecidas con suministro de semillas, insumos y/o herramientas (29%)
• Pago por Servicios Ambientales – PSA
o Número de hectáreas con PSA implementados (25%)
A continuación, se presenta el listado de indicadores – Enfoque Por la seguridad:
• Cámaras de seguridad
o Número de cámaras de seguridad instaladas (144%)
• Frentes de seguridad
o Frentes de seguridad activos y fortalecidos (203%)
• Policía Nacional
o Aumento número de policías para la ciudad (75%)
• Redes CUIDAdanas
o Redes CUIDAdanas activas (110%)
• Estrategia de desarme
o Número de armas incautadas (89%)
A continuación, se presenta el listado de indicadores – Enfoque Por la cultura:
• Construcción de ciudadanía
o Número de hombres atendidos en escuela para hombres (63%)
o Número de atenciones en la línea calma (122%)
• Cultura local
o Estímulos entregados a artistas y agentes culturales (93%)
En el marco del acompañamiento que realiza el DU a los diferentes encuentros y reuniones que sostiene la Alcaldesa Mayor con entidades del orden nacional, distrital y otros, donde surgen constantemente tareas o quehaceres que involucran acciones por parte de los diferentes sectores del distrito.
• A continuación, se relaciona la distribución por sector de las tareas registradas a la fecha:
Ambiente 97
Cultura 147
Desarrollo Económico 105
Educación 122
Gestión Pública 82
Gobierno 135
Hábitat 299
Hacienda 36
Integración Social 69
Jefatura Gabinete 3
Movilidad 617
Mujer 50
Planeación 130
Región Metropolitana 5
Salud 75
Seguridad 165
• A continuación, se relaciona la distribución por estado de las tareas registradas a la fecha:
Cerrado 1.860
En proceso 277
</t>
  </si>
  <si>
    <t xml:space="preserve">Durante el mes de marzo en el marco del plan de desarrollo UN NUEVO CONTRATO SOCIAL Y AMBIENTAL PARA LA BOGOTÁ DEL SIGLO XXI se realizó el acompañamiento a 26 de los 32 proyectos mencionados anteriormente, debido que algunos eran acompañados a través de otros mecanismos diferentes a este.
A estos proyectos y programas se les realizará acompañamiento desde el DU, debido que se alinean con el enfoque de la administración en términos de Gobierno Abierto, y se consideran del legado de la administración. No obstante, la metodología de seguimiento no fue ajustada, por ende, la matriz de indicadores sigue funcionando de la misma forma.
Es importante aclarar que los indicadores corresponden al avance del cuatrienio, y no todos tienen una meta establecida, por ende, no se puede establecer un avance porcentual, para estos casos se reportará en términos de unidades.
A continuación, se presenta el listado de indicadores - Enfoque Por las mujeres:
• Sistema de cuidado
o Manzanas del cuidado implementadas (80%)
o Beneficiarios totales del sistema de cuidado (23%)
• Prevención de violencias contra la mujer
o Atenciones efectivas a través de la línea púrpura distrital (75%)
o Número de casas refugio en operación (100%)
o Beneficiarias de casas refugio y acompañantes (119%)
o Mujeres con atención por violencias (102%)
• Mujeres que reverdecen
o Número de beneficiarias del programa MQR (94%)
• Trabajo para mujeres
o Número de empleo de mujeres (61%)
A continuación, se presenta el listado de indicadores – Enfoque Por los jóvenes:
• Beneficiarios de becas para educación posmedia
o Beneficiarios de jóvenes a la U y otros fondos (76%)
o Beneficiarios de todos a la U (33%)
• Parceros
o Número de parceros beneficiados con transferencias monetarias condicionadas (64%)
• Empleo y formación para jóvenes
o Personas beneficiadas del convenio SENA – Distrito (78%)
o Empleo gestionado y colocado para jóvenes (73%)
A continuación, se presenta el listado de indicadores – Enfoque Por los niños y niñas:
• Entrega de dispositivos electrónicos
o Número de estudiantes beneficiados con dispositivos y tabletas (85%)
• Infraestructura para colegios
o Colegios terminados y/o entregados (66%)
• Educación en jardines infantiles
o Jardines de primera infancia terminados (100%)
A continuación, se presenta el listado de indicadores – Enfoque Por las familias:
• Ingreso Mínimo Garantizado - IMG
o Total personas beneficiarias de transferencias monetarias, IMG y Bogotá Solidaria (98%)
o Total hogares beneficiarios de transferencias monetarias, IMG y Bogotá Solidaria (97%)
o Número de personas mayores beneficiarias de subsidios o transferencias (112%)
• Vivienda
o Hogares beneficiados con subsidios de arrendamiento (Covid-19, Arriendo solidario, Mi
ahorro Mi hogar) (98%)
o Subsidios asignados para mejoramiento de vivienda (urbanos y rurales) (58%)
o Subsidios distritales de mejoramiento de vivienda (Plan terrazas) asignados (43%)
o Hogares beneficiados con subsidios distritales asignados para adquisición de vivienda VIS y
VIP (72%)
A continuación, se presenta el listado de indicadores – Enfoque Por la movilidad y el medio ambiente:
Movilidad:
• Movilidad sostenible
o Porcentaje de avance obra de la Primera Línea Metro (64%)
o Porcentaje de avance obra de la Troncal 68 (50%)
o Porcentaje de avance obra de la Troncal Cali (32%)
o Porcentaje de avance obra de la extensión Troncal Caracas (55%)
• Cicloalameda y Bicicletas públicas
o Número de cupos de cicloparqueaderos gestionados en infraestructura pública e
infraestructura privada (78%)
o Número de viajes en bicicletas públicas (53%)
o Km construidos de cicloinfraestructura (79%)
• Flota eléctrica
o Cantidad de buses eléctricos en operación (100%)
o Número de rutas operadas por la Rolita (100%)
Ambiente:
• Huertas
o Número de huertas fortalecidas con suministro de semillas, insumos y/o herramientas (75%)
• Acuerdos de conservación y PSA
o Número de hectáreas con PSA implementados y estrategias de conservación suscritas (79%)
• Siembras
o Número de individuos vegetales sembrados (53%)
A continuación, se presenta el listado de indicadores – Enfoque Por la seguridad:
• URI para protección de mujeres
o Número de URI con estrategia de atención semi permanente para la protección de las mujeres
víctimas de violencia y acceso a la justicia implementada (80%)
• Estrategia de desarme
o Número de armas incautadas (131%)
• Casas de justicia
o Número de casas de justicia con ruta de atención integral para mujeres víctimas de violencia
en funcionamiento (86%)
• Cámaras de seguridad
o Número de cámaras de seguridad (116%)
• Frentes de seguridad
o Frentes de seguridad activos (100%)
• Policía Nacional
o Número de policías nuevos para la ciudad (100%)
o Redes de cuidado activas (97%)
• Infraestructura para seguridad
o Sedes entregadas (100%)
o Sedes en construcción (100%)
o Sedes en E&amp;D (100%)
A continuación, se presenta el listado de indicadores – Enfoque Por la cultura:
• Cultura local
o Número de personas que participan en torneos de acuerdo con la caracterización de la
población en general (95%)
o Número de festivales realizados (86%)
• Infraestructura cultural
o CEFE entregados (60%)
o CEFE en construcción (100%)
• Infraestructura recreacional
o Parques entregados (100%)
o Parques en construcción (100%)
• Cultura distrital
o Número de actividades y muestras artísticas realizadas (70%)
o Número de participantes a festivales, actividades y muestras artísticas (76%)
o Estímulos, apoyos concertados e iniciativas ECL entregados por el sector cultural y creativo
(77%) 
En el marco del acompañamiento que realiza el DU a los diferentes encuentros y reuniones que sostiene la Alcaldesa Mayor con entidades del orden nacional, distrital y otros, donde surgen constantemente tareas o quehaceres que involucran acciones por parte de los diferentes sectores del distrito. Desde el DU se elaboró y compartió un modelo de base de datos2 donde se registran dichas tareas, y en el cual los responsables de dar cumplimiento a las mismas registran de manera periódica su avance. Es importante resaltar que para este periodo la base de datos fue depurada, debido que se presentaba duplicidad en algunas tareas que eran reportadas por más de una entidad.
• A continuación, se relaciona la distribución por sector de las tareas registradas a la fecha:
Ambiente 108
Cultura 162
Desarrollo Económico 127
Educación 131
Gestión Pública 83
Gobierno 158
Hábitat 326
Hacienda 40
Integración Social 74
Jefatura Gabinete 22
Movilidad 684
Mujer 53
Planeación 154
Región Metropolitana 5
Salud 87
Seguridad 177
A continuación, se relaciona la distribución por estado de las tareas registradas a la fecha:
Sector Cantidad
Cerrada 1.939
</t>
  </si>
  <si>
    <t>Oportuno: Se radica en los tiempos establecidos por la Oficina Asesora de Planeación - OAP</t>
  </si>
  <si>
    <t>Coherente: La información de avance de la magnitud, consignada en el reporte del periodo, concuerda con la programación realizada, con la información cualitativa presentada, con las actividades establecidas (si aplica) y con los soportes presentados. Esta información es coherente con la descripción hecha en la hoja de vida de la meta o indicador.</t>
  </si>
  <si>
    <t>Coherente: La información de avance de la magnitud, consignada en el reporte del periodo, concuerda con la programación realizada, con la información cualitativa presentada, con las actividades establecidas (si aplica) y con los soportes presentados. Esta</t>
  </si>
  <si>
    <t>PD28</t>
  </si>
  <si>
    <t>7868_9</t>
  </si>
  <si>
    <t>9. Realizar 100 porciento del documento del estudio técnico para la modernización administrativa del Distrito Capital</t>
  </si>
  <si>
    <t>Realizar 100 porciento del documento del estudio técnico para la modernización administrativa del Distrito Capital</t>
  </si>
  <si>
    <t xml:space="preserve">PD_Meta Proyecto: 9. Realizar 100 porciento del documento del estudio técnico para la modernización administrativa del Distrito Capital; </t>
  </si>
  <si>
    <t xml:space="preserve">Este indicador se encuentra programado a partir del año 2022. </t>
  </si>
  <si>
    <t>Avance porcentual en el cuatrienio sobre la construcción de un estudio técnico que brinde los soportes técnicos para actualizar la estructura administrativa del Distrito, propendiendo por su modernización y fortalecimiento estratégico, la implementación de nuevos modelos de funcionamiento y desconcentración administrativa que respondan a las necesidades de una administración pública moderna, eficaz y eficiente</t>
  </si>
  <si>
    <t>Documentar y soportar un cambio institucional que optimice de forma técnica la estructura administrativa del Distrito para impactar sustancialmente su gestión y desempeño, así como el fortalecimiento y consolidación de la institucionalidad pública como agente directo del mejoramiento de las condiciones de vida de los ciudadanos que día a día demandan mayores y mejores servicios</t>
  </si>
  <si>
    <t>Se da por cumplida la meta obteniendo el 100% del documento con el estudio técnico</t>
  </si>
  <si>
    <t xml:space="preserve">Porcentaje de avance en el estudio técnico de modernización. </t>
  </si>
  <si>
    <t>Total avance en la ejecución de las actividades programadas</t>
  </si>
  <si>
    <t>Total ejecución programada de actividades</t>
  </si>
  <si>
    <t>Informes parciales sobre la construcción del documento, entregados a la Oficina Asesora de Planeación</t>
  </si>
  <si>
    <t>Informe estudio de modernización</t>
  </si>
  <si>
    <t xml:space="preserve">Durante el primer trimestre de la vigencia 2023, en el marco del plan de desarrollo un nuevo contrato social y ambiental para la Bogotá del siglo XXI, en cumplimiento de la meta 9. “Realizar 100 porciento del documento del estudio técnico para la modernización administrativa del Distrito Capital”, se efectuaron las siguientes acciones:
•	Se realizaron 8 grupos focales: 2 para el sector Educación, 2 para el sector Integración Social, Sector Seguridad, Convivencia y Justicia, Sector Hábitat, Sector Salud, Sector Localidades y una mesa de dialogo con el equipo de Gobierno Abierto.
•	Se elaboraron documentos de análisis de los indicadores distritales de los sectores priorizados: Integración Social, Seguridad, Convivencia y Justicia, Educación, Hábitat e Integración Social.
•	Se realizaron los documentos de análisis de los sectores de Educación, Seguridad, Convivencia y Justicia, Hábitat, Integración Social y Salud.
•	Se elaboró documento de análisis de los factores transversales y de los aspectos institucionales y jurídicos.
•	Se elaboró documento del estudio de modernización que contiene contexto de las reformas administrativas en el Distrito Capital, análisis de los factores transversales, análisis sectorial de los sectores priorizados con sus respectivas conclusiones y recomendaciones, para revisión de la alta dirección.
•	Se hizo presentación de resultados ante la Subsecretaria Distrital de Fortalecimiento Institucional el día 29 de marzo y el día 30 de marzo ante la Secretaria General, para su aprobación.
</t>
  </si>
  <si>
    <t xml:space="preserve">Se realizaron los grupos focales de los sectores de Salud y Hábitat, y se realizaron grupos focales de profundización para los sectores de Integración Social, Seguridad, Convivencia y Justicia y Educación.
Así mismo, se avanzo en el análisis de los indicadores para los sectores de Educación y Hábitat, e igualmente, se avanzo en los documentos de caracterización de los sectores de Educación y Seguridad, Convivencia y Justicia.
Y se avanzo en el documento de análisis de factores transversales.
</t>
  </si>
  <si>
    <t xml:space="preserve">Se realizó  grupo focal de profundización con el sector de Educación y grupo focal con Alcaldías Locales, mas una mesa de diálogo con el equipo de Gobierno Abierto para el tema del Sistema de Gobernanza para el POT. 
Así mismo, se adelanto el análisis de los indicadores para el sector de Integración Social; e igualmente, se avanzó en la consolidación del documento borrador del estudio de modernización.
</t>
  </si>
  <si>
    <t xml:space="preserve">En cumplimiento de la meta 9. Realizar 100 porciento del documento del estudio técnico para la modernización administrativa del Distrito Capital, se efectuaron las siguientes acciones:
Se realizaron 8 grupos focales: 2 para el sector Educación, 2 para el sector Integración Social, Sector Seguridad, Convivencia y Justicia, Sector Hábitat, Sector Salud, Sector Localidades y una mesa de dialogo con el equipo de Gobierno Abierto.
Se elaboraron documentos de análisis de los indicadores distritales de los sectores priorizados: Integración Social, Seguridad, Convivencia y Justicia, Educación, Hábitat e Integración Social.
Se realizaron los documentos de análisis de los sectores de Educación, Seguridad, Convivencia y Justicia, Hábitat, Integración Social y Salud.
Se elaboró documento de análisis de los factores transversales y de los aspectos institucionales y jurídicos.
Se elaboró documento del estudio de modernización que contiene contexto de las reformas administrativas en el Distrito Capital, análisis de los factores transversales, análisis sectorial de los sectores priorizados con sus respectivas conclusiones y recomendaciones, para revisión de la alta dirección.
Se realizó presentación de resultados ante la Subsecretaria Distrital de Fortalecimiento Institucional el día 29 de marzo y el día 30 de marzo ante la Secretaria General, para su aprobación.
</t>
  </si>
  <si>
    <t>PD29</t>
  </si>
  <si>
    <t>7868_10</t>
  </si>
  <si>
    <t>4. Afianzar la transparencia para mayor efectividad en la gestión pública distrital.</t>
  </si>
  <si>
    <t xml:space="preserve">10. Ejecutar 100 porciento de los productos definidos en el Plan de Acción de la Polìtica Pública de transparencia   </t>
  </si>
  <si>
    <t xml:space="preserve">Ejecutar 100 porciento de los productos definidos en el Plan de Acción de la Polìtica Pública de transparencia   </t>
  </si>
  <si>
    <t xml:space="preserve">PD_Meta Proyecto: 10. Ejecutar 100 porciento de los productos definidos en el Plan de Acción de la Polìtica Pública de transparencia   ; </t>
  </si>
  <si>
    <t>Tener en cuenta en la magnitud de meta anual, que uno de los productos (1.1.22) termina en 2020 y que el horizonte de los productos de la PPTINTC a cargo de la DDDI se proyecta a 2021 y 2022</t>
  </si>
  <si>
    <t>Avance en la implementación de los productos de la política de transparencia, integridad y no tolerancia con la corrupción a cargo de la Dirección Distrital de Desarrollo Institucional.</t>
  </si>
  <si>
    <t>1. Incremento en el factor de visibilidad en la apertura de información de trámites y de rendición de cuentas.
2. Aumento en la percepción de credibilidad institucional asociada a la cultura de integridad.
3. Incrementar el factor de capacidades institucionales desde la implementación del MIPG y documentación de buenas prácticas
4. Incremento en factor de control a través de la aplicación de herramientas y mecanismos anticorrupción.</t>
  </si>
  <si>
    <t>Reporte de  implementación de los productos del plan de acción de la política pública de transparencia, integridad y no tolerancia con la corrupción.</t>
  </si>
  <si>
    <t>Para el cumplimiento de la meta se requiere la ejecución de las actividades que permitan evidenciar la implementación de los siguientes productos de la política de transparencia: (1.1.22; 1.2.2; 2.1.3; 2.1.4; 2.1.7; 3.1.2; 3.1.7; 3.3.1; 4.1.1)</t>
  </si>
  <si>
    <t xml:space="preserve">Numero de actividades ejecutadas para la implementación de los productos de la PPTINTC/Total de actividades programadas para la implementación de los productos de la PPTINTC *100					_x000D_
</t>
  </si>
  <si>
    <t>Reporte de avance a la implementación de los productos de la PPTINTC</t>
  </si>
  <si>
    <t xml:space="preserve">Actividad 1: Plan de trabajo productos del Plan de Acción de la Política Pública de Transparencia y su Seguimiento.   Actividad 2: Plan de Trabajo  acciones a desarrollar  análisis de información  datos en transparencia para articular las iniciativas de las entidades distritales. </t>
  </si>
  <si>
    <t xml:space="preserve">Actividad 1: Informe avance semestral   productos del Plan de Acción de la Política Pública de Transparencia y su Seguimiento.   Actividad 2: Informe avance semestral  análisis de información  datos en transparencia para articular las iniciativas de las entidades distritales. </t>
  </si>
  <si>
    <t xml:space="preserve">Actividad 1: Informe avance anual  de  los productos del Plan de Acción de la Política Pública de Transparencia y su Seguimiento.   Actividad 2: Informe avance anual  análisis de información  datos en transparencia para articular las iniciativas de las entidades distritales. </t>
  </si>
  <si>
    <t xml:space="preserve">Actividad 1: Plan de trabajo productos del Plan de Acción de la Política Pública de Transparencia y su Seguimiento.   Actividad 2: Plan de trabajo productos del Plan de Acción de la Política Pública de Transparencia y su Seguimiento.  </t>
  </si>
  <si>
    <t xml:space="preserve">Durante el primer trimestre y en el marco de la meta 10 “Ejecutar 100 porciento de los productos definidos en el Plan de Acción de la Política Pública de transparencia” se avanzó así: 
10.1. REALIZAR ACTIVIDADES DE LOS PRODUCTOS DEL PLAN DE ACCIÓN DE LA POLÍTICA PÚBLICA DE TRANSPARENCIA Y SU SEGUIMIENTO
10.1.2. Estrategia integridad SENDA
Se realizó propuesta de retos Senda de integridad (Pendiente aprobación y lanzamiento - documento en construcción)
Se realizó 1 sesión para el reporte de ITB en lo relacionado con control interno con la asistencia de 64 colaboradores
10.1.3. SARLAF
Planeación, convocatoria, desarrollo y documentación de la 7ma sesión de la ROC ”Rol del Oficial de Cumplimiento en las entidades del Distrito” Y Socialización del documento técnico para recopilación de recomendaciones del rol del Oficial de Cumplimiento y equipo, en apoyo de UNODC 28.02
Asistencia técnica a demanda con la UAESP (09.02) y Secretaría de Hábitat (21.02), en la adopción y adaptación de SARLAFT
Reuniones con aliados estratégicos como UNODC (09.02)y la UIAF (09.02) para definir estructura de la articulación para el 2023
Avances en el diseño de curso virtual en prevención de LA/FT en las entidades del Distrito, haciendo revisión y solicitando ajustes a la UNODC 
10.1.5. Apertura de Agendas
Se realizó la verificación de estado de reporte de agendas de directivos, analiza la información publicada por el formulario de registro y la estructura orgánica de cada entidad, para identificar el cumplimiento del lineamiento de apertura de agendas.
Inicio de las jornadas de acompañamiento sectorial y priorizado a entidades sin avance en el registro de agendas. (Sector Hábitat y Sector Educación)
10.1.6. Programas Transparencia y Ética Pública 
Se realizaron 4 sesiones en relación con los programas de transparencia y ética pública con la asistencia de 290 colaboradores.
Se realizó la revisión de 64 programas de transparencia y ética pública / Planes anticorrupción y de atención al ciudadano 2023 para la identificación del estado de adopción del lineamiento emitido por la Secretaría General.
10.2. DESARROLLAR UNA ESTRATEGIA DE ANÁLISIS DE INFORMACIÓN Y DATOS EN TRANSPARENCIA PARA ARTICULAR LAS INICIATIVAS DE LAS ENTIDADES DISTRITALES
10.2.1 Sistema de Alertas Tempranas para la Integridad (SATI)
Se realizó reunión con Subsecretaría de Servicio al Ciudadano y equipo de transparencia para analizar posibilidad de inclusión de nuevas señales en la priorización.
Se realizaron reuniones con Subredes Sur y Sur-Occidente, IDRD, ERU, SDIS y SDG.
Se revisó y actualizó visualización del tablero.
10.2.2 Actividades asociadas a Construyendo Bogotá con Integridad
Se socializó la propuesta de gobernanza en transparencia, integridad y medidas anticorrupción con las entidades cabeza de sector. 
Se realizó encuentro construyamos Bogotá con integridad, con la participación de 197 colaboradores de 49 entidades del distrito. Con el fin de difundir y promover las buenas prácticas y experiencias exitosas, que han implementado las entidades Distritales en temas de gobierno abierto, transparencia, integridad y lucha contra la corrupción.
Se realizaron 6 mesas de acompañamiento técnico para la comprensión de las preguntas y evidencias evaluadas en el Índice de Transparencia de Bogotá (ITB)
</t>
  </si>
  <si>
    <t xml:space="preserve">10.1. REALIZAR ACTIVIDADES DE LOS PRODUCTOS DEL PLAN DE ACCIÓN DE LA POLÍTICA PÚBLICA DE TRANSPARENCIA Y SU SEGUIMIENTO
Productos: 
•	SARLAF
SARLAF
•	Planeación,  convocatoria, desarrollo y documentación de la 7ma sesión de la ROC ”Rol del Oficial de Cumplimiento en las entidades del Distrito” Y Socialización del documento técnico para recopilación de recomendaciones del rol del Oficial de Cumplimiento y equipo, en apoyo de UNODC 28.02
•	Asistencia técnica a demanda con la UAESP (09.02) y Secretaría de Hábitat (21.02), en la adopción y adaptación de SARLAFT
•	Reuniones con aliados estratégicos como UNODC (09.02)y la UIAF (09.02) para definir estructura de la articulación para el 2023
•	Avances en el desarrollo del curso virtual de prevención de LA/FT en las entidades del Distrito a través de espacio de revisión y solicitud de ajustes con la UNODC 
•	Respuesta a solicitud de información de Bogotá Cómo Vamos
•	Catedra de Integridad
•	Se envió correo electrónico a la Vicerrectoría de Investigación de la Universidad Nacional de Colombia para la articulación en cátedra de integridad con la Secretaría General.
•	Cultura de integridad 
•	Se diseña la imagen de la estrategia Senda de Integridad 2023.
•	Programas de transparencia y ética pública
•	Jornadas de despliegue del lineamiento para la formulación de los programas de transparencia y ética pública de acuerdo con la Ley 2195.
10.2. DESARROLLAR UNA ESTRATEGIA DE ANÁLISIS DE  INFORMACIÓN Y DATOS EN TRANSPARENCIA PARA ARTICULAR LAS INICIATIVAS DE LAS ENTIDADES DISTRITALES
•	Sistema de Alertas Tempranas para la Integridad – SATI –: Se realizó revisión de señales para priorización de entidades y se planteó propuesta de cronograma reuniones con las entidades priorizadas. Se elaboró documento de trazabilidad del desarrollo.
•	Se realizó encuentro construyamos Bogotá con integridad, con la participación de entidades y colaboradores del distrito. 
•	El 28 de febrero se socializó la propuesta de gobernanza en transparencia, integridad y medidas anticorrupción con las entidades cabeza de sector
</t>
  </si>
  <si>
    <t xml:space="preserve">Durante el  primer trimestre y en el marco de la meta 10 “Ejecutar 100 porciento de los productos definidos en el Plan de Acción de la Política Pública de transparencia” se avanzó así:  
10.1. REALIZAR ACTIVIDADES DE LOS PRODUCTOS DEL PLAN DE ACCIÓN DE LA POLÍTICA PÚBLICA DE TRANSPARENCIA Y SU SEGUIMIENTO
10.1.2. Estrategia integridad SENDA
Se realizó propuesta de retos Senda de integridad (Pendiente aprobación y lanzamiento - documento en construcción)
10.1.3. SARLAFT
Planeación,  convocatoria, desarrollo y documentación de la 7ma sesión de la ROC ”Rol del Oficial de Cumplimiento en las entidades del Distrito” Y Socialización del documento técnico para recopilación de recomendaciones del rol del Oficial de Cumplimiento y equipo, en apoyo de UNODC 28.02​, conto con 15 participantes de 3 sectores de la administración distrital (Gestión Pública, hacienda y salud)
Asistencia técnica a demanda con la UAESP (09.02) y Secretaría de Hábitat (21.02), en la adopción y adaptación de SARLAFT​
Reuniones con aliados estratégicos como UNODC (09.02)y la UIAF (09.02) para definir estructura de la articulación para el 2023​
Avances en el diseño de curso virtual  en prevención de LA/FT en las entidades del Distrito, haciendo revisión y solicitando ajustes a la UNODC ​
10.1.5. Apertura de Agendas
Se realizó la verificación de estado de reporte de agendas de directivos, analiza la información publicada por el formulario de registro y la estructura orgánica de cada entidad, para identificar el cumplimiento del lineamiento de apertura de agendas.
Inicio de las jornadas de acompañamiento  sectorial y priorizado a entidades sin avance en el registro de agendas. (Sector Hábitat y Sector Educación)
10.1.6. Programas  Transparencia y Ética Pública 
Se realizaron 4 sesiones en relación con los programas de transparencia y ética pública con la asistencia de 290 colaboradores.
Se realizo la revisión de 64 programas de transparencia y ética pública / Planes anticorrupción y de atención al ciudadano 2023 para la identificación del estado de adopción del lineamiento emitido por la Secretaría General.
10.2. DESARROLLAR UNA ESTRATEGIA DE ANÁLISIS DE INFORMACIÓN Y DATOS EN TRANSPARENCIA PARA ARTICULAR LAS INICIATIVAS DE LAS ENTIDADES DISTRITALES
10.2.1 Sistema de Alertas Tempranas para la Integridad (SATI)
Se realizó reunión con Subsecretaría de Servicio al Ciudadano y equipo de transparencia para analizar posibilidad de inclusión de nuevas señales en la priorización.
Se realizaron reuniones con Subredes Sur y Sur-Occidente, IDRD, ERU, SDIS y SDG.
Se revisó y actualizó visualización del tablero.
10.2.2 Actividades asociadas a Construyendo Bogotá con Integridad
Se socializó la propuesta de gobernanza en transparencia, integridad y medidas anticorrupción con las entidades cabeza de sector. 
Se realizó encuentro construyamos Bogotá con integridad, con la participación de 197 colaboradores de 49 entidades del distrito. Con el fin de difundir y promover las buenas prácticas y experiencias exitosas, que han implementado las entidades Distritales en temas de gobierno abierto, transparencia, integridad y lucha contra la corrupción.
Se realizaron 4 mesas de acompañamiento técnico para la comprensión de las preguntas y evidencias evaluadas en el Índice de Transparencia de Bogotá (ITB)
</t>
  </si>
  <si>
    <t>PD30</t>
  </si>
  <si>
    <t>7868_11</t>
  </si>
  <si>
    <t>Subdirección de Imprenta Distrital</t>
  </si>
  <si>
    <t>Marcela Irene de Jesús González Bonilla</t>
  </si>
  <si>
    <t xml:space="preserve">Subdirectora Imprenta Distrital </t>
  </si>
  <si>
    <t>María Isabel Barraza Castillo</t>
  </si>
  <si>
    <t>11. Ejecutar 100 porciento de la estrategia de tecnificación y modernización de la Imprenta Distrital</t>
  </si>
  <si>
    <t>Ejecutar 100 porciento de la estrategia de tecnificación y modernización de la Imprenta Distrital</t>
  </si>
  <si>
    <t xml:space="preserve">PD_Meta Proyecto: 11. Ejecutar 100 porciento de la estrategia de tecnificación y modernización de la Imprenta Distrital; </t>
  </si>
  <si>
    <t>De acuerdo con la cadena de valor, los porcentajes programados para el cuatrienio son: 0.09, 0.24, 0.25, 0.24 y 0.18</t>
  </si>
  <si>
    <t>Este indicador es una relación entre variables (cuantitativas) que mide el cumplimiento de la meta de acuerdo con los resultados esperados de la ejecución de la estrategia de tecnificación y modernización de la Imprenta Distrital. Los resultados esperados están representados en la ejecución física en cada vigencia de los contratos que hacen parte del Plan Anual de Adquisiciones de la respectiva Meta del Proyecto de Inversión 7868 y sus actividades.</t>
  </si>
  <si>
    <t>Elevar los estándares de calidad y efectividad de los servicios que presta la Subdirección de Imprenta Distrital y ejecutar su modernización, entendida como la transición progresiva entre recursos, tecnologías y procedimientos aplicados hacía mejores capacidades y potencialidades. Las acciones que conforman esta Meta, permitirán ampliar la capacidad operativa de la Subdirección de Imprenta Distrital, la cual no supera con corte a primer semestre de 2020 la atención del 39% de las entidades, organismos y órganos de control del Distrito Capital.</t>
  </si>
  <si>
    <t>El cumplimiento de la Meta se reporta en función del avance en la ejecución de las actividades que hacen parte de la estrategia de tecnificación y modernización de la Subdirección de Imprenta Distrital y que son contratadas con recursos de inversión.</t>
  </si>
  <si>
    <t>Avance de la estrategia ejecutada en el período</t>
  </si>
  <si>
    <t xml:space="preserve">Avance de la estrategia ejecutada en el período </t>
  </si>
  <si>
    <t>Reporte Sistema de gestión contractual, Informes publicados en Secop</t>
  </si>
  <si>
    <t>Actividad 1: Informe parcial de seguimiento a la estrategia - Actividad 1: tecnificación, productividad y mejoramiento Actividad 2: Informe parcial de seguimiento a la estrategia - actividad 2: posicionamiento de la Imprenta Distrital</t>
  </si>
  <si>
    <t xml:space="preserve">En el marco del plan de tecnificación y posicionamiento de la imprenta distrital, desde la Secretaría General en marzo se avanzó en las siguientes acciones:   
Se publicaron 626 actos o documentos administrativos mediante 72 ejemplares del Registro Distrital numerados del 7616 al 7687, lo anterior teniendo en cuenta que en un ejemplar del Registro Distrital se publican uno o varios actos o documentos administrativos. Los 626 documentos se desagregan así: 63 Acuerdos, 47 Decretos, 453 Resoluciones, 5 Acuerdos Locales, 46 Decretos Locales, 4 Resoluciones Locales, 2 Circulares, 1 Concepto, 1 Edicto, 1 Adenda y 3 documentos CONPES. En lo que va de la vigencia, la Subdirección de Imprenta Distrital atendió 45 entidades distritales en el servicio de publicación del Registro Distrital correspondientes a: 17 Fondos de Desarrollo Local, 7 Institutos, 11 Secretarías, 2 Sociedades, 2 Órganos de Control y 6 entidades de diversos sectores.
En la vigencia 2023, 80 ejemplares más del Registro Distrital fueron migrados para ser consultados por la ciudadanía en el Sistema de Información del Registro Distrital – SIRD, ejemplares que van del 6103 al 6024 y que corresponden al periodo comprendido entre el 23 de junio de 2017 y 23 de febrero de 2017.  En lo que va del cuatrienio, se han cargado para consulta 740 ejemplares comprendidos entre el 6763 y 6024 cuya publicación comprende entre el 22 de marzo de 2020 y 23 de febrero de 2017. Esta migración se efectúa de forma regresiva, teniendo en cuenta la disponibilidad de los ejemplares a migrar.
97 solicitudes de los servicios de impresión y elaboración de trabajos de artes gráficas se convirtieron en órdenes de producción, asociadas a impresión de Registro Distrital e impresión de piezas gráficas solicitadas por las entidades distritales. Dentro de las temáticas encontradas más significativas se tiene adhesivos, afiches, agendas, cartillas, formatos, libretas, libros, mapas, tarjetas y volantes. En 2023, 66 entidades distritales han hecho uso del servicio de elaboración de impresos distribuidas según clase de entidad, así: 55 Colegios, 4 Secretarías, 3 Institutos, 1 Fondo de Desarrollo Local, 1 Sociedad, 1 Empresa Social del Estado Y 1 Unidad Administrativa Especial.
En lo corrido de la vigencia, la Imprenta Distrital, en el marco de su estrategia de posicionamiento y a través de la prestación de sus servicios, ha atendido 104 entidades distritales de la cuales 7 hicieron uso de ambos servicios: Caja de Vivienda Popular, Secretaría Distrital de Hacienda, Empresa de Transporte del Tercer Milenio Transmilenio SA., Alcaldía Local de Kennedy, Instituto Distrital de Turismo-IDT, Instituto Distrital de la Participación y Acción Comunal-IDPAC y Secretaría de Educación del Distrito.
</t>
  </si>
  <si>
    <t xml:space="preserve">Actividad 1 de la meta 11 Desarrollar acciones tendientes a la tecnificación, productividad y mejoramiento de la Imprenta Distrital:
En el mes de enero se generaron 25 órdenes de producción, de impresos de artes gráficas y se produjeron 355 millares de tiros de impresión. Dentro de las tipologías de piezas gráficas solicitadas en el periodo se encuentran se encuentran afiches, agendas, cartillas, diplomas, formatos, libretas, periódicos, programadores, revista y volantes. Una entidad puede solicitar más de una orden de producción en el mes de reporte.
En el mes de enero, se logró entregar el 100% de ordenes oportunamente, que corresponden a 17 órdenes de producción generadas en meses anteriores y que tenían pacto de entrega en el periodo de reporte. 
Para este periodo, la Subdirección de Imprenta Distrital publicó 22 ejemplares del Registro Distrital numerados de 7616 al 7637, dichos ejemplares corresponden a la totalidad de 208 documentos distribuidos de la siguiente forma: 22 Acuerdos, 12 Decretos, 152 Resoluciones, 1 Acuerdo Local, 14 Decretos Locales, 2 Resoluciones Locales, 1 Concepto, 1 Edicto y 3 documentos CONPES. En un ejemplar del Registro Distrital se publican uno o varios actos o documentos administrativos y la publicación es efectuada un día hábil siguiente a la recepción de la solicitud. 
Se avanzó en el cargue del Registro Distrital al Sistema de Información del Registro Distrital – SIRD, para enero se subieron 30 ejemplares correspondientes a los consecutivos 6103 hasta el 6074 y que comprenden los periodos del 23 de junio de 2017 al 10 de mayo de 2017.
En relación con las plataformas tecnológicas para el mes de enero, el Sistema de Información del Registro Distrital – SIRD operó el 99.8% del periodo y el sistema EMLAZE, del 100%, de tal forma que tanto la publicación del Registro Distrital como la trazabilidad a las órdenes de producción para elaboración de impresos a las entidades distritales, se prestaron sin afectación alguna.
Actividad 2 de la meta 11 Posicionar a la Imprenta Distrital como un aliado estratégico, para visibilizar la gestión, desempeño y transparencia pública:
La Subdirección de Imprenta Distrital presta al Distrito de Bogotá DC dos servicios: publicación de documentos y actos administrativos en el Registro Distrital y elaboración de Impresos de artes gráficas para las entidades del Distrito Capital.
En el mes de enero se atendieron para el servicio de publicación de documentos o actos administrativos en el Registro Distrital, 31 entidades correspondientes a: 9 Fondos de Desarrollo Local, 5 Institutos, 9 Secretarías y 8 entidades de diversos sectores. 
En relación con el servicio de elaboración de productos de artes gráficas atendió a 21 entidades distritales, distribuidas según clase de entidad, así: 16 colegios, 2 secretarias, 1 institutos, 1 Sociedad y 1 Empresa Social del Estado.
En total la Imprenta Distrital, en el marco de su estrategia de posicionamiento, atendió 50 entidades distritales. Para el mes de enero, 2 entidades hicieron uso de ambos servicios: la Secretaría Distrital de Hacienda y la Empresa de Transporte del Tercer Milenio Transmilenio SA.
</t>
  </si>
  <si>
    <t xml:space="preserve">Actividad 1 de la meta 11 Desarrollar acciones tendientes a la tecnificación, productividad y mejoramiento de la Imprenta Distrital:
En el mes de febrero se generaron 42 órdenes de producción, de impresos de artes gráficas y se produjeron 608 millares de tiros de impresión. Dentro de las tipologías de piezas gráficas solicitadas en el periodo se encuentran se encuentran adhesivos, afiches, agendas, cartillas, formatos, libretas, libros, mapas, tarjetas y volantes. Una entidad puede solicitar más de una orden de producción en el mes de reporte.
En febrero, se logró entregar el 100% de ordenes oportunamente, que corresponden a 28 órdenes de producción generadas en meses anteriores y que tenían pacto de entrega en el periodo de reporte. 
Para este periodo, la Subdirección de Imprenta Distrital publicó 22 ejemplares del Registro Distrital numerados de 7638 al 7659, dichos ejemplares corresponden a la totalidad de 165 documentos distribuidos de la siguiente forma: 17 Acuerdos, 18 Decretos, 122 Resoluciones, 1 Acuerdo Local, 5 Decretos Locales, 1 Resolución Local y 1 Circular. En un ejemplar del Registro Distrital se publican uno o varios actos o documentos administrativos y la publicación es efectuada un día hábil siguiente a la recepción de la solicitud. 
Se avanzó en el cargue del Registro Distrital al Sistema de Información del Registro Distrital – SIRD, para febrero se subieron 20 ejemplares correspondientes a los consecutivos 6054 hasta el 6073 y que comprenden los periodos del 07 de abril de 2017 al 9 de mayo de 2017.
En relación con las plataformas tecnológicas para el mes de febrero, el Sistema de Información del Registro Distrital – SIRD operó el 99.91% del periodo y el sistema EMLAZE, del 99.11%, de tal forma que tanto la publicación del Registro Distrital como la trazabilidad a las órdenes de producción para elaboración de impresos a las entidades distritales, se prestaron sin afectación alguna.
Actividad 2 de la meta 11 Posicionar a la Imprenta Distrital como un aliado estratégico, para visibilizar la gestión, desempeño y transparencia pública:
La Subdirección de Imprenta Distrital presta al Distrito de Bogotá DC dos servicios: publicación de documentos y actos administrativos en el Registro Distrital y elaboración de Impresos de artes gráficas para las entidades del Distrito Capital.
En el mes de febrero se atendieron para el servicio de publicación de documentos o actos administrativos en el Registro Distrital, 26 entidades correspondientes a: 7 Fondos de Desarrollo Local, 5 Institutos, 8 Secretarías y 6 entidades de diversos sectores. 
En relación con el servicio de elaboración de productos de artes gráficas atendió a 32 entidades distritales, distribuidas según clase de entidad, así: 26 colegios, 2 secretarias, 2 institutos, 1 Fondo de Desarrollo Local y 1 Empresa Social del Estado.
</t>
  </si>
  <si>
    <t>Actividad 1 de la meta 11 Desarrollar acciones tendientes a la tecnificación, productividad y mejoramiento de la Imprenta Distrital:
En el mes de marzo se generaron 30 órdenes de producción, de impresos de artes gráficas y se produjeron 1.057 millares de tiros de impresión. Dentro de las tipologías de piezas gráficas solicitadas en el periodo se encuentran adhesivos, afiches, agendas, anuarios, cartillas, formatos, hojas, libros, periódicos y plegables. Una entidad puede solicitar más de una orden de producción en el mes de reporte.
En marzo, se logró entregar el 100% de ordenes oportunamente, que corresponden a 34 órdenes de producción generadas en meses anteriores y que tenían pacto de entrega en el periodo de reporte. 
Para este periodo, se publicaron 28 ejemplares del Registro Distrital numerados de 7660 al 7687, dichos ejemplares corresponden a la totalidad de 253 documentos distribuidos de la siguiente forma: 24 Acuerdos, 17 Decretos, 179 Resoluciones, 3 Acuerdos Locales, 27 Decretos Locales, 1 Resolución Local, 1 Circular y 1 Adenda. En un ejemplar del Registro Distrital se publican uno o varios actos o documentos administrativos y la publicación es efectuada un día hábil siguiente a la recepción de la solicitud. 
Se avanzó en la migración del Registro Distrital al Sistema de Información del Registro Distrital – SIRD, para marzo se subieron 30 ejemplares correspondientes a los consecutivos 6053 hasta el 6024 y que comprenden los periodos del 06 de abril de 2017 al 23 de febrero de 2017. Esta migración se efectúa de forma regresiva, teniendo en cuenta la disponibilidad de los ejemplares a migrar.
En relación con las plataformas tecnológicas para el mes de marzo, el Sistema de Información del Registro Distrital – SIRD operó el 99.21% del periodo y el sistema EMLAZE, del 100%, de tal forma que tanto la publicación del Registro Distrital como la trazabilidad a las órdenes de producción para elaboración de impresos a las entidades distritales, se prestaron sin afectación alguna.
Al finalizar el primer trimestre, se avanzó en el diseño de iniciativas para maximizar el aprovechamiento, cuidado y uso del papel como materia prima de gran relevancia en la industria gráfica.
Actividad 2 de la meta 11 Posicionar a la Imprenta Distrital como un aliado estratégico, para visibilizar la gestión, desempeño y transparencia pública:
La Subdirección de Imprenta Distrital presta al Distrito de Bogotá DC dos servicios: publicación de documentos y actos administrativos en el Registro Distrital y elaboración de Impresos de artes gráficas para las entidades del Distrito Capital.
En el mes de marzo se atendieron para el servicio de publicación de documentos o actos administrativos en el Registro Distrital, 35 entidades correspondientes a: 13 Fondos de Desarrollo Local, 5 Institutos, 9 Secretarías, 2 Órganos de Control y 6 entidades de diversos sectores. 
En relación con el servicio de elaboración de productos de artes gráficas atendió a 22 entidades distritales, distribuidas según clase de entidad, así: 15 colegios, 3 secretarias, 1 instituto, 1 Fondo de Desarrollo Local, 1 Empresa Social del Estado y 1 Unidad Administrativa Especial.
Al finalizar el primer trimestre, se avanzó en el diseño de una iniciativa enfocada en el uso de papel de baja rotación, la cual tiene por objetivo promocionar un block de papel calcante a Instituciones Educativas Distritales, permitiendo que quienes se acojan a la estrategia se beneficien de contar con un producto para sus estudiantes cuya elaboración sería a costo cero en lo concerniente a papel, mano de obra y maquinaria.</t>
  </si>
  <si>
    <t>PD31</t>
  </si>
  <si>
    <t>7868_12</t>
  </si>
  <si>
    <t>12. Desarrollar 100 porciento de la estrategia para la recuperación, preservación, difusión y apropiación del patrimonio documental y la memoria histórica de Bogotá.</t>
  </si>
  <si>
    <t>Desarrollar 100 porciento de la estrategia para la recuperación, preservación, difusión y apropiación del patrimonio documental y la memoria histórica de Bogotá.</t>
  </si>
  <si>
    <t>21.2. Porcentaje de avance en el desarrollo de la estrategia para la recuperación, preservación, difusión y apropiación del patrimonio documental y la memoria histórica de Bogotá.</t>
  </si>
  <si>
    <t xml:space="preserve">PD_PMR: 21.2. Porcentaje de avance en el desarrollo de la estrategia para la recuperación, preservación, difusión y apropiación del patrimonio documental y la memoria histórica de Bogotá.; PD_Meta Proyecto: 12. Desarrollar 100 porciento de la estrategia para la recuperación, preservación, difusión y apropiación del patrimonio documental y la memoria histórica de Bogotá.; </t>
  </si>
  <si>
    <t>De acuerdo con la cadena de valor, los porcentajes programados para el cuatrienio son: 14%, 31%, 51%, 78% y 100%</t>
  </si>
  <si>
    <t>Este indicador mide el porcentaje de avance de la estrategia para la recuperación, preservación, difusión y apropiación del patrimonio documental y la memoria histórica de Bogotá.</t>
  </si>
  <si>
    <t xml:space="preserve">Esta estrategia permitirá la identificación, consulta y acceso por parte de ciudadanos, investigadores, académicos y la comunidad en general  a los distintos fondos y colecciones custodiados y divulgados por la Dirección Distrital de Archivo de Bogotá  con el propósito de brindar información que que fortalezca la investigación, educación, recuperación y apropiación de la memoria histórica de la ciudad.			</t>
  </si>
  <si>
    <t xml:space="preserve">El cumplimiento de la meta se reporta en función del avance en  la ejecución de las actividades que hacen parte de la estrategia para la recuperación, presevación, difusión y apropiación del patrimonio documental y la memoria histórica de Bogotá.	</t>
  </si>
  <si>
    <t>Memorandos electrónicos, guias de fondos y colecciones documentales,  informes, documentos técnicos, presentaciones, reportes, documentos de diseño, cuadros de control de producción, publicaciones, bases de datos</t>
  </si>
  <si>
    <t>Actividad 1: 1.Informe de implementación de la estrategia para la recuperación, preservación, difusión y apropiación del patrimonio documental y la memoria histórica de Bogotá.
2. Informe del procesamiento técnico de las unidades documentales y material bibliográfico que conforman los fondos y colecciones que custodia el Archivo de Bogotá.​
3. Informe de ejecución y seguimiento a metas e indicadores de las actividades transversales de la Dirección Distrital de Archivo. Actividad 2: 1. Informe de acciones de divulgación de las actividades de la Dirección Distrital de Archivo de Bogotá.</t>
  </si>
  <si>
    <t>Actividad 1:  Actividad 2: 1. Documento Ejecución Bogotá Historia Común 2.0 Fase 4 - (Parte I)​
2. Documento Implementación Plan de Archivo de Derechos Humanos - Fase 2 - (Parte I)</t>
  </si>
  <si>
    <t>Actividad 1: 1.Informe de implementación de la estrategia para la recuperación, preservación, difusión y apropiación del patrimonio documental y la memoria histórica de Bogotá.
2. Informe del procesamiento técnico de las unidades documentales y material bibliográfico que conforman los fondos y colecciones que custodia el Archivo de Bogotá.​
3. Informe de ejecución y seguimiento a metas e indicadores de las actividades transversales de la Dirección Distrital de Archivo.
 Actividad 2: 1. Informe de acciones de divulgación de las actividades de la Dirección Distrital de Archivo de Bogotá.</t>
  </si>
  <si>
    <t>Actividad 1:  Actividad 2: 1. Documento Ejecución Bogotá Historia Común 2.0​ Fase 4 - (Parte II) ​
2. Documento Implementación Plan e Archivos de Archivos de Derechos Humanos - Fase 2 (Parte II)</t>
  </si>
  <si>
    <t>Actividad 1: 1.Informe de implementación de la estrategia para la recuperación, preservación, difusión y apropiación del patrimonio documental y la memoria histórica de Bogotá.
2. Informe del procesamiento técnico de las unidades documentales y material bibliográfico que conforman los fondos y colecciones que custodia el Archivo de Bogotá.​
3. Informe de ejecución y seguimiento a metas e indicadores de las actividades transversales de la Dirección Distrital de Archivo.
 Actividad 2: 1. Documento Final Ejecución Bogotá Historia Común 2.0​ Fase 4​
2. Documento Final Implementación Plan de Archivos de Derechos Humanos - Fase 2​
​3. Informe de acciones de divulgación de las actividades de la Dirección Distrital de Archivo de Bogotá.</t>
  </si>
  <si>
    <t>Durante el primer trimestre de la vigencia en el marco del plan de desarrollo “un nuevo contrato social y ambiental para la Bogotá del siglo XXI” y en cuento a la Implementación de la estrategia  Para La Recuperación, Preservación, Difusión Y Apropiación Del Patrimonio Documental Y La Memoria Histórica De Bogotá. D.C. se avanzó en las siguientes acciones: 
_Puesta al servico de la ciudadanía de 2.800 unidades documentales las cuales pueden ser consultadas por los usuarios
_Se catalogaron 265 unidades bibliográficas, control de calidad de 28 unidades, marcado y colocado de cintas a 367 unidades 
_ Validación de registros catalográficos históricos 1.421 unidades
_ Se realizaron 46 actividades del sistema integrado de conservación
_ Se atendió a 467 usuarios en la sala de consulta  quines realizaron 828 consultas
_ Se atendieron 145 solicitudes de información y consulta realizadas por los ciudadanos a través de los medios virtuales (SIGA, BOGOTÁ TE ESCUCHA, Formulario web).
Se obtuvieron 2,552 visitas en el cofre quienes generaron 20.839 consultas
Se atendieron solicitudes de transferencia a 3 entidades distritales.  Visita técnica al Instituto Distrital de Patrimonio Cultural – IDPC para posible transferencia secundaria Fondo Candelaria. 
Se organizaron diferentes reuniones de seguimiento periódico para verificar y conocer el estado de avance en las actividades para el cumplimiento de las metas y productos del proyecto de inversión
Programación de actividades para el lanzamiento del proyecto Bogotá Historia Común 2.0, definicoón con Canal Capital de la la guía del video del proyecto, avnces en  el diseño de la imagen del proyecto, acercamientos con IDARTES para definir su participación, se emitió la tercera edición de las historias de usuario para plataforma colaborativa y catálogo del proyecto con el ánimo de formular con la OTIC el plan de trabajo para  desarrollar y poner en producción la solución tecnológica requerida
Se trabajó con el equipo de seguimiento estratégico en la formulación de preguntas para aplicarlas a las entidades con el fin de expedir lineamientos técnicos para identificar archivos de derechos humanos, dentro de la implementación del proyecto “Archivos de Derechos Humanos Bogotá”
Se publicaron 6 notas en el micrositio web Archivo de Bogotá. Los 68.173 usuarios hicieron 229.410  visitas. Se publicaron 84 contenidos en las redes sociales del Archivo de Bogotá. En Facebook se publicaron 30 contenidos, alcanzando con corte al trimestres 29,219 seguidores, 12.475  interacciones y un alcance máximo de 33.604 personas. En Twitter se publicaron 34 contenidos, donde se mantienen los 20.300  seguidores, 4516  interacciones y un alcance máximo de 26.200 personas.  En  Instagram se publicaron 20 contenidos, 25.700 seguidores y 2.246 interacciones con un alcance de 12.100 personas.  
En cuanto a la Agenda Cultural se realizaron las siguientes actividades: Exposición Bogotá revelada 1922 - 1949; 3 exposiciones virtuales en el micrositio web Archivo de Bogotá: La Constitución política de 1991, Archivos a Fondo y La alegría de leer, la exposición Bogotá 134 años en movimiento que circuló en portales de TransMilenio, estaciones intermedias y universidades.
- Se atendieron 12 visitas guiadas. Total asistentes 233. Hombre 99. Mujeres 134
En el buscador "El Cofre" se registraron 2,552 Visita, 20,839 consultas</t>
  </si>
  <si>
    <t xml:space="preserve">ACTIVIDAD 1. REALIZAR PROCESOS DE CARACTERIZACIÓN, PROCESAMIENTO, ACCESO Y PUESTA AL SERVICIO DEL PATRIMONIO DOCUMENTAL DEL DISTRITO CAPITAL
1. Avance del documento de implementación de la estrategia para la recuperación, preservación, difusión y apropiación del patrimonio documental y la memoria histórica de Bogotá.
Se realizó reunión entre el equipo base de trabajo y el director para definir el documento de implementación en la estrategia, adicionalmente para revisar aspectos en la identificación de las unidades documentales en los depositos.
2. Informe del procesamiento técnico de las unidades documentales y material bibliográfico que conforman los fondos y colecciones que custodia el Archivo de Bogotá.
Durante este mes:
-VISITA TECNICA IDPC Fondo Candelaria para posible ingreso de transferencia secundaria
-Se realizo el cargue de 600 descripciones puestas al servicio de acuerdo con la matriz de seguimiento a los indicadores de gestión, logrando cumplir con el 3.6% de la meta
-Se reportan 15 actividades de implementación del Sistema Integrado de Conservación
-Se atendieron 159 usuarios en la sala de consulta del Archivo de Bogotá (90 hombres y 69 mujeres)
3. Informe de ejecución y seguimiento a metas e indicadores de las actividades transversales de la Dirección Distrital de Archivo.
Seguimiento a la ejecución presupuestal, encontrando que el presupuesto de inversión se viene comprometiendo conforme a lo programado en el Plan Anula de Adquisiciones
Seguimiento al cumplimiento del Plan Anual Mensualizado de caja verificando que se realizaron los pagos programados conforme a los compromisos establecidos. 
Se están realizaron reuniones (de trabajo con equipos, por dependencias con los enlaces de los equipos, comités directivos entre los directivos y los enlaces de los equipos transversales, subcomité de autocontrol) para efectuar seguimiento periódico a los planes internos de actividades en el marco del cumplimiento de metas, consecución y entrega de productos a cargo de la Dirección Distrital de Archivo de Bogotá.   
ACTIVIDAD 2. DESARROLLAR INVESTIGACIÓN, PROMOCIÓN, DIVULGACIÓN Y PEDAGOGÍA DEL PATRIMONIO DOCUMENTAL Y LA MEMORIA HISTÓRICA DE BOGOTÁ
1. Documento Avance 1 Bogotá Historia Común 2.0. Fase 3: Desarrollo y Lanzamiento
Se adelanatron las actividades , especialmente las priorizadas para el evento de lanzamiento, entre las que se cuentan las validaciones ante la Subsecretaría de Fortalecimiento Institucional, así como a la asesora de Comunicaciones de la Secretaria General, y se ajusto la agenda del evento según las respectivas retroalimentaciones. Se definicón el Guía del video del proyecto que se realizará con apoyo de Canal Capital para su reproducción en el evento, y se obtuvo aprobación del mismo. Se elaboró el documento del minuto a minuto solicitado entre los requerimientos del evento. Se avanzo en la elaboración de varias propuestas de diseño para la imagen del proyecto. Se adelanto una primera reunión de relacioanamiento con IDARTES como aliado del proyecto para la formalización de la relación en el marco del proyecto y su participación. Se emitió tercera versión de las historias de usuario para la plataforma colaborativa y el catálogo del proyecto haciendo especial énfasis en el detalle funcional, haciendo especial énfasis en el diseño de los formularios electrónicos, esto como insumo principal para formular por parte de la Oficina de Tecnologías de la Información y Comunicación el plan de trabajo que permitirá el desarrollo y puesta en producción de la solución tecnológica requerida.
2. Documento Avance 1 Plan Archivos de Derechos Humanos Bogotá - PADHB-:  Implementación (Fase 1).
Se adelantaron las respectivas reuniónes de articulación entre el equipo del proyecto y el equipo de seguimiento de la Subdirección del Sistema Distrital de Archivos para la formulación de las preguntas sobre archivos de derechos humanos que se aplicaran a las entidades distritales para el respectivo seguimiento en el marco de la expedición de lineamientos técnicos para archivos de derechos humanos que el proyecto tiene previsto entregar este año. Así mismo se elaboro un documento de diagnóstico para aportar a la política de paz que lidera la Alta Consejería de Paz, Víctimas y Reconciliación, así como la definición de los indicadores de medición de los productos comprometidos en dicha politica sobre archivos de derechos humanos. 
3. Informe de acciones de divulgación de las actividades de la Dirección Distrital de  Archivo de Bogotá.
En febrero de 2022 para la realización de contenidos y productos en el marco del Plan de Divulgación se manejó la temática de movilidad sostenible entrando en concordancia con acciones estratégicas del distrito. 
En el componente de ecosistema digital
- 2 notas en el micrositio web Archivo de Bogotá:
1) El Archivo de Bogotá presidirá el Comité Técnico Nacional de Gestión Documental 
2) Patrimonio documental, evidencia del interés por afianzar la cultura ciudadana en la ciudad.
Durante el mes se registró el ingreso de 23.465 usuarios al micrositio del Archivo de Bogotá los cuales hicieron 79.525 visitas.
Se publicaron 30 contenidos en las redes sociales del Archivo de Bogotá, en los cuales se visibilizaron los fondos y colecciones que custodia el Archivo a través de imágenes, se divulgaron las actividades de la Agenda Cultural del Archivo de Bogotá, las Visitas Guiadas del Archivo de Bogotá, las notas mensuales, la información de interés y las sinergias con aliados como TransMilenio en Facebook, Twitter e Instagram. 
En Facebook se publicaron 15 contenidos y se cuenta con 29.094 seguidores, se generaron en el mes 5073 interacciones con un alcance de 29.879 personas; en Twitter se publicaron 10 contenidos y se cuenta con 20300 seguidores y 1204 interacciones con un alcance de 26.200 personas; respecto a Instagram se publicaron 7 contenidos, se cuenta con 25.200 seguidores y 1.605 interacciones con un alcance de 12.100 personas. 
En relación a la agenda cultural se realizó la respectiva programación mensual en la que se relacionan las siguientes actividades: exposición Bogotá revelada 1922 - 1949; 3 exposiciones virtuales en el micrositio web Archivo de Bogotá: La Constitución política de 1991, Archivos a Fondo y La alegría de leer, la exposición Bogotá 134 años en movimiento que circuló en portales de TransMilenio y estaciones intermedias. Se realizaron 2 Visitas Guiadas del Archivo de Bogotá con la participación de 60 personas asistentes. 
</t>
  </si>
  <si>
    <t xml:space="preserve">ACTIVIDAD 1:  REALIZAR PROCESOS DE CARACTERIZACIÓN, PROCESAMIENTO, ACCESO Y PUESTA AL SERVICIO DEL PATRIMONIO DOCUMENTAL DEL DISTRITO CAPITAL
1. Avance del documento de implementación de la estrategia para la recuperación, preservación, difusión y apropiación del patrimonio documental y la memoria histórica de Bogotá.
Se revisó la propuesta de estructuración de un documento de Informe de Implementación de las estrategias a cargo del Archivo Distrital, la cual fue socializada y aprobada por el director y los subdirectores. En lo correspondiente a la “Estrategia para la recuperación, preservación, difusión y apropiación del patrimonio documental y la memoria histórica de Bogotá.” contenida en la meta 12 del proyecto 7868, se generaron mesas de trabajo con los equipos de la Subdirección de Gestión del Patrimonio Documental, Investigación y Divulgación para socializar el contenido del documento y convenir la metodología de trabajo. Se acordó compilar los resultados de los productos a cargo de la meta en el documento y como soporte se tendrán los respectivos anexos técnicos de cada uno de los temas
Conforme con las líneas de acción establecidas en la estrategia se realizaron las siguientes Actividades:
Línea 1. Recuperación, descripción, catalogación y preservación del patrimonio documental
Evidencia: Informe de Procesamiento Técnico
Durante el primer trimestre se llevaron a cabo las siguientes actividades
Se atendieron 3 solicitudes de transferencias secundarias conforme a lo siguiente:
•	INSTITUTO DISTRITAL DE PATRIMONIO CULTURAL-Fondo Corporación la Candelaria. Se dio respuesta a la intención de transferencia por parte del IDPC, del Fondo la Candelaria, con rad:2-2023-4172 del 10 de febrero, programando visita para el día 22 del mismo periodo.  
•	SECRETARIA DE MOVILIDAD: Se atendió solicitud, 1-2023-5234, realizando el 21 de marzo, mesa de trabajo, socializando el procedimiento de transferencias secundarias. 
•	INSTITUTO DISTRITAL DE TURISMO Se atendió solicitud 1-2023- 5209, realizando el 13 de marzo, mesa de trabajo, socializando el procedimiento de transferencias secundarias
Se atendieron 3 solicitudes de donaciones conforme a lo siguiente:
•	COLECCION ALEJANDRO CÁEDENAS PARKER: Se recibió intención de donación de la colección de este Arquitecto, en Bogotá te escucha, y se realizó programación de visita técnica. El 16 de marzo se realizó la primera de dos visitas, para conocer los planos. 
•	DONACIÓN OSPINA Y CIA: Se recibió solicitud de conocer el interés de recibir parte del archivo de esta constructora. Se dio respuesta con rad: 2-2023-7058. 
Se adelantaron las acciones correspondientes para la clasificación ordenación y descripción de 2.800 unidades documentales las cuales fueron recuperadas y puestas al servicio de la ciudadanía de acuerdo con la matriz de seguimiento a los indicadores de gestión, logrando cumplir con el 12.7% de la meta
A través del Sistema de Gestión de Información de la Colección Bibliográfica Especializada (Sistema KOHA), se trabajó en el análisis y procesamiento de la información del material bibliográfico seleccionado logrando la catalogación de 265 unidades; control de calidad de 28 unidades; rotulación, marcado y colocado de cintas 367 unidades y Validación de registros catalográficos históricos 1.421 unidades
En cuanto a conservación, restauración y reprografía se realizaron 46 acciones de las actividades contenidas en el sistema integrado de conservación, que permitieron hacer diagnóstico, limpieza, saneamiento, almacenamiento y demás acciones para conservar el patrimonio documental
Línea 2. Consulta del patrimonio documental de Bogotá
Evidencia: Informe de Procesamiento Técnico
Se lleva un registro de los usuarios que visitan la sala de consulta y se les pide voluntariamente llenar una encuesta para mediar la satisfacción del servicio prestado. Adicionalmente se reúne la estadística de las solicitudes y consultas realizadas a través de los canales virtuales.
Con corte a 31 de marzo se han atendido 467 usuarios presenciales en la sala de consulta Hombres: 256. Mujeres: 211. los cuales han realizado   642 consultas. 
A través de los canales virtuales se han atendido 145 solicitudes realizadas para un total de 187 consultas
En el buscador "El Cofre" se registraron 2,552 Visita, 20,839 consultas
Línea 3. Fortalecimiento de la función de investigación en torno al patrimonio documental
3.1 Bogotá Historia Común 2.0
3.1.1 Solución tecnológica 
3.1.1.1 Los productos obtenidos fueron: Historias de usuario (versión 3), Listado de roles y perfiles (versión 1), Mockups formularios (versión 2) y Flujo de formularios (versión 2), los cuales fueron entregados a la Oficina de Tecnologías de la Información de la Secretaría General de la Alcaldía Mayor de Bogotá, acompañados de las explicaciones para precisar el alcance de los requerimientos de la solución tecnológica.
Evidencias: 	3.1.1.1 202303Roles perfilesBHC 2.0.Ver1
		3.1.1.1 20220221MockupsFormulariosBogHC2.0
		3.1.1.1 20230214DetalleFormulariosBHC2.0Ver1
		3.1.1.1 20230221FlujosFormulariosBogHC2.0Ver2
		3.1.1.1 20230223BHCHistoriasdeUsuarioVer3
3.1.2 Micrositio Bogotá 
3.1.2.1 Se han adelantado las acciones para la actualización del micrositio web Bogotá Historia Común 2.0, teniendo en cuenta las expectativas y productos del proyecto, en consideración con las fechas de lanzamiento. Desde la DDAB con el acompañamiento de la OTIC se han construido los requerimientos funcionales y técnicos para la actualización del mencionado micrositio. Se elaboraron las historias de usuario bocetos y mockup definitivos en dónde se consolida el alcance del requerimiento de actualización del micrositio, en atención a las disposiciones dadas desde la oficina de comunicaciones y la de tecnologías de la información. 
Evidencias: 	3.1.2.1 - 1. Presentacion-de-la-iniciativa
		3.1.2.1 - 2. Antecedentes-del-Proyecto
		3.1.2.1 - 3. Galería
		3.1.2.1 - 4. Caja-de-Herramientas
		3.1.2.1 - 5. Contenidos comunitarios
		3.1.2.1 202302EstratégiadeTrabajoMicrositioBHC2.0Ver1
		3.1.2.1 20230301_Borrador_micrositioBHC 2.0
		3.1.2.1 20230301MapaNavegaciónMicrositioVer1
		3.1.2.1 20230323MockupMicrositioVer4
3.2 Plan de Archivos de Derechos Humanos Bogotá
3.2.1 Se trabajó una versión ajustada del cronograma de trabajo del Plan de Archivos de Derechos Humanos Bogotá para la presente vigencia 
Evidencia: 3.2.1 3. 3 20230327Cronograma2023PADHB_V2.xlsx.
3.2.2 Como parte de la ejecución del citado cronograma de trabajo, se inició la interacción con la Subdirección de Gestión Documental de la Secretaría General de la Alcaldía Mayor de Bogotá, en el acompañamiento desde el PADHB para la adopción, implementación y aplicación del “Protocolo de gestión documental de los archivos referidos a las graves y manifiestas violaciones a los Derechos Humanos, e infracciones al Derecho Internacional Humanitario, ocurridas con ocasión del conflicto armado interno". AGN – CNMH (2022). 
Se revisaron los insumos suministrados por el equipo de trabajo de la Secretaría General, los cuales fueron complementados con observaciones de ajuste, a saber: Documento de Metodología, Normograma y Cronograma 
Evidencias:	3.2.2 20230322MetodologiaProtocoloDDHHRevDDAB.docx
		        3.2.2 20230322AnexoA.NormogramaADHRevDDAB.xlsx
		        3.2.2 20230322CronogramaActualizadoRevDDAB.xlsx.
3.2.3 Así mismo, se envió el Proyecto de Resolución: Por la cual se establecen los lineamientos archivísticos para la identificación, protección, acopio y acceso a los archivos relativos a los Derechos Humanos y el Derecho Internacional Humanitario para Bogotá D.C., al área Jurídica de la DDAB para su revisión.
Evidencia: 	3.2.3 20220530_Resolución_ADDHH-DIH_BTA-DC
3.2.4 En el Cofre viajero, se reestructuraron los textos por otros nuevos para consolidar una nueva versión que acogió la retroalimentación de las áreas de la secretaria de Educación y las observaciones del director de la DDAB, y se entregó la versión final a la Subsecretaria de Fortalecimiento Institucional para su aprobación, con el fin de para dar paso a la diagramación y validaciones respectivas pendientes en términos de diseño.
Evidencia: 	3.2.4 20230308PropuestaUsoSocialArchivosCofreViajeroV3FINAL
Línea 4. Fortalecimiento de la difusión del patrimonio documental
Para el primer trimestre de 2023 para la realización de contenidos y productos en el marco del Plan de Divulgación se manejó la temática de la reivindicación por la dignidad y los derechos de las mujeres.
4.1 Componente de ecosistema digital
4.1.1 Se publicaron 6 notas en el micrositio web Archivo de Bogotá. Los 68.173 usuarios hicieron 229.410 visitas. Se publicaron 84 contenidos en las redes sociales del Archivo de Bogotá. En Facebook se publicaron 30 contenidos, alcanzando con corte al trimestre 29,219 seguidores, 12.475 interacciones y un alcance máximo de 33.604 personas. En Twitter se publicaron 34 contenidos, donde se mantienen los 20.300 seguidores, 4516 interacciones y un alcance máximo de 26.200 personas. En Instagram se publicaron 20 contenidos, 25.700 seguidores y 2.246 interacciones con un alcance de 12.100 personas. 
4.2 Componente Agenda Cultural
 4.2.1 Se realizaron las siguientes actividades: Exposición Bogotá revelada 1922 - 1949; 3 exposiciones virtuales en el micrositio web Archivo de Bogotá: La Constitución política de 1991, Archivos a Fondo y La alegría de leer, la exposición Bogotá 134 años en movimiento que circuló en portales de Transmilenio, estaciones intermedias y universidades.
4.3 Visitas Guiadas
4.3.1 Se atendieron 12 visitas guiadas. Total asistentes: 233. Hombre 99. Mujeres 134
Evidencia: 	4.3.1 Visitas Guiadas
2. Informe del procesamiento técnico de las unidades documentales y material bibliográfico que conforman los fondos y colecciones que custodia el Archivo de Bogotá.
- Se realizó el cargue de 2000 descripciones puestas al servicio de acuerdo con la matriz de seguimiento a los indicadores de gestión, logrando cumplir con el 12.7% de la meta
- Se reportan 18 actividades de implementación del Sistema Integrado de Conservación que permitieron hacer diagnóstiico, limpieza, saneamiento, almacenamiento  y demás acciones para conservar el patrimonio documental
- Se atendieron 467 usuarios en la sala de consulta del Archivo de Bogotá 
3. Informe de ejecución y seguimiento a metas e indicadores de las actividades transversales de la Dirección Distrital de Archivo.
Seguimiento a la ejecución presupuestal, encontrando que el presupuesto de inversión se viene comprometiendo conforme a lo programado en el Plan Anual de Adquisiciones. En cuanto al presupuesto de funcionamiento se están estructurando los porcesos contractuales para dar cumplimineto a lo programdo
Seguimiento al cumplimiento del Plan Anual Mensualizado de caja verificando que se realizaron los pagos programados conforme a los compromisos establecidos. 
Se están realizaron reuniones (de trabajo con equipos, por dependencias con los enlaces de los equipos, comités directivos entre los directivos y los enlaces de los equipos transversales, subcomité de autocontrol) para efectuar seguimiento periódico a los planes internos de actividades en el marco del cumplimiento de metas, consecución y entrega de productos a cargo de la Dirección Distrital de Archivo de Bogotá
Conforme a a los seguimientos realizados se puede coluir que las actividades están conforme a los planes y cronogramas establecidos y que  los productos avanzan en términos normales a su ejecución
ACTIVIDAD 2: DESARROLLAR INVESTIGACIÓN, PROMOCIÓN, DIVULGACIÓN Y PEDAGOGÍA DEL PATRIMONIO DOCUMENTAL Y LA MEMORIA HISTÓRICA DE BOGOTÁ
1. Documento Avance 1 Bogotá Historia Común 2.0. Fase 3: Desarrollo y Lanzamiento
El reporte correspondiente a este producto está contenido en la lìnea 3 de la implementación de la estrategia
2. Documento Avance 1 Plan Archivos de Derechos Humanos Bogotá - PADHB-:  Implementación (Fase 1).
El reporte correspondiente a este producto está contenido en la lìnea 3 de la implementación de la estrategia
3. Informe de acciones de divulgación de las actividades de la Dirección Distrital de  Archivo de Bogotá.
El reporte correspondiente a este producto está contenido en la lìnea 4 de la implementación de la estrategia
</t>
  </si>
  <si>
    <t>PD32</t>
  </si>
  <si>
    <t>74. Implementar una estrategia progresiva de teletrabajo en el 100% de las entidades públicas del Distrito con enfoque de género, privilegiando a las mujeres cabeza de hogar.</t>
  </si>
  <si>
    <t>Porcentaje de implementación de la estrategia de teletrabajo</t>
  </si>
  <si>
    <t>74. Implementar una estrategia progresiva de teletrabajo  en el 100% de las entidades públicas del Distrito con enfoque de género, privilegiando a las mujeres cabeza de hogar.</t>
  </si>
  <si>
    <t>Porcentaje de implementación de política de teletrabajo</t>
  </si>
  <si>
    <t>17. Alianzas para lograr los objetivos</t>
  </si>
  <si>
    <t xml:space="preserve">PD_Meta Trazadora: 74. Implementar una estrategia progresiva de teletrabajo  en el 100% de las entidades públicas del Distrito con enfoque de género, privilegiando a las mujeres cabeza de hogar.; PD_ID Meta Trazadora: Porcentaje de implementación de política de teletrabajo; ODS: 17. Alianzas para lograr los objetivos; </t>
  </si>
  <si>
    <t xml:space="preserve">Este indicador debe quedar programado el 100% para el cuatrenio. </t>
  </si>
  <si>
    <t>Porcentaje de organismos y entidades del Distrito Capital que implementan teletrabajo con enfoque de género, privilegiando a las mujeres cabeza de hogar</t>
  </si>
  <si>
    <t>Promover la inclusión social, con enfoque diferencial de género y territorial, mejorando la calidad de vida de los funcionarios del Distrito a través del Teletrabajo, privilegiando a las mujeres cabeza de hogar.</t>
  </si>
  <si>
    <t>Secretaría General 2019</t>
  </si>
  <si>
    <t xml:space="preserve">El cumplimiento de esta meta se realizá a través del Desarrollo de la Estrategia: Documento Técnico de la estrategia e informes de avance. </t>
  </si>
  <si>
    <t>Porcentaje de avance de la estrategia dirigida a las madres cabeza de familia</t>
  </si>
  <si>
    <t>fases ejecutadas de la estrategia</t>
  </si>
  <si>
    <t>fases planeadas de la estrategia</t>
  </si>
  <si>
    <t>SIDEAP</t>
  </si>
  <si>
    <t> </t>
  </si>
  <si>
    <t xml:space="preserve">Informe trimestral acciones desarrolladas </t>
  </si>
  <si>
    <t xml:space="preserve">Informe semestral acciones desarrolladas </t>
  </si>
  <si>
    <t>Informe anual acciones desarrolladas</t>
  </si>
  <si>
    <t xml:space="preserve">En el marco del plan de desarrollo un nuevo contrato social y ambiental para la Bogotá del siglo xxi, en cuanto a la implementación del modelo + de teletrabajo se han realizado 49 asesorías y respuestas a consultas presentadas por las entidades distritales, así mismo se avanzó en la elaboración de lo siguiente: 
•	Se elaboró 1 documento cartilla de teletrabajo en construcción, con actualización normativa.
•	Se elaboraron 2 documentos plantilla formato actualizados para cartilla teletrabajo.
•	Se realizaron 85 asesorías por otros canales, en asistencia técnica en formulación de política interna teletrabajo.
•	Se realizó 1 mesa de trabajo de socialización normativa con organizaciones sindicales
•	Se elaboró 1 documento de propuesta de contenidos para espacio virtual de Teletrabajo.
•	Se realizó 1 mesa técnica de revisión y viabilizarían de contenido de teletrabajo en página Web.
•	Se realizaron 9 mesas de trabajo de asistencia técnica y sensibilización generalidades teletrabajo distrital.
</t>
  </si>
  <si>
    <t xml:space="preserve">Durante el periodo reportado y en el marco de la meta trazadora 74 “Implementar una estrategia progresiva de teletrabajo en el 100% de las entidades públicas del Distrito con enfoque de género “se avanzó en: 
-	Atención de solicitudes de asesoría y consultas sobre teletrabajo distrital presentadas por Entidades y Organismos Distritales.
-	Se realizó revisión y actualización de los contenidos del curso de teletrabajo para teletrabajadores.
-	Se presentó avance en la consolidación de información de contexto para la cartilla de Teletrabajo.
-	Se realizó presentación con actualización de contenidos del Decreto 050 de 2023 y estructura de la política interna de teletrabajo.
-	Se avanzó en la estructuración de la plantilla de acto administrativo de adopción política interna de teletrabajo.
-	Se realizó la revisión de requisitos para el espacio virtual de Teletrabajo.
</t>
  </si>
  <si>
    <t xml:space="preserve">Durante el trimestre y en el marco de la meta trazadora 74 “Implementar una estrategia progresiva de teletrabajo en el 100% de las entidades públicas del Distrito con enfoque de género "se avanzó en: 
•	Se elaboró 1 documento cartilla de teletrabajo en construcción, con actualización normativa.
•	Se elaboraron 2 documentos plantilla formato actualizados para cartilla teletrabajo.
•	Se realizaron 85 asesorías por otros canales, en asistencia técnica en formulación de política interna teletrabajo.
•	Se realizó 1 mesa de trabajo de socialización normativa con organizaciones sindicales
•	Se elaboró 1 documento de propuesta de contenidos para espacio virtual de Teletrabajo.
•	Se realizó 1 mesa técnica de revisión y viabilizarían de contenido de teletrabajo en página Web.
•	Se realizaron 9 mesas de trabajo de asistencia técnica y sensibilización generalidades teletrabajo distrital. (Incluida la jornada de con las organizaaciones sindicales)
</t>
  </si>
  <si>
    <t>7868_N</t>
  </si>
  <si>
    <t>La meta no cuenta con presupuesto</t>
  </si>
  <si>
    <t>Meta Trazadora</t>
  </si>
  <si>
    <t>PD33</t>
  </si>
  <si>
    <t>75. Duplicar la meta de la política pública de talento humano (aprobada en diciembre de 2019) sobre el número de funcionarios públicos del distrito que se acoge a la modalidad de teletrabajo.</t>
  </si>
  <si>
    <t>Número de teletrabajadores en organismos y entidades distritales</t>
  </si>
  <si>
    <t>Funcionarios en modalidad de teletrabajo</t>
  </si>
  <si>
    <t>8. Trabajo decente y crecimiento económico</t>
  </si>
  <si>
    <t xml:space="preserve">PD_Meta Trazadora: 75. Duplicar la meta de la política pública de talento humano (aprobada en diciembre de 2019) sobre el número de funcionarios públicos del distrito que se acoge a la modalidad de teletrabajo.; PD_ID Meta Trazadora: Funcionarios en modalidad de teletrabajo; ODS: 8. Trabajo decente y crecimiento económico; </t>
  </si>
  <si>
    <t>Número de servidores de organismos y entidades distritales que participan en el Programa Teletrabajo Distrital</t>
  </si>
  <si>
    <t>Promover el mejoramiento de la calidad de vida de los servidores del Distrito mediante la implementación del Teletrabajo</t>
  </si>
  <si>
    <t>5400 teletrabajadores a 2024</t>
  </si>
  <si>
    <t>Número de funcionarios en modalidad de teletrabajo en organismos y entidades distritales</t>
  </si>
  <si>
    <t>Informe trimestral acciones desarrolladas  (Cantidad de teletrabajadores distritales)</t>
  </si>
  <si>
    <t>Informe semestral acciones desarrolladas (Cantidad de teletrabajadores distritales)</t>
  </si>
  <si>
    <t>Informe anual acciones desarrolladas. (Cantidad de teletrabajadores distritales)</t>
  </si>
  <si>
    <t xml:space="preserve">Según las cifras reportadas por las entidades y organismos distritales al primer trimestre de 2023, según sexo, el 58% de los teletrabajadores son mujeres y el 42% son hombres.
Por grupo etario, el 4% tienen entre 22 y 30 años, el 24% tienen entre 31 y 40
años, el 37% se ubican entre 41 y 50 años; el 27% tiene entre 51 y 60 años, en
tanto que el 7% son funcionarios en plan de retiro.
Por modalidad de teletrabajo, prima el suplementario (81%), en la que se labora
desde cada 2 o 3 días a la semana. Sin embargo, es importante señalar que el
12% de los servidores están desarrollando sus labores en teletrabajo bajo la
modalidad móvil (trabajadores de la ETB); y el 7% restante, bajo la modalidad
autónoma.
Según el tipo de vinculación, en teletrabajo participa el 62% de funcionarios de
carrera administrativa, el 22% son de contrato laboral (entidades de naturaleza
jurídica mixta); el 8% son provisionales, el 5% son empleados oficiales; un 2% la
planta temporal; y el 1% restante son de libre nombramiento.
Del total de teletrabajadores, el 24% reportan criterios de prioridad, en tanto
que el restante 76% son teletrabajadores sin condiciones diferenciales.
Frente a los teletrabajadores con criterios de prioridad, el 28% reportan
discapacidad, Movilidad reducida, o Enfermedades catastróficas. El 21% son
teletrabajadores con hijos en la etapa de primera infancia (de 0 a 5 años); el 20%
son madre o padre cabeza de familia; un 20% adicional, son cuidadores (as); un
5% son servidores en plan de retiro, un 3% son adultos mayores, en 2% reportan
en estado de gestación; un 1% son servidores que están estudiando, y el 1%
restante, es población víctima del conflicto armado.
Con respecto a la localidad de residencia, los teletrabajadores se ubican así:
Suba (17%), Kennedy (12%), fuera de Bogotá D.C. (11%), Engativá (11%),
Usaquén (9%), Fontibón (9%), Teusaquillo (8%), Puente Aranda (4%), Chapinero
(3%), Barrios Unidos (3%), Bosa (2%), Rafael Uribe (2%), Ciudad Bolívar (2%), San
Cristóbal (2%), Santa Fe (1%), Antonio Nariño (1%), Tunjuelito (1%), Los Mártires
(1%), Usme (1%), La Candelaria (1%).
En enfoque ambiental, la medición se realiza anualmente y para septiembre de
2022, el cálculo del impacto en las huellas ambientales (Carbono y Energética),
calidad de vida y equidad a través de CalculApp-MinTIC, señalaron que los
teletrabajadores distritales dejan de emitir más de 77 toneladas mensuales de
Co2, evitando la siembra mensual de más de 930 árboles. Dejan de utilizar 2.914
galones de combustible mensualmente por los viajes desde y hacia el trabajo.
Un teletrabajador se ahorra en promedio más de 2 horas diarias en
desplazamientos desde y hacia el trabajo. Un teletrabajador ahorra más de
$395.000 mensuales, en promedio, por gastos en transporte, alimentación y
parqueadero, entre otros consumos.
</t>
  </si>
  <si>
    <t xml:space="preserve">Se elabora Informes de gestión y resultados primer trimestre 2023: Meta trazadora  75 y reporte a PPDGITH
Base de datos con registros del total de teletrabajadores reportados por entidades y organismos distritales a marzo de 2023. Se identificaron 1.642 nuevos teletrabajadores entre enero y marzo de 2023, con lo cual se llega a una meta acumulada de 7.088 teletrabajadores
</t>
  </si>
  <si>
    <t>PD35</t>
  </si>
  <si>
    <t>71. Elevar el nivel de efectividad de la gestión pública distrital y local</t>
  </si>
  <si>
    <t>Índice de desempeño institucional - FURAG</t>
  </si>
  <si>
    <t xml:space="preserve">PD_Meta Trazadora: 71. Elevar el nivel de efectividad de la gestión pública distrital y local; PD_ID Meta Trazadora: Índice de desempeño institucional - FURAG; ODS: 16. Paz, justicia e instituciones sólidas; </t>
  </si>
  <si>
    <t xml:space="preserve">La subdirección Técnica de Desarrollo Institucional reportará el avance una vez se obtengan los resultados del IDI que entrega el Departamento Administrativo de la Función Pública. 						_x000D_
</t>
  </si>
  <si>
    <t>Medición del Índice de Desemepeño Institucional Distrital, medido mediante la aplicación del Formulario Único de Reporte de Avance de la Gestión - FURAG</t>
  </si>
  <si>
    <t>Incremento del Índice de Desemepeño del Distrito Capital</t>
  </si>
  <si>
    <t>Función Pública Informe FURAG 2019</t>
  </si>
  <si>
    <t>Incrementar el promedio distrital del índice de desempeño institucional medido a través del FURAG</t>
  </si>
  <si>
    <t>Puntuación promedio distrital del Índice de Desempeño Institucional</t>
  </si>
  <si>
    <t>Puntaje FURAG</t>
  </si>
  <si>
    <t>Puntajes FURAG emitidos por el Departamento Administrativo de la Función Pública</t>
  </si>
  <si>
    <t>suma</t>
  </si>
  <si>
    <t>Informe acciones desarrolladas FURAG</t>
  </si>
  <si>
    <t>PD36</t>
  </si>
  <si>
    <t>503. Formular e implementar una estrategia distrital de promoción, proyección,  posicionamiento y cooperación internacional de Bogotá y la Región.</t>
  </si>
  <si>
    <t>551. Número de acciones para la proyección y cooperación internacional de Bogotá y la región ejecutadas.</t>
  </si>
  <si>
    <t>503. Formular e implementar una estrategia distrital de promoción, proyección, posicionamiento y cooperación internacional de Bogotá y la Región</t>
  </si>
  <si>
    <t>17. Alianzas para Lograr los Objetivos</t>
  </si>
  <si>
    <t xml:space="preserve">PD_Meta Sectorial: 503. Formular e implementar una estrategia distrital de promoción, proyección, posicionamiento y cooperación internacional de Bogotá y la Región; PD_Indicador Meta sector: 551. Número de acciones para la proyección y cooperación internacional de Bogotá y la región ejecutadas.; ODS: 17. Alianzas para Lograr los Objetivos; </t>
  </si>
  <si>
    <t>El área responsable es la Dirección Distrital de Relaciones Internacionales</t>
  </si>
  <si>
    <t>Mide el número de acciones ejecutadas de promoción, proyección, posicionamiento y cooperación inernacional de Bogotá y la Región  en el marco de la estrategia de dpromoción, proyección y posicionamiento, apoyada en los planes de articulación, cooperación y posiionamiento internacional del Distrito.</t>
  </si>
  <si>
    <t>Posicionar a Bogotá y la Región en eventos internacionales dentro y fuera de la ciudad y la región.
Obtención de cooperación para los diferentes programas liderados por las entidades y organismos Ditritales.</t>
  </si>
  <si>
    <t>Reporte plan de acción Dirección Distrital de Relaciones Internacionaes</t>
  </si>
  <si>
    <t>El cumplimiento de la meta se establece con las acciones ejecutadas de posicionamiento y cooperación del Distrito por la Drirección Distrirital de Relaciones y la Subdirección de Proyección Internaional.</t>
  </si>
  <si>
    <t>Número de acciones de Promoción, proyección, posicionamiento y cooperación internacional del Distrito,</t>
  </si>
  <si>
    <t>Número de acciones ejecutadas</t>
  </si>
  <si>
    <t>Informe de seguimiento de la meta sectorial 503.</t>
  </si>
  <si>
    <t xml:space="preserve">
META 503. Formular e implementar una estrategia distrital de promoción, proyección, posicionamiento y cooperación internacional de Bogotá y la Región.
Para alcanzar esta meta se realizaron las siguientes actividades:
Desde la DDRI, Hizo acompañamiento en los siguientes eventos estratégicos de la Administración Distrital, nuestro aporte fue articular, coordinar, gestionar en diferentes roles para alcanzar los siguientes logros por cada evento
1- La Semana de la Movilidad Sostenible: Bogotá ha formulado un ambicioso Plan de Movilidad Multimodal y Sostenible (PMMS) que acelera el logro de los Objetivos de Desarrollo Sostenible y mejora la calidad de vida de los ciudadanos. En esta línea, Bogotá llevo a cabo una semana de diálogo y análisis profundo en torno a los temas de movilidad, en el marco del Día Sin Carro, se buscó promover un cambio de paradigma que trascienda en el tiempo y permita llevar a cabo el proyecto de infraestructura de movilidad. 
2- Visita Alcaldes de Brasil: Se recibió la visita desde Brasil de los alcaldes de Ribeirão Preto ,Maringá, Juiz de Fora,Mogi das Cruze y Foz do Iguaçu, ciudades interesadas en conocer el Sistema de Cuidado de Bogotá, la Infraestructura de movilidad de Bogotá y algunos temas de turismo. El intercambio de experiencias con estas autoridades suramericanas, afianzan el dialogo y las buenas prácticas que desde el Distrito Capital obtiene de sus aliados internacionales.
3- Reporte local voluntario: La Administración Distrital  con el acompañamiento de la Universidad de los Andes dio a conocer  a la ciudadanía y representantes de países  internacionales como, embajada de cuba, embajada de Dinamarca, Washington, Montevideo, y Quito,  entre otros, el Reporte Local Voluntario 2023 con los principales avances de Bogotá en los Objetivos de Desarrollo Sostenible priorizando las estrategias que están en marcha para la aceleración del cumplimiento de estos.
El reporte evidenció el compromiso del Gobierno Distrital, basado en el Plan Distrital de Desarrollo, para enfrentar desafíos globales como por ejemplo pandemias, crisis sociales, protección de la democracia, desarrollo sostenible y la respuesta al cambio climático con el fin de mejorar la calidad de vida de los ciudadanos.
El Reporte Local voluntario presentó avances en cinco ODS priorizados según las preocupaciones de la ciudad: ODS 1. Fin de la pobreza, ODS 5. Igualdad de género, ODS 8. Trabajo decente y crecimiento económico, ODS 11. Ciudades y comunidades sostenibles, ODS 13. Acción por el clima. 
Beneficios
1. Con la realización de estos eventos aporta al posicionamiento y relacionamiento con actores externos estratégicos para la cooperación internacional como la Fundación Corona
2  Con la socialiación del reporte se pudo evidenciar el compromiso del Gobierno Distrital, basado en el Plan Distrital de Desarrollo, para enfrentar desafíos globales como por ejemplo pandemias, crisis sociales, protección de la democracia, desarrollo sostenible y la respuesta al cambio climático con el fin de mejorar la calidad de vida de los ciudadanos.
</t>
  </si>
  <si>
    <t xml:space="preserve">META 503. Formular e implementar una estrategia distrital de promoción, proyección, posicionamiento y cooperación internacional de Bogotá y la Región.
En el marco de la ejecución de la meta se han realizado las siguientes actividades en la vigencia 2023.
1,1 Semana de la Movilidad Sostenible: Bogotá ha formulado un ambicioso Plan de Movilidad Multimodal y Sostenible (PMMS) que acelera el logro de los Objetivos de Desarrollo Sostenible y mejora la calidad de vida de los ciudadanos. Para ello, se han identificado 5 ejes de trabajo como son (i) la priorización del peatón y redistribución del espacio; (ii) la bici y su ecosistema; (iii) Transporte público e Intermodalidad; (iv) Día sin Carro y sin Moto y (v) la sostenibilidad, con los cuales, busca articular esfuerzos con todas las partes interesadas, para impulsar la movilidad de la ciudad a un nuevo nivel de desarrollo.
En línea con este pensamiento, Bogotá quiere llevar a cabo una semana de diálogo y análisis profundo en torno a los temas de movilidad, en el marco del Día Sin Carro aprobado por el Concejo de la ciudad para celebrarse el primer jueves de cada mes de febrero, promoviendo un cambio de paradigma que trascienda en el tiempo y permita llevar a cabo el proyecto de infraestructura de movilidad. 
1,2 Foro de Ciudades del aprendizaje latinoamericana, en este foro se compartio las experiencias y casos de éxito de estrategias y políticas de aprendizaje orientadas al desarrollo de ciudadanía activa, asi como la promoción de la salud y el bienestar de las personas, la protección del medio ambiente. el benefico principal fue la de construir alianzas regionales multisectoriales entre las ciudades miembros de la Red de UNESCO.
</t>
  </si>
  <si>
    <t xml:space="preserve">
META 503. Formular e implementar una estrategia distrital de promoción, proyección, posicionamiento y cooperación internacional de Bogotá y la Región.
Para alcanzar esta meta se realizaron las siguientes actividades:
Desde la DDRI, Hizo acompañamiento en los siguientes eventos estratégicos de la Administración Distrital, nuestro aporte fue articular, coordinar, gestionar en diferentes roles para alcanzar los siguientes logros por cada evento
1- La Semana de la Movilidad Sostenible: Bogotá ha formulado un ambicioso Plan de Movilidad Multimodal y Sostenible (PMMS) que acelera el logro de los Objetivos de Desarrollo Sostenible y mejora la calidad de vida de los ciudadanos. En esta línea, Bogotá llevo a cabo una semana de diálogo y análisis profundo en torno a los temas de movilidad, en el marco del Día Sin Carro, se buscó promover un cambio de paradigma que trascienda en el tiempo y permita llevar a cabo el proyecto de infraestructura de movilidad. 
2- Visita Alcaldes de Brasil: Se recibió la visita desde Brasil de los alcaldes de Ribeirão Preto ,Maringá, Juiz de Fora,Mogi das Cruze y Foz do Iguaçu, ciudades interesadas en conocer el Sistema de Cuidado de Bogotá, la Infraestructura de movilidad de Bogotá y algunos temas de turismo. El intercambio de experiencias con estas autoridades suramericanas, afianzan el dialogo y las buenas prácticas que desde el Distrito Capital obtiene de sus aliados internacionales.
3- Reporte local voluntario: La Administración Distrital  con el acompañamiento de la Universidad de los Andes dio a conocer  a la ciudadanía y representantes de países  internacionales como, embajada de cuba, embajada de Dinamarca, Washington, Montevideo, y Quito,  entre otros, el Reporte Local Voluntario 2023 con los principales avances de Bogotá en los Objetivos de Desarrollo Sostenible priorizando las estrategias que están en marcha para la aceleración del cumplimiento de estos.
El reporte evidenció el compromiso del Gobierno Distrital, basado en el Plan Distrital de Desarrollo, para enfrentar desafíos globales como por ejemplo pandemias, crisis sociales, protección de la democracia, desarrollo sostenible y la respuesta al cambio climático con el fin de mejorar la calidad de vida de los ciudadanos.
El Reporte Local voluntario presentó avances en cinco ODS priorizados según las preocupaciones de la ciudad: ODS 1. Fin de la pobreza, ODS 5. Igualdad de género, ODS 8. Trabajo decente y crecimiento económico, ODS 11. Ciudades y comunidades sostenibles, ODS 13. Acción por el clima. 
</t>
  </si>
  <si>
    <t>Meta Sectorial</t>
  </si>
  <si>
    <t>PD37</t>
  </si>
  <si>
    <t>504. Formular e implementar una estrategia para la gestión documental distrital y el uso y apropiación de la memoria histórica</t>
  </si>
  <si>
    <t>552. Porcentaje de avance en la implementación de la estrategia de apropiación del patrimonio documental y fortalecimiento de la gestión documental distrital.</t>
  </si>
  <si>
    <t xml:space="preserve">PD_Meta Sectorial: 504. Formular e implementar una estrategia para la gestión documental distrital y el uso y apropiación de la memoria histórica; PD_Indicador Meta sector: 552. Porcentaje de avance en la implementación de la estrategia de apropiación del patrimonio documental y fortalecimiento de la gestión documental distrital.; ODS: 16. Paz, justicia e instituciones sólidas; </t>
  </si>
  <si>
    <t>(2020: 0.12) ; (2021; 0.32) (2022; 0.54) (2023; 0.80) ; (2024; 1)</t>
  </si>
  <si>
    <t xml:space="preserve">"Este indicador mide el porcentaje de avance en la implementación de la estrategia de apropiación del patrimonio documental y fortalecimiento de la gestión documental distrital. Formula del indicador: _x000D_
Promedio ponderado= Sumatoria de los resultados producto de multiplicar el avance de cada componente por su peso relativo descripción del componente: Cada componente utilizará un tablero de control para verificar el nivel de avance de las acciones previstas.i)  Componente No. 1: % avance de la estrategia para el fortalecimiento de la gestión de documentos electrónicos de archivo y la Red Distrital de Archivos de Bogotá.  ii)  Componente No. 2: % de avance de la  estrategia para el fortalecimiento de los  Archivos Públicosdel Distrito Capital. Componente. iii) Componente No. 3:% de avance de la estrategia para la recuperación, preservación, difusión y apropiación del patrimonio documental y la memoria histórica de Bogotá. Componente 4: % de avance del plan de acción de publicación e impresión oficial para la conformación del acervo documental distrital."				</t>
  </si>
  <si>
    <t>Esta estrategia permitirá a las entidades y organismos distritales avanzar en materia de gestión documental y preservación del patrimonio histórico - documental de Bogotá mediante el fortalecimiento de los procesos técnicos en todo el ciclo vital del documento hasta su publicación e impresión oficial para conformar el acervo documental distrital y de esta forma contribuir en la implementación del Gobierno Abierto de Bogotá y en el cumplimiento de la política de transparencia, integridad y no tolerancia a la corrupción posibilitando el acceso por parte de los ciudadanos, investigadores, académicos y comunidad en general al patrimonio documental del Distrito Capital.</t>
  </si>
  <si>
    <t>El cumplimiento de la meta se reporta en función del avance en  la ejecución de las metas que hacen parte de la estrategia  para la gestión documental distrital y el uso y apropiación de la memoria histórica.</t>
  </si>
  <si>
    <t>Σ (% avance en la implementación de los componentes X peso relativo de cada componente). Peso relativo: i) 13% - Componente 1: Documento electrónico de archivo y Red Distrital de archivos. ii) 20% - Componente 2: Archivos públicos del Distrito Capital. iii) 43% - Componente 3: Promoción memoria histórica y iv) 24% - Componente 4: Modernización de la Imprenta Distrital</t>
  </si>
  <si>
    <t>Σ programada (% avance en la implementación de los componentes X peso relativo de cada componente). Peso relativo: i) 13% - Componente 1: Documento electrónico de archivo y Red Distrital de archivos. ii) 20% - Componente 2: Archivos públicos del Distrito Capital. iii) 43% - Componente 3: Promoción memoria histórica y iv) 24% - Componente 4: Modernización de la Imprenta Distrital</t>
  </si>
  <si>
    <t>Informes de seguimiento a los indicadores: 09_PD, 12_PD, 18_PD, 19_PD.</t>
  </si>
  <si>
    <t>Informe de avance meta sectorial 504
(Ficha de indicadores de cada componente de la meta sectorial)</t>
  </si>
  <si>
    <t>Informe Final de meta sectorial 504
(Ficha de indicadores de cada componente de la meta sectorial)</t>
  </si>
  <si>
    <t>En el marco de la gestión de la estrategia de estrategia para la gestión documental distrital y el uso y apropiación de la memoria histórica durante al mes de marzo de gestionaron las siguientes acciones desde la Secretaría General se ha avanzado de la siguiente manera: 
Componente 1: Gestión de documentos electrónicos
Documento implementación de la estrategia para el fortalecimiento de la gestión de documentos electrónicos de archivo y la Red Distrital de Archivos de Bogotá”
Durante el primer trimestre se ha estado trabajando desde el equipo de tecnología en la estructuración y desarrollo de 7 proyectos cobijados bajo la sobrilla de la Red Distrital de Archivos los cuales han sido priorizados desde la dirección del archivo
1-	Red distrital de archivos
1.1	Catálogo de Archivos Públicos Abiertos
1.2	Formulario de seguimiento estratégico
1.3	Modelo Asistencia técnica
1.4	Línea de procesos técnicos
1.5	Registro Distrital de Publicaciones Técnicas RedPT
1.6	Bogotá Historia Común 2.0
1.7	Plan Archivo de Derechos Humanos Bogotá
Componente 2: Archivos públicos abiertos
 Documento de implementación de la estrategia para el fortalecimiento de los Archivos Públicos del Distrito Capital
Modelo Integral de Gestión Documental y Archivos para el Distrito Capital MIGDA
Instrumentos Técnicos
Se ajustaron los instrumentos técnicos Guía de Política de Gestión Documental, Guía de Firmas Electrónicas, Guía de Esquema de Metadatos de Bogotá de Documentos de Archivo EMBDA 2.0 y Modelo de Maduración MIGDA
Modelo de Asistencia Técnica Focalizada
Se dio inicio al proceso de seguimiento estratégico con el envío del formulario de recolección de información a 58 entidades, igualmente se les dio acceso a las carpetas OneDrive para el cargue de evidencias y soportes. Se les hace acompañamiento a las entidades para el reporte de información a través de los distintos canales virtuales
Se actualizó la guía de seguimiento y se modificó la ficha del indicador para que esté acorde con los resultados
Componente 3: Memoria Histórica de Bogotá
Documento de implementación de la estrategia para la recuperación, preservación, difusión y apropiación del patrimonio documental y la memoria histórica de Bogotá”
Informe del procesamiento técnico de las unidades documentales y material bibliográfico que conforman los fondos y colecciones que custodia el Archivo de Bogotá. 
Se atendió la totalidad de solicitudes de trasferencias secundarias realizadas por entidades distritales. Se realizaron las acciones de recuperación, descripción, catalogación y preservación del patrimonio documental para poner al servicio de la ciudadanía las unidades documentales programadas en el correspondiente trimestre. Se adelantaron las acciones de catalogación, control de calidad, rotulación, marcado y colocado de cintas, validación de registros catalográficos, conforme al plan de catalogación establecido. Se atendió la totalidad de los usuarios que solicitaron servicios en la sala de consulta al igual que la totalidad de las solicitudes de información y consulta realizadas por la ciudadanía a través de canales virtuales  (SIGA, BOGOTÁ TE ESCUCHA, Formulario web). Se garantizó el ingreso de los ciudadanos al buscador el cofre para que puedan realizar consulta de los diferentes documentos digitalizados y puestos al servicio de la ciudadanía
Bogotá Historia Común 2.0
Se cuenta con versiones actualizadas de los documentos de historias de usuarios, listados de roles y perfiles, Mockups formularios, Flujo de formularios, las cuales fueron entregados a la Oficina de Tecnologías
Se viene trabajando en la actualización del micrositio web para la elaboración de historias de usuario bocetos y mockup definitivos
Plan de Archivos de Derechos Humanos Bogotá
Con la Subdirección de Gestión Documental de la Secretaría General se está trabajando en la adopción, implementación y aplicación del “Protocolo de gestión documental de los archivos referidos a las graves y manifiestas violaciones a los Derechos Humanos, e infracciones al Derecho Internacional Humanitario, ocurridas con ocasión del conflicto armado interno.
Se trabajó en la proyección del documento de resolución por la cual se establecen los lineamientos archivísticos para la identificación, protección, acopio y acceso a los archivos relativos a los Derechos Humanos y el Derecho Internacional Humanitario para Bogotá D.C
Se hizo entrega de la versión final de los textos del Cofre Viajero a la Subsecretaria de Fortalecimiento Institucional para su aprobación, con el fin de para dar paso a la diagramación y validaciones respectivas
Informe de acciones de divulgación de las actividades de la Dirección Distrital de Archivo de Bogotá.
Se publicaron 6 notas en el micrositio web Archivo de Bogotá. Los 68.173 usuarios hicieron 229.410  visitas. Se publicaron 84 contenidos en las redes sociales del Archivo de Bogotá. En Facebook se publicaron 30 contenidos, alcanzando con corte al trimestres 29,219 seguidores, 12.475  interacciones y un alcance máximo de 33.604 personas. En Twitter se publicaron 34 contenidos, donde se mantienen los 20.300  seguidores, 4516  interacciones y un alcance máximo de 26.200 personas.  En  Instagram se publicaron 20 contenidos, 25.700 seguidores y 2.246 interacciones con un alcance de 12.100 personas.  
En cuanto a la Agenda Cultural se realizaron las siguientes actividades: Exposición Bogotá revelada 1922 - 1949; 3 exposiciones virtuales en el micrositio web Archivo de Bogotá: La Constitución política de 1991, Archivos a Fondo y La alegría de leer, la exposición Bogotá 134 años en movimiento que circuló en portales de TransMilenio, estaciones intermedias y universidades.
En el cuarto componente asociado de la Imprenta Distrital se avanzó así:
Se publicaron 626 actos o documentos administrativos mediante 72 ejemplares del Registro Distrital numerados del 7616 al 7687, lo anterior teniendo en cuenta que en un ejemplar del Registro Distrital se publican uno o varios actos o documentos administrativos. Los 626 documentos se desagregan así: 63 Acuerdos, 47 Decretos, 453 Resoluciones, 5 Acuerdos Locales, 46 Decretos Locales, 4 Resoluciones Locales, 2 Circulares, 1 Concepto, 1 Edicto, 1 Adenda y 3 documentos CONPES. En lo que va de la vigencia, la Subdirección de Imprenta Distrital atendió 45 entidades distritales en el servicio de publicación del Registro Distrital correspondientes a: 17 Fondos de Desarrollo Local, 7 Institutos, 11 Secretarías, 2 Sociedades, 2 Órganos de Control y 6 entidades de diversos sectores.
En la vigencia 2023, 80 ejemplares más del Registro Distrital fueron migrados para ser consultados por la ciudadanía en el Sistema de Información del Registro Distrital – SIRD, ejemplares que van del 6103 al 6024 y que corresponden al periodo comprendido entre el 23 de junio de 2017 y 23 de febrero de 2017.  En lo que va del cuatrienio, se han cargado para consulta 740 ejemplares comprendidos entre el 6763 y 6024 cuya publicación comprende entre el 22 de marzo de 2020 y 23 de febrero de 2017. Esta migración se efectúa de forma regresiva, teniendo en cuenta la disponibilidad de los ejemplares a migrar.
97 solicitudes de los servicios de impresión y elaboración de trabajos de artes gráficas se convirtieron en órdenes de producción, asociadas a impresión de Registro Distrital e impresión de piezas gráficas solicitadas por las entidades distritales. Dentro de las temáticas encontradas más significativas se tiene adhesivos, afiches, agendas, cartillas, formatos, libretas, libros, mapas, tarjetas y volantes. En 2023, 66 entidades distritales han hecho uso del servicio de elaboración de impresos distribuidas según clase de entidad, así: 55 Colegios, 4 Secretarías, 3 Institutos, 1 Fondo de Desarrollo Local, 1 Sociedad, 1 Empresa Social del Estado Y 1 Unidad Administrativa Especial.
En lo corrido de la vigencia, la Imprenta Distrital, en el marco de su estrategia de posicionamiento y a través de la prestación de sus servicios, ha atendido 104 entidades distritales de la cuales 7 hicieron uso de ambos servicios: Caja de Vivienda Popular, Secretaría Distrital de Hacienda, Empresa de Transporte del Tercer Milenio Transmilenio SA., Alcaldía Local de Kennedy, Instituto Distrital de Turismo-IDT, Instituto Distrital de la Participación y Acción Comunal-IDPAC y Secretaría de Educación del Distrito.
Beneficios
1- La modernización del archivo aporta en la aceleración de sus procesos, mediante mejoras en el procesamiento técnico de imágenes, brindando información de interés general de manera organizada y de calidad, adicional a esto optimiza sus procesos
de producción.
2- La optimización del Sistema de Información del Registro Distrital -SIRD y su funcionalidad ininterrumpida y totalmente virtual, permite que las entidades distritales puedan garantizar la legalidad, publicidad y transparencia de sus decisiones.
3- El Cofre facilita la búsqueda y recuperación de la información mediante un sistema visualmente atractivo, flexible y amigable</t>
  </si>
  <si>
    <t xml:space="preserve">Componente cuatro de avance del plan de acción de publicación e impresión oficial para la conformación del acervo documental distrital, durante el mes de enero se avanzó en: 
En el mes de enero se generaron 25 órdenes de producción, de impresos de artes gráficas y se produjeron 355 millares de tiros de impresión. Dentro de las tipologías de piezas gráficas solicitadas en el periodo se encuentran se encuentran afiches, agendas, cartillas, diplomas, formatos, libretas, periódicos, programadores, revista y volantes. Una entidad puede solicitar más de una orden de producción en el mes de reporte.
En el mes de enero, se logró entregar el 100% de ordenes oportunamente, que corresponden a 17 órdenes de producción generadas en meses anteriores y que tenían pacto de entrega en el periodo de reporte. 
Para este periodo, la Subdirección de Imprenta Distrital publicó 22 ejemplares del Registro Distrital numerados de 7616 al 7637, dichos ejemplares corresponden a la totalidad de 208 documentos distribuidos de la siguiente forma: 22 Acuerdos, 12 Decretos, 152 Resoluciones, 1 Acuerdo Local, 14 Decretos Locales, 2 Resoluciones Locales, 1 Concepto, 1 Edicto y 3 documentos CONPES. En un ejemplar del Registro Distrital se publican uno o varios actos o documentos administrativos y la publicación es efectuada un día hábil siguiente a la recepción de la solicitud. 
Se avanzó en el cargue del Registro Distrital al Sistema de Información del Registro Distrital – SIRD, para enero se subieron 30 ejemplares correspondientes a los consecutivos 6103 hasta el 6074 y que comprenden los periodos del 23 de junio de 2017 al 10 de mayo de 2017.
En el mes de enero se atendieron para el servicio de publicación de documentos o actos administrativos en el Registro Distrital, 31 entidades correspondientes a: 9 Fondos de Desarrollo Local, 5 Institutos, 9 Secretarías y 8 entidades de diversos sectores. En relación con el servicio de elaboración de productos de artes gráficas atendió a 21 entidades distritales, distribuidas según clase de entidad, así: 16 colegios, 2 secretarias, 1 institutos, 1 Sociedad y 1 Empresa Social del Estado. En total la Imprenta Distrital, en el marco de su estrategia de posicionamiento, atendió 50 entidades distritales.
</t>
  </si>
  <si>
    <t xml:space="preserve">Componente cuatro de avance del plan de acción de publicación e impresión oficial para la conformación del acervo documental distrital, durante el mes de febrero se avanzó en: 
En el mes de febrero se generaron 42 órdenes de producción, de impresos de artes gráficas y se produjeron 608 millares de tiros de impresión. Dentro de las tipologías de piezas gráficas solicitadas en el periodo se encuentran se encuentran adhesivos, afiches, agendas, cartillas, formatos, libretas, libros, mapas, tarjetas y volantes. Una entidad puede solicitar más de una orden de producción en el mes de reporte.
En febrero, se logró entregar el 100% de ordenes oportunamente, que corresponden a 28 órdenes de producción generadas en meses anteriores y que tenían pacto de entrega en el periodo de reporte. 
Para este periodo, la Subdirección de Imprenta Distrital publicó 22 ejemplares del Registro Distrital numerados de 7638 al 7659, dichos ejemplares corresponden a la totalidad de 165 documentos distribuidos de la siguiente forma: 17 Acuerdos, 18 Decretos, 122 Resoluciones, 1 Acuerdo Local, 5 Decretos Locales, 1 Resolución Local y 1 Circular. En un ejemplar del Registro Distrital se publican uno o varios actos o documentos administrativos y la publicación es efectuada un día hábil siguiente a la recepción de la solicitud. 
Se avanzó en el cargue del Registro Distrital al Sistema de Información del Registro Distrital – SIRD, para febrero se subieron 20 ejemplares correspondientes a los consecutivos 6054 hasta el 6073 y que comprenden los periodos del 07 de abril de 2017 al 9 de mayo de 2017.
En el mes de febrero se atendieron para el servicio de publicación de documentos o actos administrativos en el Registro Distrital, 26 entidades correspondientes a: 7 Fondos de Desarrollo Local, 5 Institutos, 8 Secretarías y 6 entidades de diversos sectores. 
En relación con el servicio de elaboración de productos de artes gráficas atendió a 32 entidades distritales, distribuidas según clase de entidad, así: 26 colegios, 2 secretarias, 2 institutos, 1 Fondo de Desarrollo Local y 1 Empresa Social del Estado.
</t>
  </si>
  <si>
    <t>En el marco de la gestión de la estrategia de estrategia para la gestión documental distrital y el uso y apropiación de la memoria histórica durante al mes de marzo de gestionaron las siguientes acciones:
Componente 1: Gestión de documentos electrónicos
1.1 “Documento implementación de la estrategia para el fortalecimiento de la gestión de documentos electrónicos de archivo y la Red Distrital de Archivos de Bogotá”
Al tèrmino del primer trimestre de 2023 se está trabajando desde el equipo de tecnología en la estructuración y desarrollo de 7 proyectos cobijados bajo la sobrilla de la Red Distrital de Archivos los cuales han sido priorizados desde la dirección del archivo
1-	Red distrital de archivos
1.1	Catálogo de Archivos Públicos Abiertos
1.2	Formulario de seguimiento estratégico
1.3	Modelo Asistencia técnica
1.4	Línea de procesos técnicos
1.5	Registro Distrital de Publicaciones Técnicas RedPT
1.6	Bogotá Historia Común 2.0
1.7	Plan Archivo de Derechos Humanos Bogotá
Componente 2: Archivos públicos abiertos
2.1 “Documento de implementación de la estrategia para el fortalecimiento de los Archivos Públicos del Distrito Capital”
2.1.1 Modelo Integral de Gestión Documental y Archivos para el Distrito Capital MIGDA
Se realizaron ajustes en los lineamientos operativos del Subcomponente de Gestión y Tramite del Componente Documental del MIGDA 
Se articuló el documento MIGDA con el Modelo Integral de Planeación y Gestión – MIPG
2.1.2  Instrumentos Técnicos
Se ajustaron los instrumentos técnicos Guía de Política de Gestión Documental, Guía de Firmas Electrónicas, Guía de Esquema de Metadatos de Bogotá de Documentos de Archivo EMBDA 2.0 y Modelo de Maduración MIGDA
2.2  Seguimiento al Cumplimiento de la normativa archivística. 
Se dio inicio al proceso de seguimiento estratégico con el envío del formulario de recolección de información a 58 entidades, igualmente se les dio acceso a las carpetas OneDrive para el cargue de evidencias y soportes. Se les hace acompañamiento a las entidades para el reporte de información a través de los distintos canales virtuales
Se actualizó la guía de seguimiento y se modificó la ficha del indicador para que esté acorde con los resultados
2.3 Modelo de Asistencia Técnica Focalizada
Se ajustaron 3 líneas técnicas las cuales están listas para liberar: Servicios postales, correo electrónico certificado, envío de correspondencia y administración de centros de correspondencia; Servicios de depósito, custodia y administración integral de fondos documentales; Definición de servicios de proyectos de digitalización de documentos de archivo
2.4 Informe de Asistencia Técnica
Se ejecutaron cincuenta y un (51) acciones de asistencia técnica (SGPDD: 11, SSDA: 40), clasificadas por modalidad así: 
-	Mesas de asistencia técnica por oferta: 4
-	Mesas de asistencia técnica por demanda: 16
-	Conceptos técnicos en gestión documental: 12
-	Conceptos técnicos de procesos de contratación: 19
La asistencia técnica se brindó a 23 entidades públicas de 13 sectores de la administración distrital, y a dos órganos de control distrital en los siguientes temas: Expedientes híbridos, Sistema de Gestión de Documentos Electrónicos de Archivo - SGDEA, transferencias documentales electrónicas, plan de mejoramiento archivístico, depósito, custodia y administración integral de archivos, Sistema Integrado de Conservación - SIC, digitalización, Tabla de Retención Documental TRD, Tabla de Valoración Documental – TVD y proyectos de fortalecimiento de la gestión documental. 
2.5 Reporte de Conceptos Técnicos de TRD y TVD emitidos​
Se emitieron los siguientes conceptos de TRD y TVD:
1. Tabla de Retención Documental de la EMPRESA DE RENOVACIÓN Y DESARROLLO URBANO DE BOGOTÁ, D.C. Actualización 2. Versión 1.
2. Tabla de Retención Documental de la SECRETARÍA DISTRITAL DE AMBIENTE. Actualización 1. 5a versión
3. Tabla de Retención Documental - actualización 1 de la Subred Integrada de Servicios de Salud Norte E.S.E.
4. Tabla de Retención Documental - actualización 1 de la Secretaría Distritadl del Hábitat
5. Tabla de Valoración Documental - Fondo Documental Acumulado Hospital Juan XXIII - Establecimiento Público, presentada por la Subred Integrada de Servicios de Salud Norte E.S.E.
6. Tabla de Valoración Documental - Fondo Documental Acumulado Hospital Juan XXIII - E.S.E., presentada por la Subred Integrada de Servicios de Salud Norte E.S.E.
7. Tabla de Retención Documental de la Cámara de Comercio. 2a versión
8. Tabla de Retención Documental -Actualización 1 del Instituto Distrital de Patrimonio Cultural - IDPC. 2a versión.
9. Tabla de Retención Documental Actualización 2 de la Secretría Distrital de Movilidad. 6a versión.
10. Tabla de Valoración Documental de la Unidad Administrativa Especial de Servicios Públicos - UAESP (Fondo Documental Acumulado Unidad Administrativa Especial de Servicios Públicos - UAESP) 2a versión.
11. Tabla de Valoración Documental de la Unidad Administrativa Especial de Servicios Públicos - UAESP (Fondo Documental Acumulado de la EmpresaDistrital de Servicios Públicos - EDIS) 2a versión.
12. Tabla de Valoración Documental de la Unidad Administrativa Especial de Servicios Públicos - UAESP (Fondo Documental Acumulado de la EmpresaDistrital de Servicios Públicos - EDIS En Liquidación) 2a versión.
13. Tabla de Valoración Documental de la Unidad Administrativa Especial de Servicios Públicos - UAESP (Fondo Documental Acumulado de la Unidad Ejecutiva de Servicios Públicos) 2a versión.
14. Tabla de Valoración Documental del Instituto Distrital de Recreación y Deportes - IDRD. 1a versión.
Componente 3: Memoria Histórica de Bogotá
3.1 “Documento de implementación de la estrategia para la recuperación, preservación, difusión y apropiación del patrimonio documental y la memoria histórica de Bogotá”
 3.1.1 Informe del procesamiento técnico de las unidades documentales y material bibliográfico que conforman los fondos y colecciones que custodia el Archivo de Bogotá. 
Se atendió la totalidad de solicitudes de trasferencias secundarias realizadas por entidades distritales. Se realizaron las acciones de recuperación, descripción, catalogación y preservación del patrimonio documental para poner al servicio de la ciudadanía las unidades documentales programadas en el correspondiente trimestre. Se adelantaron las acciones de catalogación, control de calidad, rotulación, marcado y colocado de cintas, validación de registros catalográficos, conforme al plan de catalogación establecido. Se atendió la totalidad de los usuarios que solicitaron servicios en la sala de consulta al igual que la totalidad de las solicitudes de información y consulta realizadas por la ciudadanía a través de canales virtuales  (SIGA, BOGOTÁ TE ESCUCHA, Formulario web). Se garantizó el ingreso de los ciudadanos al buscador el cofre para que puedan realizar consulta de los diferentes documentos digitalizados y puestos al servicio de la ciudadanía
 Se realizó el cargue de 2.800 descripciones puestas al servicio de acuerdo con la matriz de seguimiento a los indicadores de gestión, logrando cumplir con el 12.7% de la meta
- Se reportan 46 actividades de implementación del Sistema Integrado de Conservación que permitieron hacer diagnóstiico, limpieza, saneamiento, almacenamiento  y demás acciones para conservar el patrimonio documental
- Se atendieron 467 usuarios en la sala de consulta del Archivo de Bogotá. Hombres: 256. Mujeres: 211. Total consultas 272
- En el buscador "El Cofre" se registraron 2,552 Visita, 20,839 consultas
3.1.2 Bogotá Historia Común 2.0
Se cuenta con versiones actualizadas de los documentos de historias de usuarios, listados de roles y perfiles, Mockups formularios, Flujo de formularios, las cuales fueron entregados a la Oficina de Tecnologías
Se viene trabajando en la actualización del micrositio web para la elaboración de historias de usuario bocetos y mockup definitivos
3.1.3 Plan de Archivos de Derechos Humanos Bogotá
Con la Subdirección de Gestión Documental de la Secretaría General se está trabajando en la  adopción, implementación y aplicación del “Protocolo de gestión documental de los archivos referidos a las graves y manifiestas violaciones a los Derechos Humanos, e infracciones al Derecho Internacional Humanitario, ocurridas con ocasión del conflicto armado interno".
Se trabajó en la proyección del documento de resolución por la cual se establecen los lineamientos archivísticos para la identificación, protección, acopio y acceso a los archivos relativos a los Derechos Humanos y el Derecho Internacional Humanitario para Bogotá D.C
Se hizo entrega de la versión final de los textos del Cofre Viajero a la Subsecretaria de Fortalecimiento Institucional para su aprobación, con el fin de para dar paso a la diagramación y validaciones respectivas
3.4.4 Informe de acciones de divulgación de las actividades de la Dirección Distrital de Archivo de Bogotá.
Para el primer trimestre de 2023 para la realización de contenidos y productos en el marco del Plan de Divulgación se manejó la temática del mes de la reivindicación por la dignidad y los derechos de las mujeres.
En el componente de ecosistema digital
Se publicaron 6 notas en el micrositio web Archivo de Bogotá. Los 68.173 usuarios hicieron 229.410  visitas. Se publicaron 84 contenidos en las redes sociales del Archivo de Bogotá. En Facebook se publicaron 30 contenidos, alcanzando con corte al trimestres 29,219 seguidores, 12.475  interacciones y un alcance máximo de 33.604 personas. En Twitter se publicaron 34 contenidos, donde se mantienen los 20.300  seguidores, 4516  interacciones y un alcance máximo de 26.200 personas.  En  Instagram se publicaron 20 contenidos, 25.700 seguidores y 2.246 interacciones con un alcance de 12.100 personas.  
En cuanto a la Agenda Cultural se realizaron las siguientes actividades: Exposición Bogotá revelada 1922 - 1949; 3 exposiciones virtuales en el micrositio web Archivo de Bogotá: La Constitución política de 1991, Archivos a Fondo y La alegría de leer, la exposición Bogotá 134 años en movimiento que circuló en portales de TransMilenio, estaciones intermedias y universidades. Se realizaron 14 Visitas Guiadas del Archivo de Bogotá con la participación de 293 personas asistentes.
- Se atendieron 12 visitas guiadas. Total asistentes 233. Hombre 99. Mujeres 134
Componente  4: Avance del plan de acción de publicación e impresión oficial para la conformación del acervo documental distrital, durante el mes de marzo se avanzó en: 
En el mes de marzo se generaron 30 órdenes de producción, de impresos de artes gráficas y se produjeron 1.057 millares de tiros de impresión. Dentro de las tipologías de piezas gráficas solicitadas en el periodo se encuentran adhesivos, afiches, agendas, anuarios, cartillas, formatos, hojas, libros, periódicos y plegables.     Una entidad puede solicitar más de una orden de producción en el mes de reporte.
En marzo, se logró entregar el 100% de ordenes oportunamente, que corresponden a 34 órdenes de producción generadas en meses anteriores y que tenían pacto de entrega en el periodo de reporte. 
Para este periodo, se publicaron 28 ejemplares del Registro Distrital numerados de 7660 al 7687, dichos ejemplares corresponden a la totalidad de 253 documentos distribuidos de la siguiente forma: 24 Acuerdos, 17 Decretos, 179 Resoluciones, 3 Acuerdos Locales, 27 Decretos Locales, 1 Resolución Local, 1 Circular y 1 Adenda. En un ejemplar del Registro Distrital se publican uno o varios actos o documentos administrativos y la publicación es efectuada un día hábil siguiente a la recepción de la solicitud. 
Se avanzó en la migración del Registro Distrital al Sistema de Información del Registro Distrital – SIRD, para marzo se subieron 30 ejemplares correspondientes a los consecutivos 6053 hasta el 6024 y que comprenden los periodos del 06 de abril de 2017 al 23 de febrero de 2017. Esta migración se efectúa de forma regresiva, teniendo en cuenta la disponibilidad de los ejemplares a migrar.
En el mes de marzo se atendieron para el servicio de publicación de documentos o actos administrativos en el Registro Distrital, 35 entidades correspondientes a: 13 Fondos de Desarrollo Local, 5 Institutos, 9 Secretarías, 2 Órganos de Control y 6 entidades de diversos sectores. 
En relación con el servicio de elaboración de productos de artes gráficas atendió a 22 entidades distritales, distribuidas según clase de entidad, así: 15 colegios, 3 secretarias, 1 instituto, 1 Fondo de Desarrollo Local, 1 Empresa Social del Estado y 1 Unidad Administrativa Especial.</t>
  </si>
  <si>
    <t>PD38</t>
  </si>
  <si>
    <t>497. Diseñar e implementar una estrategia para fortalecer la gestión, la innovación y la creatividad en la administración distrital,  generando valor público al servicio de la ciudadanía</t>
  </si>
  <si>
    <t xml:space="preserve">543. Porcentaje de avance en la implementación de estrategias para fortalecer la gestión y la innovación pública distrital. </t>
  </si>
  <si>
    <t xml:space="preserve">PD_Meta Sectorial: 497. Diseñar e implementar una estrategia para fortalecer la gestión, la innovación y la creatividad en la administración distrital,  generando valor público al servicio de la ciudadanía; PD_Indicador Meta sector: 543. Porcentaje de avance en la implementación de estrategias para fortalecer la gestión y la innovación pública distrital. ; ODS: 16. Paz, justicia e instituciones sólidas; </t>
  </si>
  <si>
    <t>Indicador: Porcentaje de avance en la implementacion de estrategias para fortalecer la gestión y la innovación pública distrital. Formula del indicador: Sumatoria de cada componente por vigencia divido entre el numero de componentes. Metas por componente: Componente 1:% avance en el porcentaje de implementación de la estrategia para el fortalecimiento del sistema de coordinación distrital,  Componente 2: avance en el porcentaje de implementación para promover la Gestión del Conocimiento y la Innovación Componente 3: avance en el Porcentaje de implementación de la estrategia estrategia que permita fortalecer la Gestión y Desempeño Institucional, Componente 4:  avance en el Porcentaje  del documento del estudio técnico para la modernización administrativa del Distrito Capital, Componente 5: avance en el Porcentaje de implementación los productos definidos en el Plan de Acción de la Política Pública de transparencia  Componente 6: avance en el Porcentaje de Implementación de las estrategias de direccionamiento estratégico para el fortalecimiento y modernización de la Gestión Pública.</t>
  </si>
  <si>
    <t xml:space="preserve">El beneficio de la implementación de la meta estará representado en el distrital de los componentes de innovación y creatividad en la administración distrital, con el desarrollo de cada uno de los componentes </t>
  </si>
  <si>
    <t xml:space="preserve">El cumplimiento de la meta estara representada en el avance de los componentes del indicador </t>
  </si>
  <si>
    <t>Sumatoria de cada componente por vigencia divido entre el numero de componentes. Metas por componente: Componente 1:% avance en el porcentaje de implementación de la estrategia para el fortalecimiento del sistema de coordinación distrital,  Componente 2: avance en el porcentaje de implementación para promover la Gestión del Conocimiento y la Innovación Componente 3: avance en el Porcentaje de implementación de la estrategia estrategia que permita fortalecer la Gestión y Desempeño Institucional, Componente 4:  avance en el Porcentaje  del documento del estudio técnico para la modernización administrativa del Distrito Capital, Componente 5: avance en el Porcentaje de implementación los productos definidos en el Plan de Acción de la Política Pública de transparencia  Componente 6: avance en el Porcentaje de Implementación de las estrategias de direccionamiento estratégico para el fortalecimiento y modernización de la Gestión Pública.</t>
  </si>
  <si>
    <t xml:space="preserve">Informes de avance de cada componente registrado en el inficador </t>
  </si>
  <si>
    <t xml:space="preserve">Informe acciones desarrolladas </t>
  </si>
  <si>
    <t>Informe anual acciones desarrolladas.</t>
  </si>
  <si>
    <t xml:space="preserve">En el marco del cumplimiento de la estrategia para fortalecer la gestión, la innovación y la creatividad en la administración distrital desde la Secretaría General en el primer trimestre se adelantaron las siguientes gestiones: 
Componente 1. implementación de la estrategia para el fortalecimiento del sistema de coordinación distrital.
•	Se adelantó el seguimiento a Instancias de coordinación de 15 sectores para el cuarto trimestre 2022, y se elaboraron los informes para cada uno de los sectores.  
•	Se adelantó actualización del Inventario único de instancias de coordinación (IUDIC) del trimestre IV 2022. 
•	Como parte de la gestión de asistencias técnica, se realizaron 8 asistencias técnicas a diferentes entidades distritales.
•	Se diseñaron dos paneles de visualización de datos en PowerBI con el propósito de presentar las variables y tendencias históricas en lo relacionado con (i) emisión de conceptos técnicos y (ii) IUDIC.
Componente 2: avance en el porcentaje de implementación para promover la Gestión del Conocimiento y la Innovación 
•	Se avanzó en la diagramación del documento técnico para formulación de ruta de gestión de conocimiento e innovación para las entidades distritales.
•	Se adelantó la entrega del documento de la Estrategia de acompañamiento a las entidades distritales 2023 y se hizo asistencia técnica para el lanzamiento de la comunidad de práctica CoP en la cual se socializó la estrategia de acompañamiento a los enlaces de las entidades distritales.
•	Se realizan 2 análisis, uno de la política de Gestión del Conocimiento y la Innovación y del Modelo Integrado de Planeación y Gestión para el análisis del índice de innovación publica 2021. Estos análisis sirven para determinar avance por entidad de la implementación de la política GCI e igualmente determinar las entidades con menor avance en innovación.
•	Se diseñó la estructura de la encuesta diagnóstica que servirá para determinar el nivel de madurez de la política de GCI. 
Componente 3: avance en el Porcentaje de implementación de la estrategia que permita fortalecer la Gestión y Desempeño Institucional, 
3.1. Programa de Formación Soy 10 Aprende 
Se realizaron las actividades de alistamiento, cargue e implementación de cursos, así como el seguimiento al desarrollo y finalización de la oferta, para un total de 2012 colaboradores del distrito formados en el trimestre, en los siguientes cursos:  
Cursos del Convenio con Secretaría Jurídica Distrital  55 formados,  así: 
•	Supervisión de Contratos, 26 Formados
•	Pruebas en el Proceso Contencioso, 10 Formados
•	Tratamiento de Datos Personales por Entidades Públicas, 6 Formados.
•	Tribunales de Arbitramento, 4 Formados.
•	Modelo de Gestión Jurídica, 8 Formados
•	Prevención y detección de la Colusión en Procesos de Contratación, 1 Formado
•	Curso: Teletrabajo para Teletrabajadores I: 660 formados.  
Oferta propia:
•	Gobernanza Pública: Contextualización desde los Pilares de Transparencia, Participación y Colaboración, 206 Formados.
•	Gestores de Integridad: Líderes de la Cultura de Integridad en el Distrito-  Cohorte II,  140 Formados.
•	Políticas Públicas: Introducción a la Políticas Públicas Conceptos Básicos, 887 Formados.
Cursos en Coordinación con Talento Humano de la Secretaría General: 
•	Inducción y Reinducción, 32 Formados.
•	MOOC de Gobierno Abierto, 32 Formados.
3.2. Fortalecimiento y sostenibilidad del Modelo Integrado de Planeación y Gestión
•	Se adelantó sesión de Comisión Intersectorial de Gestión y Desempeño. Aprobación Plan de Trabajo 2023.
•	En el marco de la articulación con los líderes distritales de las políticas de gestión y desempeño se desarrollaron 7 sesiones de articulación, de la siguiente forma: Se realizó 1 sesión con Secretaría Distrital de Planeación (Gestión Estadística); 2 con Subsecretaría de Servicio a la Ciudadanía (relacionamiento con la ciudadanía); 3 con Secretaría Distrital de Mujer (incorporación de enfoques); y 1 con Secretaría Jurídica Distrital (observatorio).
•	En el marco del programa de estandarización de procesos trasversales, dando cumplimiento a la Política Pública de Gestión de talento Humano se desarrollaron 22 sesiones de articulación con los responsables de los procesos definidos, de la siguiente forma: Se realizaron 14 jornadas con la Dirección Distrital de Archivo de Bogotá, 3 con Secretaría Distrital de Hacienda, 3 con DASCD, 1 con Subsecretaría de Servicio a la Ciudadanía y 1 con Secretaría Distrital de Ambiente para revisión del proceso y elementos asociados.
•	Se han realizado 7 asistencias técnicas a entidades, 4 sobre Modelo Integrado de Planeación y Gestión (ATENEA y 1 a FONCEP y 1 a FUGA), 1 al IDIGER sobre gestión de riesgos, 1 a Caja de Vivienda Popular sobre mapas de aseguramiento, 1 a Secretaría Distrital de Mujer sobre líneas de defensa 
•	Se han realizado 4 sesiones en relación con los programas de transparencia y ética pública con la asistencia de 290 colaboradores. 
•	Se han realizado 4 sesiones de socialización de la guía para la construcción de mapas de aseguramiento con la asistencia de 234 colaboradores
•	Se realizó 1 sesión para el reporte de ITB en lo relacionado con control interno con la asistencia de 87 colaboradores
•	Dando cumplimiento al acuerdo Distrital 772 de 2020 se solicitó la  información de los criterios a evaluar a la SDH y SDP para el cálculo del Índice de Gestión Pública Distrital.
3.3 Realizar un programa de teletrabajo sobre la planta laboral en entidades y organismos distritales
•	Se actualizaron los módulos de 2 cursos de teletrabajo para teletrabajadores y teletrabajo para directivos. 
•	Se adelanto la elaboración de 1 documento cartilla de teletrabajo en construcción, con actualización normativa.
•	Se atendieron 10 mesas técnicas y 85 asesorías por otros canales, en asistencia técnica en formulación de política interna teletrabajo.
•	Se gestionó 1 mesa de trabajo de socialización normativa con organizaciones sindicales, 1 documento de propuesta de contenidos para espacio virtual de Teletrabajo, 1 mesa técnica de revisión y viabilizarían de contenido de teletrabajo en página Web. 9 mesas de trabajo de asistencia técnica y sensibilización generalidades teletrabajo distrital.
3.4 ejecutar acciones para la negociación, diálogo y concertación sindical en el distrito capital
•	Se realizó evento de Capacitación en negociación colectiva para entidades y organismos distritales, dirigida a representantes legales y jefes de talento humano con 82 asistentes, con el fin de fortalecer conocimientos necesarios para abordar la negociación colectiva de esta vigencia.  
•	Se elaboró y emitió la Circular 002 de 2023 Lineamiento entidades distritales para la negociación colectiva 2023.
•	Como parte del inicio del proceso de negociación sindical 2023 se Trasladaron por competencia de 17 requerimientos de las organizaciones sindicales y gestión de 11 solicitudes de las organizaciones sindicales.
•	Se recibieron 30 pliegos para negociación en la Alcaldía Mayor de Bogotá, D.C.: 19 mesa central y 11 submesa de salud.
•	Se han realizado 3 sesiones entre la administración y las organizaciones sindicales el 7, 14 y 28 de marzo para la verificación de requisitos de comparecencia sindical.
•	Se realizaron 2 sesiones de seguimiento a los acuerdos de la vigencia 2022, el 17 de febrero y el 6 de marzo de 2023.
•	Se adelantó reunión de coordinación OTIC - DDDI para revisar estado del aplicativo Sial DC, cuyo proceso continuará una vez finalice el proceso de negociación de la Alcaldía Mayor de Bogotá D..C, en la actual vigencia.
Componente 4:  avance en el Porcentaje del documento del estudio técnico para la modernización administrativa del Distrito Capital, 
Se elaboró documento del estudio de modernización que contiene contexto de las reformas administrativas en el Distrito Capital, análisis de los factores transversales, análisis sectorial de los sectores priorizados con sus respectivas conclusiones y recomendaciones, para revisión de la alta dirección.
Componente 5: avance en el Porcentaje de implementación los productos definidos en el Plan de Acción de la Política Pública de transparencia  
•	Planeación, convocatoria, desarrollo y documentación de la 7ma sesión de la ROC (Rol del Oficial de Cumplimiento) en las entidades del Distrito y se socializa documento técnico para recopilación de recomendaciones del rol del Oficial de Cumplimiento, en apoyo de la Oficina de las Naciones Unidas contra la Droga y el Delito (UNODC 28.02)
•	Se realizaron 4 sesiones en relación con los programas de transparencia y ética pública con la asistencia de 290 colaboradores.
•	Se realizo la revisión de 64 programas de transparencia y ética pública / Planes anticorrupción y de atención al ciudadano 2023 para la identificación del estado de adopción del lineamiento emitido por la Secretaría General.
•	Se realizó encuentro construyamos Bogotá con integridad, con la participación de entidades y funcionarios del distrito. Contó con la participación de 197 colaboradores. 
</t>
  </si>
  <si>
    <t xml:space="preserve">Durante el primer trimestre se adelantaron las siguientes gestiones: 
Instancias de coordinación: Actualización del Inventario Único Distrital Instancias de Coordinación. (trimestre IV 2022) 
Gestión del Conocimiento y la Innovación: documento "Estrategia de acompañamiento a las entidades distritales" y se hizo el lanzamiento de la comunidad de práctica (CoP) en la cual se socializó la estrategia de acompañamiento a entidades distritales.
Programa de Formación Soy 10 Aprende Oferta de cursos con un total de 1633 colaboradores formados
Se realizan 2 análisis, uno de la política Gestión del Conocimiento y la Innovación, y del Modelo Integrado de Planeación y Gestión. Estos análisis sirven para determinar avance por entidad de la implementación de la política e igualmente determinar las entidades con menor avance en innovación.
Fortalecimiento y sostenibilidad del Modelo Integrado de Planeación y Gestión. Se realizó 1 sesión Comisión Intersectorial de Gestión y Desempeño en la que se Aprobó Plan de Trabajo 2023. Se realizó 1 sesión de acompañamiento técnico de lineamientos para el reporte de Índice de Transparencia de Bogotá en lo relacionado con control interno con la asistencia de 87 colaboradores.
Negociación sindical: Se realiza evento de Capacitación en negociación colectiva para entidades y organismos distritales, dirigida a representantes legales y jefes de talento humano con 82 asistentes, con el fin de fortalecer conocimientos necesarios para abordar la negociación colectiva de esta vigencia.  Se elabora y emite Circular 002 de 2023 Lineamiento entidades distritales para la negociación colectiva 2023.
Modernización administrativa del Distrito Capital
•	Se realizaron 8 grupos focales: 2 para el sector Educación, 2 para el sector Integración Social, Sector Seguridad, Convivencia y Justicia, Sector Hábitat, Sector Salud, Sector Localidades y una mesa de dialogo con el equipo de Gobierno Abierto.
•	Se elaboró documento del estudio de modernización que contiene contexto de las reformas administrativas en el Distrito Capital, análisis de los factores transversales, análisis sectorial de los sectores priorizados con sus respectivas conclusiones y recomendaciones, para revisión de la alta dirección.
Política pública de transparencia
Planeación, convocatoria, desarrollo y documentación de la 7ma sesión de la ROC ”Rol del Oficial de Cumplimiento en las entidades del Distrito” y Socialización del documento técnico para recopilación de recomendaciones del rol del Oficial de Cumplimiento y equipo, en apoyo de las naciones unidas (UNODC 28.02)
Se realizó la revisión de 64 programas de transparencia y ética pública / Planes anticorrupción y de atención al ciudadano 2023 para la identificación del estado de adopción del lineamiento emitido por la Secretaría General.
Se realizó encuentro construyamos Bogotá con integridad, con la participación de entidades y funcionarios del distrito. Contó con la participación de 197 colaboradores. 
</t>
  </si>
  <si>
    <t>PD39</t>
  </si>
  <si>
    <t>7868_MGA_1</t>
  </si>
  <si>
    <t>Dirección Distrital de Desarrollo Institucional
Dirección Distrital de Archivo
Dirección Distrital de Relaciones Internacionales</t>
  </si>
  <si>
    <t>John Freedy Molano Díaz
Alvaro Arias Cruz
Luz Amparo Medina Gerena</t>
  </si>
  <si>
    <t>Director Distrital de Desarrollo Institucional
Director Distrital de Archivo
Director Distrital de Relaciones Internacionales</t>
  </si>
  <si>
    <t>Ivette Liliana Camargo López 
Héctor Heli Cruz Pulido
Blanca Leonor Losada Romero</t>
  </si>
  <si>
    <t>Documentos de lineamientos técnicos</t>
  </si>
  <si>
    <t>Documentos de lineamientos técnicos elaborados</t>
  </si>
  <si>
    <t>1.1.1. Documentos de lineamientos técnicos elaborados</t>
  </si>
  <si>
    <t xml:space="preserve">PD_producto MGA: 1.1. Documentos de lineamientos técnicos; PD_ID producto MGA: 1.1.1. Documentos de lineamientos técnicos elaborados; </t>
  </si>
  <si>
    <t>La magnitud en ficha SUIFP esta dada en: 2020: 3 - 2021:3 - 2022:3 - 2023:3 - 2024:3</t>
  </si>
  <si>
    <t xml:space="preserve">Documentos cuyo objetivo es describir y explicar instrumentos, estandares, requerimientos y condiciones necesarias para llevar a cabo un proceso o actividad </t>
  </si>
  <si>
    <t xml:space="preserve">Fortalecer la capacidad para una  Gestión pública efectiva  y articulada, orientada a la generación de valor público para los grupos de interés.  </t>
  </si>
  <si>
    <t>El cumplimiento del indicador estará reflejado en la elaboración de los documento técnicos por parte de los responsables</t>
  </si>
  <si>
    <t xml:space="preserve">Número de Lineamientos Técnicos. </t>
  </si>
  <si>
    <t xml:space="preserve">Lineamiento Técnico </t>
  </si>
  <si>
    <t xml:space="preserve">Documento del Linemiento Técnico. </t>
  </si>
  <si>
    <t>1. Lineamiento asociado al sistema de coordinación distrital 
2. Lineamiento asociado a documentos electrónicos de archivo 
3. Lineamiento asociado a la articulación internacional del distrito</t>
  </si>
  <si>
    <t>PD40</t>
  </si>
  <si>
    <t>7868_MGA_2</t>
  </si>
  <si>
    <t>Servicio de asistencia técnica en temas de Gestión Pública</t>
  </si>
  <si>
    <t>Entidades asistidas técnicamente</t>
  </si>
  <si>
    <t>2.1. Servicio de asistencia técnica en temas de Gestión Pública</t>
  </si>
  <si>
    <t>2.1.1. Entidades asistidas técnicamente</t>
  </si>
  <si>
    <t xml:space="preserve">PD_producto MGA: 2.1. Servicio de asistencia técnica en temas de Gestión Pública; PD_ID producto MGA: 2.1.1. Entidades asistidas técnicamente; </t>
  </si>
  <si>
    <t>La magnitud en cadela de valor esta dada en: 2020: 56 - 2021: 56 - 2022: 56 - 2023:56 - 2024:56</t>
  </si>
  <si>
    <t xml:space="preserve">Asitencia técnica: en desarrollo administrativo de la función pública, el empleo público, la gestión del talento humano, la gerencia púbica, el desempeño de las funciones públicas por los particulares, la organización administrativa del estado, la planeación y la gestión, el control interno, la participación ciudadana, la transparencia en la gestión pública y el servicio al ciudadano </t>
  </si>
  <si>
    <t xml:space="preserve">El cumplimiento de la meta estara en función de la asistencia técnica a las entidades. </t>
  </si>
  <si>
    <t xml:space="preserve">Número de entidades asistidas técnicamente. </t>
  </si>
  <si>
    <t xml:space="preserve">Informe asistencia técnica a las 56 Entidades Distritales. </t>
  </si>
  <si>
    <t>Informe de asistencia a las entidades distritales</t>
  </si>
  <si>
    <t>PD41</t>
  </si>
  <si>
    <t>7868_MGA_3</t>
  </si>
  <si>
    <t>Servicio de apoyo para el fortalecimiento de la gestión de las entidades públicas</t>
  </si>
  <si>
    <t>Instituciones públicas asistidas técnicamente</t>
  </si>
  <si>
    <t>3.1. Servicio de apoyo para el fortalecimiento de la gestión de las entidades públicas</t>
  </si>
  <si>
    <t xml:space="preserve">3.1.1. Instituciones públicas asistidas técnicamente </t>
  </si>
  <si>
    <t xml:space="preserve">PD_producto MGA: 3.1. Servicio de apoyo para el fortalecimiento de la gestión de las entidades públicas; PD_ID producto MGA: 3.1.1. Instituciones públicas asistidas técnicamente ; </t>
  </si>
  <si>
    <t xml:space="preserve">Este servicio incluye apoyo para el fortalecimiento de entidades públicas, servidores públicos y ciudadanos en la implementación de las politicas del sector </t>
  </si>
  <si>
    <t xml:space="preserve">Instituciones públicas asistidas técnicamente </t>
  </si>
  <si>
    <t>PD42</t>
  </si>
  <si>
    <t>7868_MGA_4</t>
  </si>
  <si>
    <t>Cursos de formación dictados</t>
  </si>
  <si>
    <t>Número de cursos de formación dictados</t>
  </si>
  <si>
    <t xml:space="preserve">PD_Gestion MGA: Cursos de formación dictados; </t>
  </si>
  <si>
    <t xml:space="preserve">Cursos habilitados y ofertados en temas de gestión pública para los servidores de las entidades y organismos distritales._x000D_
_x000D_
Curso de Teletrabajo para Directivos_x000D_
Curso de Teletrabajo para servidores _x000D_
Implementación de Políticas Públicas _x000D_
Gobernanza Pública Buenas Prácticas _x000D_
Gobernanza Pública Transparencia _x000D_
</t>
  </si>
  <si>
    <t>Fortalecimiento de las competencias en temas de gestión pública de los servidores de las entidades y organismos distritales, brindándoles información actualizada y herramientas basadas en mejores prácticas que permiten una mejor atención a la ciudadanía fomentando permanentemente la transparencia e integridad en las labores diarias</t>
  </si>
  <si>
    <t xml:space="preserve">Ejecución de los cursos de formación de acuerdo a lo programado. </t>
  </si>
  <si>
    <t>Número cursos ofertados/Número cursos programados * 100</t>
  </si>
  <si>
    <t>Cursos ofertados</t>
  </si>
  <si>
    <t xml:space="preserve">Cursos programados </t>
  </si>
  <si>
    <t>Informes de gestión de la dependencia.</t>
  </si>
  <si>
    <t xml:space="preserve">Informe Cursos MGA </t>
  </si>
  <si>
    <t>PD43</t>
  </si>
  <si>
    <t>7868_MGA_5</t>
  </si>
  <si>
    <t>Servicio de asistencia técnica para la implementación de la política de Integridad</t>
  </si>
  <si>
    <t>Entidades públicas asistidas técnicamente para la implementación de la política de integridad</t>
  </si>
  <si>
    <t>4.1. Servicio de asistencia técnica para la implementación de la política de Integridad</t>
  </si>
  <si>
    <t>4.1.1. Entidades públicas asistidas técnicamente para la implementación de la política de integridad</t>
  </si>
  <si>
    <t xml:space="preserve">PD_producto MGA: 4.1. Servicio de asistencia técnica para la implementación de la política de Integridad; PD_ID producto MGA: 4.1.1. Entidades públicas asistidas técnicamente para la implementación de la política de integridad; </t>
  </si>
  <si>
    <t>De acuerdo a las Bases del Plan de Desarrollo 2018 – 2022, la política de transparencia, integridad y legalidad está orientada a “robustecer las herramientas de promoción de la transparencia, el acceso a la información y lucha contra la corrupción en todos los sectores administrativos, ramas del poder público, órganos autónomos e independientes y niveles territoriales”. Función Pública, cómo líder en el diseño e implementación del código de integridad: valores del servicio público, busca incorporar, para 2020, herramientas para darle tramite a los conflictos de interés, ofrecer cursos virtuales a los servidores públicos, en especial gerente;  y fortalecer la capacidad de vigilancia del control interno.</t>
  </si>
  <si>
    <t xml:space="preserve">El cumplimiento del indicador estara en función de las asistencias  técnicas a las entidades públicas </t>
  </si>
  <si>
    <t xml:space="preserve">Entidades públicas asistidas técnicamente para la implementación de la política de integridad </t>
  </si>
  <si>
    <t>PD60</t>
  </si>
  <si>
    <t>7869_1</t>
  </si>
  <si>
    <t>51. Gobierno Abierto</t>
  </si>
  <si>
    <t>Implementar un modelo de Gobierno Abierto de Bogotá que promueva una relación democrática, incluyente, accesible y transparente con la ciudadanía</t>
  </si>
  <si>
    <t>1. Implementar estrategias institucionales para que la ciudadanía en condiciones de equidad, integralidad, accesibilidad e inclusión, ejerzan la democracia digital, el control social y el aprovechamiento de información pública, en el marco de la transparencia, la colaboración y la participación.</t>
  </si>
  <si>
    <t>Implementación del modelo de Gobierno Abierto, Accesible e Incluyente de Bogotá</t>
  </si>
  <si>
    <t>Oficina Asesora de Planeación - GAB</t>
  </si>
  <si>
    <t>Fredy Alexander Martinez García</t>
  </si>
  <si>
    <t>Asesor Despacho Secretaría General</t>
  </si>
  <si>
    <t>Natalia Márquez-Bustos, Mónica Mora y Lorena Rodriguez</t>
  </si>
  <si>
    <t>Jenny Torres</t>
  </si>
  <si>
    <t>1. Implementar 100 porciento del modelo de Gobierno Abierto accesible e incluyente a todos los sectores territoriales, poblacionales y diferenciales.</t>
  </si>
  <si>
    <t>Porcentaje de ejecución en la implementación del modelo de Gobierno Abierto, con democracia digital, bajo los pilares de transparencia, participación y colaboración.</t>
  </si>
  <si>
    <t>95. Un (1) modelo de Gobierno Abierto diseñado e implementado bajo los pilares de transparencia, participación y colaboración e innovación publica.</t>
  </si>
  <si>
    <t>24.1. Porcentaje de implementación del modelo de Gobierno Abierto accesible e incluyente</t>
  </si>
  <si>
    <t xml:space="preserve">PD_Meta Estratégica: 95. Un (1) modelo de Gobierno Abierto diseñado e implementado bajo los pilares de transparencia, participación y colaboración e innovación publica.; PD_ID Meta Estratégica: Porcentaje de ejecución en la implementación del modelo de Gobierno Abierto, con democracia digital, bajo los pilares de transparencia, participación y colaboración.; PD_PMR: 24.1. Porcentaje de implementación del modelo de Gobierno Abierto accesible e incluyente; PD_Meta Proyecto: 1. Implementar 100 porciento del modelo de Gobierno Abierto accesible e incluyente a todos los sectores territoriales, poblacionales y diferenciales.; </t>
  </si>
  <si>
    <t xml:space="preserve">El indicador da cuenta del proceso de diseño e implementación del modelo de Gobierno Abierto a partir de la coordinación y articulación interinstitucional, su socialización con las entidades del distrito, así como de la realización de estudios de análisis y monitoreo para su seguimiento. </t>
  </si>
  <si>
    <t xml:space="preserve">La aplicación de este indicador refleja la capacidad del modelo para desarrollar acciones que sean incluyentes a nivel territorial, poblacional y diferencial; y da cuenta de la puesta en marcha del primer Programa de Gobierno Abierto de la ciudad. Así mismo, facilita la medición del desarrollo de estrategias intersectoriales para unificar criterios, principios, lineamientos y acciones de Gobierto Abierto en el Distrito. </t>
  </si>
  <si>
    <t>El cumplimiento de la meta consiste en el diseño e implementación de los planes de acción anual de Gobierno Abierto que incorporan estrategias para desarrollar los pilares de transparencia, participación y colaboración, a partir de los lineamientos, principios y parámetros de medición que emita la Secretaría General.</t>
  </si>
  <si>
    <t>Porcentaje ejecutado en la implementación del modelo de Gobierno Abierto / Porcentaje total de ejecución en la implementación del modelo de Gobierno Abierto, con democracia digital, bajo los pilares de transparencia, participación y colaboración.</t>
  </si>
  <si>
    <t xml:space="preserve">Porcentaje ejecutado en la implementación del modelo de Gobierno Abierto con democracia digital, bajo los pilares de transparencia, participación y colaboración.			</t>
  </si>
  <si>
    <t xml:space="preserve">Porcentaje total de la implementación del modelo de Gobierno Abierto con democracia digital, bajo los pilares de transparencia, participación y colaboración.			</t>
  </si>
  <si>
    <t>- Documentos de estrategia, diseño e implementación.- Soportes de desarrollo de actividades interinstitucionales de articulación y socialización del modelo.- Planes de acción anual.- Informes semestrales de avance y resultados de la implementación del modelo.- Informes de estudios de análisis y monitoreo.- Estudios de análisis y monitoreo.</t>
  </si>
  <si>
    <t>Informe de actividades interinstitucionales de articulación y socialización del modelo
Informe de actividades de posicionamiento y apropiación interinstitucional del modelo
Informe de estudios para el análisis y monitoreo del modelo de Gobierno Abierto.</t>
  </si>
  <si>
    <t>Informe final de actividades interinstitucionales de articulación y socialización del modelo
Informe final de actividades de posicionamiento y apropiación interinstitucional del modelo
Informe final de estudios para el análisis y monitoreo del modelo de Gobierno Abierto.</t>
  </si>
  <si>
    <t>1.1 Informe actividades articulación PAGAB
1.2  Presentación Mesa técnica ITB - Rendición de cuentas y participación
1.3 Aportes Proyecto Decreto Gobernanza Datos
1.4 TABLERO PAGAB -20221231
2.1 Informe de actividades de posicionamiento y apropiación interinstitucional del modelo
3.1 Informe de estudios para el análisis y monitoreo del modelo</t>
  </si>
  <si>
    <t>En lo corrido del Plan Distrital de Desarrollo, la Secretaría General tuvo una ejecución del 7,5% en la Implementación del modelo de gobierno abierto accesible e incluyente a todos los sectores territoriales, poblacionales y diferenciales, que representa un avance acumulado del 30% con respecto al total de la magnitud programada para la vigencia 2023, a través de las siguientes acciones:
Un encuentro de Planeación Estratégica de GAB para el 2023, el cual estuvo dirigido a las entidades del Distrito y en el cual participaron más de 200 funcionarios y contratistas de los 15  sectores de la administración Distrital y que se desempeñan en funciones de planeación institucional, participación ciudadana, colaboración, innovación y gestión del conocimiento, y datos abiertos; con el fin de orientar a las entidades en la implementación, seguimiento y medición de las estrategias de gobierno abierto y rendición de cuentas, que se llevarán a cabo durante el año 2023
Se generó el Tablero de medición en Excel con el objetivo de llevar un registro de los avances del PAGAB, de las 46 entidades que hacen parte del Plan de Acción de Gobierno Abierto de Bogotá. En la herramienta se puede verificar el avance acumulado del plan de acción con corte a diciembre 2022, el cual  tuvo un avance del 85,9% y el cumplimiento en el cuatrienio de 97,4%
Se realizaron 16 jornadas virtuales de trabajo con  el fin de aclarar dudas frente a la programación del 2023, las fechas de reporte, los compromisos de OGP y otros temas con respecto a la implementación de lineamientos de GAB contenidos en la Directiva 005 de 2020.</t>
  </si>
  <si>
    <t>A corte 31 de marzo y de acuerdo con la agenda prestablecida por la Coordinación General de GAB, se realizó: 
El Encuentro de Planeación  Estratégica de GAB para el 2023, el cual estuvo dirigido a las entidades del Distrito y en el cual participaron más de 200 servidores y contratistas de los 15 sectores de la administración Distrital  y que se desempeñan en funciones de planeación institucional, participación ciudadana, colaboración, innovación y gestión del conocimiento, y datos abiertos; con el fin de orientar a las entidades en la implementación, seguimiento y medición de las estrategias de gobierno abierto y rendición de cuentas. 
La jornada tuvo lugar el 28 de febrero de 2023 , donde se entregaron las principales recomendaciones y resultados de la implementación de las acciones de gobierno abierto que vienen desarrollando las entidades y que través del Plan de Acción Distrital de Gobierno Abierto se realiza la programación y seguimiento, el equipo de articulación y Monitor GAB estableció el cronograma de trabajo, en el que se establecen las fechas de reprogramación y reporte por cada trimestre para el 2023. 
Se realizaron 16 jornadas virtuales de trabajo con  el fin de aclarar dudas frente a la programación del 2023, las fechas de reporte, los compromisos de OGP y otros temas con respecto a la implementación de lineamientos de GAB contenidos en la Directiva 005 de 2020.
Se generó el Tablero de medición en Excel con el objetivo de llevar un registro de los avances del PAGAB, de las 46 entidades que hacen parte del Plan de Acción de Gobierno Abierto de Bogotá. En la herramienta se puede verificar el avance acumulado del plan de acción con corte a diciembre 2022. Finalmente se realiza la programación y seguimiento, el equipo de articulación y Monitor GAB estableció el cronograma de trabajo, en el que se establecen las fechas de reprogramación y reporte por cada trimestre para el 2023.</t>
  </si>
  <si>
    <t>1. Implementar estrategias institucionales para que la ciudadanía en condiciones de equidad, integra</t>
  </si>
  <si>
    <t>Coherente</t>
  </si>
  <si>
    <t xml:space="preserve">No aplica </t>
  </si>
  <si>
    <t>1. Implementar estrategias institucionales para que la ciudadanía en condiciones de equidad, integralidad, accesibilidad e inclusión, ejerzan la democracia digital, el control social y el aprovechamiento de información pública, en el marco de la transparencia, la colaboración y la participación.
2. Fortalecer la capacidad institucional para promover, cualificar y afianzar capacidades ciudadanas, que confluyan en procesos de colaboración y toma de decisiones, que reconocen la diferenciación de condiciones sociales, territoriales y económicas de la población.</t>
  </si>
  <si>
    <t>PD61</t>
  </si>
  <si>
    <t>7869_2</t>
  </si>
  <si>
    <t>2. Implementar 100 porciento de la plataforma virtual de Gobierno Abierto con parámetros de accesibilidad e inclusión poblacional y diferencial</t>
  </si>
  <si>
    <t xml:space="preserve">Porcentaje de avance de la Plataforma de gobierno abierto construida. </t>
  </si>
  <si>
    <t>406. Construir una plataforma de Gobierno Abierto que permita a los ciudadanos participar en procesos de toma de decisiones de la administración, vincularse a procesos de colaboración para solución de problemáticas públicas, acceder a trámites y servicios del Distrito, acceder a información y datos de la administración; y denunciar o reportar en tiempo real georeferenciadamente y en múltiples formatos, temas relacionados con infracciones, mal parqueo, violencia de género, violencia intrafamiliar, maltrato animal, deterioro de bienes públicos, o demás temas de interés público.</t>
  </si>
  <si>
    <t xml:space="preserve">433. Porcentaje de avance de la Plataforma de gobierno abierto construida. </t>
  </si>
  <si>
    <t xml:space="preserve">PD_Meta Sectorial: 406. Construir una plataforma de Gobierno Abierto que permita a los ciudadanos participar en procesos de toma de decisiones de la administración, vincularse a procesos de colaboración para solución de problemáticas públicas, acceder a trámites y servicios del Distrito, acceder a información y datos de la administración; y denunciar o reportar en tiempo real georeferenciadamente y en múltiples formatos, temas relacionados con infracciones, mal parqueo, violencia de género, violencia intrafamiliar, maltrato animal, deterioro de bienes públicos, o demás temas de interés público.; PD_Indicador Meta sector: 433. Porcentaje de avance de la Plataforma de gobierno abierto construida. ; PD_Meta Proyecto: 2. Implementar 100 porciento de la plataforma virtual de Gobierno Abierto con parámetros de accesibilidad e inclusión poblacional y diferencial; ODS: 16. Paz, justicia e instituciones sólidas; </t>
  </si>
  <si>
    <t>El indicador da cuenta del avance en el diseño e implementación de la plataforma virtual de Gobierno abierto, así como de su mantenimiento, actualización y monitoreo.</t>
  </si>
  <si>
    <t>La aplicación de este indicador permite conocer el avance y funcionamiento de la plataforma virtual de Gobierno Abierto como herramienta de soporte para la operabilidad del modelo que asegura la transparencia, participación y colaboración ciudadana a partir de parámetros de accesibilidad e inclusión poblacional y diferencial.</t>
  </si>
  <si>
    <t>Puesta en funcionamiento de una plataforma virtual que cumpla con los parámetros relacionados con accesibilidad y navegabilidad, así como que disponga de módulos funcionales a los ejercicios de Gobierno Abierto.</t>
  </si>
  <si>
    <t>Porcentaje implementado de la plataforma virtual de Gobierno Abierto / Porcentaje total de implementación de la plataforma virtual de Gobierno Abierto con parámetros de accesibilidad e inclusión poblacional y diferencial</t>
  </si>
  <si>
    <t>Porcentaje implementado implementado de la plataforma virtual de Gobierno Abierto con parámetros de accesibilidad e inclusión poblacional y diferencial</t>
  </si>
  <si>
    <t>Porcentaje total de implementación de la plataforma virtual de Gobierno Abierto con parámetros de accesibilidad e inclusión poblacional y diferencial</t>
  </si>
  <si>
    <t>- Documento de diseño de la plataforma.
- Plataforma en funcionamiento.
- Informes de funcionalidad de la plataforma.
- Evidencias de los procesos de mejora y actualización.</t>
  </si>
  <si>
    <t>-</t>
  </si>
  <si>
    <t>Informe de mantenimiento, actualización, nuevos desarrollos y monitoreo de la plataforma
Evidencias de los procesos de mejora y actualización</t>
  </si>
  <si>
    <t>1.1 Informe de funcionalidad de la plataforma GAB
1.2 Evidencias de los procesos de mejora y actualización</t>
  </si>
  <si>
    <t xml:space="preserve">
"En lo corrido del Plan Distrital de Desarrollo, la Secretaría General tuvo una ejecución del 4% en la construcción de la plataforma de Gobierno Abierto, que representa un avance acumulado del 20% con respecto al total de la magnitud programada para la vigencia 2022, a través de las siguientes acciones:
• Chatico ha tenido un total de  229.227 conversaciones, por el canal web se registraron 49.890 y por el canal whatsapp 179.337. 
• El 8 de marzo de 2023 salió a productivo Crédito peso a peso, Plataforma que brinda a comerciantes con dificultades de acceso al sistema financiero, la oportunidad de obtener créditos para que impulsen sus negocios . 
• Con  corte a marzo 24 de 2023, las cifras de consultas Crédito peso a peso fueron: 62 llamadas o atenciones a través de la línea 195, 2.790 inscripciones del formulario web, y en visitas a través de Chatico 2.372. 
Beneficios: Las acciones adelantadas para garantizar la implementación y mejora de la plataforma virtual de GAB permiten evaluar su utilidad en dos frentes: para que las entidades distritales empiecen a fortalecer y ejecutar acciones de gobierno abierto, y para que los ciudadanos se vinculen a ellas usando las tecnologías de la información y las comunicaciones - TIC. En ese sentido, los avances de la plataforma son importantes para alcanzar los ambiciosos objetivos del modelo de GAB, que buscan fortalecer los pilares de transparencia, participación, colaboración, trámites y servicios en el Distrito</t>
  </si>
  <si>
    <t>A corte de 28 de febrero, la Secretaría General avanzó en: Enero Chatico tuvo un total de 96.088 conversaciones, por el canal web se registraron 20.164 y por el canal whatsapp 75.924. Adicional se desarrollaron los siguientes ajustes y novedades en Chatico: Flujo educación, Pico y placa, Sisbén, Turismo en portugués, Crédito peso a peso, Ajuste IMG, Flujo hábitat, Flujo festival centro, Ropaton, Empleo incluyente, Jornada de vacunación niños, Esterilización animal, Registraduría, Sistema de atención de salud FAQS, Jóvenes a la U, Parceros por Bogotá, redcade, Filtro paso a asesores, Oficina virtual, Impuesto predia; y  durante el mes de febrero, a través de Chatico se realizaron 64.299 conversaciones; Entre los temas destacados que se publicaron están: Colombia al Parque, Procuraduría, Antecedentes Policía, Actualización movilida; y Se realizó anexo técnico y saliuda a cotizar de proceso orquestador Chatico abril - diciembre y se pusó en producción el sitio de crédito peso a peso.</t>
  </si>
  <si>
    <t>A corte 31 de marzo, se contabilizaron un total de 68.840 conversaciones; de estas, 54.032 conversaciones fueron atendidas por el canal Whatsapp mientras que 14.808 fueron atendidas por el canal web, se destaca los desarrollos prepararon con miras a Peso a Peso y Semana Santa.
Se desarrollan ajustes en contenidos, enlaces y análisis de comportamiento de los usuarios en Chatico . Esto para lograr que la tasa de respuestas de éxito de Chatico se mantenga en niveles aceptables y que demuestren eficiencia en el servicio.</t>
  </si>
  <si>
    <t>No se identificaron problemas y dificultades</t>
  </si>
  <si>
    <t>PD62</t>
  </si>
  <si>
    <t>7869_3</t>
  </si>
  <si>
    <t>2. Fortalecer la capacidad institucional para promover, cualificar y afianzar capacidades ciudadanas, que confluyan en procesos de colaboración y toma de decisiones, que reconocen la diferenciación de condiciones sociales, territoriales y económicas de la población.</t>
  </si>
  <si>
    <t xml:space="preserve">3. Implementar 100 porciento de las estrategias para la inclusión, cualificación y el fortalecimiento de la ciudadanía en Gobierno Abierto, atendiendo a sus diferentes expresiones territoriales, poblacionales, diferenciales y de género. </t>
  </si>
  <si>
    <t xml:space="preserve">Implementar 100 porciento de las estrategias para la inclusión, cualificación y el fortalecimiento de la ciudadanía en Gobierno Abierto, atendiendo a sus diferentes expresiones territoriales, poblacionales, diferenciales y de género. </t>
  </si>
  <si>
    <t xml:space="preserve">PD_Meta Proyecto: 3. Implementar 100 porciento de las estrategias para la inclusión, cualificación y el fortalecimiento de la ciudadanía en Gobierno Abierto, atendiendo a sus diferentes expresiones territoriales, poblacionales, diferenciales y de género. ; </t>
  </si>
  <si>
    <t>El indicador da cuenta de las estrategias llevadas a cabo para asegurar la participación y colaboración ciudadana a través de procesos de cualificación y pedagogía ciudadana, acciones de difusión y socialización, agendas para el desarrollo de actividades a procesos de transparencia, rendición de cuentas, participación y colaboración; y un plan de estímulos y reconocimientos a la innovación social de la gestión pública y la ciudadanía digital.</t>
  </si>
  <si>
    <t xml:space="preserve">La aplicación de este indicador permite conocer qué tanto el Modelo de Gobierno Abierto está vinculando a la ciudadanía en procesos democráticos de acceso y uso de información, toma de decisiones y emprendimiento de acciones de corresponsabilidad y cogestión, teniendo en cuenta sus diferentes expresiones territoriales, poblacionales, diferenciales y de género. 				 </t>
  </si>
  <si>
    <t>El cumplimiento de la meta se da cuando el Modelo logra que la ciudadanía se vincule a ejercicios de Gobierno Abierto a partir de estrategias para la cualificación y fortalecimiento ciudadano, el desarrollo de actividades de participación, colaboración e innovación; y el reconocimiento de los aportes ciudadanos al mejoramiento de la gestión pública del distrito.</t>
  </si>
  <si>
    <t>Sumatoria de estrategias implementadas para la inclusión, cualificación y el fortalecimiento de la ciudadanía en Gobierno Abierto / Sumatoria de estrategias formuladas para la inclusión, cualificación y el fortalecimiento de la ciudadanía en Gobierno Abierto</t>
  </si>
  <si>
    <t>Número de estrategias implementadas para la inclusión, cualificación y el fortalecimiento de la ciudadanía en Gobierno Abierto</t>
  </si>
  <si>
    <t>Número de estrategias formuladas para la inclusión, cualificación y el fortalecimiento de la ciudadanía en Gobierno Abierto</t>
  </si>
  <si>
    <t>- Caracterización de actores y usuarios del Modelo de Gobierno Abierto.
- Estrategia de posicionamiento y socialización del modelo.
- Registros documentales de sesiones de posicionamiento del Modelo.
- Matriz de aportes ciudadanos a compromisos de Gobierno Abierto.
- Informe de implementación de estrategias de posicionamiento.</t>
  </si>
  <si>
    <t>Informe de avances en procesos de gestión y articulación.
Informe de alistamiento para el diseño de la estrategia de posicionamiento y activación ciudadana.</t>
  </si>
  <si>
    <t>Informe de avances en procesos de gestión y articulación.
Estrategia de posicionamiento y activación ciudadana.</t>
  </si>
  <si>
    <t>Registros documentales de las sesiones de posicionamiento y activación del modelo.
Matriz de aportes ciudadanos a compromisos de Gobierno Abierto.
Informe de avances en procesos de gestión y articulación para la generación de capacidades.
Informes de avance de estrategia de posicionamiento y activación ciudadana.</t>
  </si>
  <si>
    <t>Informe final de  acciones de difusión y socialización a la ciudadanía del modelo de Gobierno Abierto de Bogotá.
Informe final de avances en procesos de gestión y articulación para la generación de capacidades.
Informe final de estrategia de posicionamiento y activación ciudadana.</t>
  </si>
  <si>
    <t>1.1  Informe de espacio de articulación.
1.2 Listado de asistentes.
3.1 Informe de alistamiento GAB.</t>
  </si>
  <si>
    <t>1.1  Informe de avances en procesos de gestión y articulación
1.2 Listado de asistentes.
1.3 Presentación estrategia RutaGAB
1.4 Lista de asistecia RutaGAB
1.5 Prsentación Capacitación Chatico
1.6 Resultado taller- reto público
1.7 Listado de asistencia Socialización herramienta Chatico
3.1 Informe de alistamiento GAB
3.2 Presentación CírculoOGP Inclusión</t>
  </si>
  <si>
    <t>Durante lo corrido de la vigencia, la Secretaría General tuvo una ejecución del 3% en la implementación de las estrategias para la inclusión, cualificación y el fortalecimiento de la ciudadanía en gobierno abierto, atendiendo a sus diferentes expresiones territoriales, poblacionales, diferenciales y de género, que representa un avance acumulado del 10% con respecto al total de la magnitud programada para la vigencia 2023, a través de las siguientes acciones:
214  personas de 48 entidades participaron en el encuentro de Planeación Estratégica de Gobierno Abierto 2023, con el fin de conocer las principales acciones en materia de rendición de cuentas, transparencia, datos abiertos, participación, innovación y servicios, que permitirán a las entidades realizar sus procesos de difusión, socialización y actividades con la ciudadanía para el año 2023
La Secretaría definió sus líneas de trabajo 2023 para la formulación de las estrategias de posicionamiento y activación ciudadana del Modelo. Para esto, diseñó y socializó un documento de orientaciones sobre estrategias de activación a través del cual se definieron las principales acciones en materia de rendición de cuentas, transparencia, datos abiertos, participación, innovación y servicios, que permitirán a las entidades enmarcar sus procesos de activación para el año 2023. Este documento se elaboró de forma colaborativa y en articulación con las Secretarías de Planeación y Gobierno, el IDPAC, la Veeduría Distrital y la Secretaría General.
En el marco del Día Internacional de los Datos Abiertos, el 3 de marzo en alianza con la Fundación Universitaria Konrad Lorenz, se realizo un evento, el cual tuvo 3 momentos: 1. Conferencias sobre datos abiertos y ciudadanía, y sobre el sistema distrital de cuidado; 2. Taller y reto público sobre uso, aprovechamiento y análisis de datos e información pública; 3. Panel sobre los datos abiertos en la ciudad cuidadora. Se contó con el apoyo de cuatro Secretarias: Integración Social, Mujer, Ambiente y Cultura, y la participación de 141 personas de la ciudadanía a lo largo del evento.
En el marco de la conmemoración del Día Internacional contra la Corrupción, 73 servidores y servidores  participaron en la socialización de chatico con el fin, iniciar la activación de posicionamiento y difusión del agente virtual “Chatico”, como herramienta que permita una interacción directa y en línea entre la administración 
distrital y el ciudadano para la orientación sobre tramites y servicios</t>
  </si>
  <si>
    <t>Durante el mes de febrero, la Secretaría General adelantó procesos de gestión y articulación para socialización y activación ciudadana del modelo de Gobierno Abierto de Bogotá entre los que se destaca el ejercicio en coordinación con las Secretarías de Gobierno y Planeación, el Instituto Distrital de Participación, la Veeduría Distrital y la Alta Consejería TIC, el equipo IBO y la Subsecretaría de Fortalecimiento Institucional, con el fin de dar a conocer las principales acciones en materia de rendición de cuentas, transparencia, datos abiertos, participación, innovación y servicios, que permitirán a las entidades enmarcar sus procesos de activación para el año 2023. Y en el cual participaron 214 ciudadanos.
La Secretaría también definió sus líneas de trabajo 2023 para la formulación de las estrategias de posicionamiento y activación ciudadana del Modelo. Para esto, diseñó y socializó un documento de orientaciones sobre estrategias de activación a través del cual se definieron las principales acciones en materia de rendición de cuentas, transparencia, datos abiertos, participación, innovación y servicios, que permitirán a las entidades enmarcar sus procesos de activación para el año 2023. Este documento se elaboró de forma colaborativa y en articulación con las Secretarías de Planeación y Gobierno, el IDPAC, la Veeduría Distrital y la Secretaría General.</t>
  </si>
  <si>
    <t>En el mes de marzo se:
Actualizó la estrategia RutaGAB para posicionar la herramienta Chatico con la ciudadanía y las entidades del distrito, cuyo despliegue comenzará en abril. Y se socializó la estrategia RutaGAB y se adelantó capacitación sobre Chatico con el equipo de Gobierno Abierto de Bogotá como parte del alistamiento para el despliegue en el mes de abril.
Se realizó un evento en el marco del Día Internacional de los Datos Abiertos, en alianza con la Fundación Universitaria Konrad Lorenz, en cual tuvo 3 momentos: 1. Conferencias sobre datos abiertos y ciudadanía, y sobre el sistema distrital de cuidado; 2. Taller y reto público sobre uso, aprovechamiento y análisis de datos e información pública; 3. Panel sobre los datos abiertos en la ciudad cuidadora. Se contó con el apoyo de cuatro Secretarias: Integración Social, Mujer, Ambiente y Cultura, y la participación de 141 personas de la ciudadanía a lo largo del evento.
Se apoyó en la convocatoria y activiación ciudadana para la rendición de cuentas de la Alcaldesa Mayor Claudia López, invitando a ciudadanas y ciudadanos que han venido siguiendo y asistiendo a procesos y espacios  de activación y posicionamiento de Gobierno Abierto Bogotá. Se invitaron a 360 ciudadanos y ciudadanas que han venido asistiendo y participando frecuentemente en las actividades realizadas en los últimos tres años por Gobierno Abierto Bogotá.</t>
  </si>
  <si>
    <t>2. Fortalecer la capacidad institucional para promover, cualificar y afianzar capacidades ciudadanas</t>
  </si>
  <si>
    <t>PD63</t>
  </si>
  <si>
    <t>431. Posicionar al Gobierno Abierto de Bogotá - GABO, como una nueva forma de gobernanza y control que reduce el riesgo de corrupción y garantiza una participación de todos los sectores y segmentos poblacionales, generando accesibilidad para las personas con discapacidad.</t>
  </si>
  <si>
    <t>464. Numero de estrategias para el posicionamiento, cualificación y empoderamiento ciudadano implementadas</t>
  </si>
  <si>
    <t>431. Posicionar el Gobierno Abierto de Bogotá-GABO, como una nueva forma de gobernanza y control que reduce el riesgo de corrupción y garantiza una participación de todos los sectores y segmentos poblacionales, generando accesibilidad para las personas con discapacidad</t>
  </si>
  <si>
    <t xml:space="preserve">PD_Meta Sectorial: 431. Posicionar el Gobierno Abierto de Bogotá-GABO, como una nueva forma de gobernanza y control que reduce el riesgo de corrupción y garantiza una participación de todos los sectores y segmentos poblacionales, generando accesibilidad para las personas con discapacidad; PD_Indicador Meta sector: 464. Numero de estrategias para el posicionamiento, cualificación y empoderamiento ciudadano implementadas; ODS: 16. Paz, justicia e instituciones sólidas; </t>
  </si>
  <si>
    <t>El indicador da cuenta del diseño e implementación del Modelo a partir de un proceso de articulación interinstitucional que se deriva en estrategias para la vinculación de la ciudadanía en ejercicios de transparencia, participación y colaboración.</t>
  </si>
  <si>
    <t>La aplicación de este indicador da cuenta de las estrategias orientadas a la socialización del Modelo. En esa medida, da cuenta de los esfuerzos del Distrito por fomentar, según lo establece la meta sectorial, una nueva forma de gobernanza y control que reduce el riesgo de corrupción y garantiza una participación de todos los sectores y segmentos poblacionales.</t>
  </si>
  <si>
    <t>El cumplimiento de la meta consiste en el diseño e implementación de un proceso de articulación interinstitucional y posicionamiento ciudadano a partir del cual se formulen e implementen planes de acción anual de Gobierno Abierto que incorporan estrategias para desarrollar los pilares de transparencia, participación y colaboración, a partir de los lineamientos, principios y parámetros de medición que emita la Secretaría General.</t>
  </si>
  <si>
    <t>Sumatoria de las estrategias para el posicionamiento, cualificación y empoderamiento ciudadano implementadas</t>
  </si>
  <si>
    <t>Número de estrategias para el posicionamiento, cualificación y empoderamiento ciudadano implementadas</t>
  </si>
  <si>
    <t>- Documentos de estrategia, diseño, implementación y posicionamiento.
- Soportes de desarrollo de actividades interinstitucionales de articulación y socialización del modelo.
- Planes de acción anual.
- Informes semestrales de avance y resultados de la implementación del modelo.</t>
  </si>
  <si>
    <t>Informes de avance de estrategia de agendas de posicionamiento y activación ciudadana.</t>
  </si>
  <si>
    <t>Informes final de estrategia de agendas de posicionamiento y activación ciudadana.</t>
  </si>
  <si>
    <t>1.1 Informe estrategia de agendas activación ciudadana
1.2 Presentación CírculoOGP Inclusión</t>
  </si>
  <si>
    <t xml:space="preserve">Durante el periodo, la Secretaría General realizó un informe de avance de estrategia de agendas de posicionamiento y activación ciudadana que contiene las principales actividades realizadas en la vigencia para llevar el gobierno abierto a la ciudadanía bogotana.
Se gestinó y articuló con la Secretaría Distrital de Planeación la organización de un taller con la Red de Veedurías Ciudadanas, en alianza con la Universidad Konrad Lorenz y el apoyo del IDPAC y la Veeduría Distrital se vienes estructurando.
</t>
  </si>
  <si>
    <t>Se gestinó y articuló con la Secretaría Distrital de Planeación la organización de un taller con la Red de Veedurías Ciudadanas, en alianza con la Universidad Konrad Lorenz y el apoyo del IDPAC y la Veeduría Distrital se vienes estructurando y haciendo las gestiones pertinentes para realizar el taller el 21 de abril de 2023, en donde se espera la participación de al menos 40 veedores y veedoras ciudadanas del distrito.</t>
  </si>
  <si>
    <t>7869_N</t>
  </si>
  <si>
    <t>PD64</t>
  </si>
  <si>
    <t>465. Numero de estudios para el análisis de ecosistemas de gobierno abierto, innovación social y oferta y demanda de información pública, realizados.</t>
  </si>
  <si>
    <t xml:space="preserve">PD_Meta Sectorial: 431. Posicionar el Gobierno Abierto de Bogotá-GABO, como una nueva forma de gobernanza y control que reduce el riesgo de corrupción y garantiza una participación de todos los sectores y segmentos poblacionales, generando accesibilidad para las personas con discapacidad; PD_Indicador Meta sector: 465. Numero de estudios para el análisis de ecosistemas de gobierno abierto, innovación social y oferta y demanda de información pública, realizados.; ODS: 16. Paz, justicia e instituciones sólidas; </t>
  </si>
  <si>
    <t>El indicador da cuenta del número de estudios realizados con el fin de analizar los ecosistemas de Gobierno Abierto, innovación social y oferta y demanda de información pública.</t>
  </si>
  <si>
    <t>La aplicación de este indicador muestra que el Programa de Gobierno Abierto analiza y se relaciona con su entorno para establecer su curso de acción, implementar buenas prácticas que aporten a la meta sectorial y mejorar la operabilidad de los pilares de Gobierno Abierto.</t>
  </si>
  <si>
    <t>Da cuenta de los resultados de los estudios realizados que permitan mejorar las estrategias de Gobierno Abierto y medir su contribución al fortalecimiento de la gestión publica y las capacidades ciudadanas.</t>
  </si>
  <si>
    <t>Sumatoria de estudios para el análisis de ecosistemas de gobierno abierto, innovación social y oferta y demanda de información pública realizados.</t>
  </si>
  <si>
    <t xml:space="preserve">Número de estudios para el análisis de ecosistemas de gobierno abierto, innovación social y oferta y demanda de información pública realizados.					</t>
  </si>
  <si>
    <t>- Estudios previos de identificación de objetos de investigación.
- Estudios realizados.</t>
  </si>
  <si>
    <t>Estudio para el análisis de ecosistemas de gobierno abierto, innovación social y oferta y demanda de información pública.</t>
  </si>
  <si>
    <t>PD65</t>
  </si>
  <si>
    <t>466. Numero agendas para el desarrollo de actividades de vinculación ciudadana a procesos de transparencia, participación y colaboración, implementadas.</t>
  </si>
  <si>
    <t xml:space="preserve">PD_Meta Sectorial: 431. Posicionar el Gobierno Abierto de Bogotá-GABO, como una nueva forma de gobernanza y control que reduce el riesgo de corrupción y garantiza una participación de todos los sectores y segmentos poblacionales, generando accesibilidad para las personas con discapacidad; PD_Indicador Meta sector: 466. Numero agendas para el desarrollo de actividades de vinculación ciudadana a procesos de transparencia, participación y colaboración, implementadas.; ODS: 16. Paz, justicia e instituciones sólidas; </t>
  </si>
  <si>
    <t>El indicador da cuenta del número de agendas implementadas para el desarrollo de actividades vinculadas a los tres pilares del Modelo de Gobierno Abierto.</t>
  </si>
  <si>
    <t>La aplicación de este indicador materializa los principios de transparencia, participación y colaboración sobre los que se sustenta el Modelo y los lleva a la ciudadanía para establecer una nueva forma de gobernanza y vigilancia a la gestión pública.</t>
  </si>
  <si>
    <t>Definición de agendas que permitan a la ciudadanía contar con una oferta de actividades de vinculación a ejercicios de Gobierno Abierto.</t>
  </si>
  <si>
    <t xml:space="preserve">Sumatoria de agendas para el desarrollo de actividades de vinculación ciudadana a procesos de transparencia, participación y colaboración, implementadas.	</t>
  </si>
  <si>
    <t>Número de agendas para el desarrollo de actividades de vinculación ciudadana a procesos de transparencia, participación y colaboración, implementadas.</t>
  </si>
  <si>
    <t>- Estrategia de posicionamiento ciudadano
- Registro documental de la participación ciudadana en Gobierno Abierto</t>
  </si>
  <si>
    <t>PD66</t>
  </si>
  <si>
    <t>644. Número de personas con discapacidad que participan.</t>
  </si>
  <si>
    <t xml:space="preserve">PD_Meta Sectorial: 431. Posicionar el Gobierno Abierto de Bogotá-GABO, como una nueva forma de gobernanza y control que reduce el riesgo de corrupción y garantiza una participación de todos los sectores y segmentos poblacionales, generando accesibilidad para las personas con discapacidad; PD_Indicador Meta sector: 644. Número de personas con discapacidad que participan.; ODS: 16. Paz, justicia e instituciones sólidas; </t>
  </si>
  <si>
    <t>El indicador da cuenta del número de personas con discapacidad que participan de las estrategias y acciones organizadas por el Modelo de Gobierno Abierto. Los datos serán desagregados por enfoque diferencial, poblacional y de género.</t>
  </si>
  <si>
    <t>La aplicación del indicador permite evidenciar la capacidad del Modelo de Gobierno Abierto para vincular a ciudadanos con diferentes tipos de discapacidad, y, en esa medida, para poner en práctica los principios de inclusión e igualdad sobre los que se basa el PDD.</t>
  </si>
  <si>
    <t>Incorporación de personas en condición de dispacidad a ejercicios de Gobierno Abierto de manera incuyente y accesible.</t>
  </si>
  <si>
    <t xml:space="preserve">Suma del número de personas con discapacidad que participan.		</t>
  </si>
  <si>
    <t xml:space="preserve">Número de personas con discapacidad que participan.	</t>
  </si>
  <si>
    <t>- Caracterización de población en condición de discapacidad usuaria de estrategias de Gobierno Abierto.
- Registro documental de personas participantes.</t>
  </si>
  <si>
    <t>Registro documental de personas participantes</t>
  </si>
  <si>
    <t>PD67</t>
  </si>
  <si>
    <t>7869_MGA_1</t>
  </si>
  <si>
    <t>Servicio de monitoreo y evaluación a la implementación de la Estrategia de Gobierno digital</t>
  </si>
  <si>
    <t>Informes de monitoreo y seguimiento a la implementación de la Estrategia de Gobierno digital realizados</t>
  </si>
  <si>
    <t>1.1. Servicio de monitoreo y evaluación a la implementación de la Estrategia de Gobierno digital</t>
  </si>
  <si>
    <t>1.1.1. Informes de monitoreo y seguimiento a la implementación de la Estrategia de Gobierno digital realizados</t>
  </si>
  <si>
    <t xml:space="preserve">PD_producto MGA: 1.1. Servicio de monitoreo y evaluación a la implementación de la Estrategia de Gobierno digital; PD_ID producto MGA: 1.1.1. Informes de monitoreo y seguimiento a la implementación de la Estrategia de Gobierno digital realizados; </t>
  </si>
  <si>
    <t>El indicador da cuenta del número de informes de monitoreo y seguimiento realizados para evaluar la implementación de la estrategia de Gobierno Digital.</t>
  </si>
  <si>
    <t>La aplicación de este indicador permite verificar el avance en la realización de estrategias institucionales para que la ciudadanía, en condiciones de equidad, integralidad, accesibilidad e inclusión, ejerza la democracia digital, el control social y el aprovechamiento de información pública.</t>
  </si>
  <si>
    <t>Se cuenta con informes suficientes que dan cuenta de los avances y logros del proyecto.</t>
  </si>
  <si>
    <t xml:space="preserve">Sumatoria de informes de monitoreo y seguimiento a la implementación de la Estrategia de Gobierno digital realizados			</t>
  </si>
  <si>
    <t xml:space="preserve">Número de informes de monitoreo y seguimiento a la implementación de la Estrategia de Gobierno digital realizados			</t>
  </si>
  <si>
    <t>- Informes de monitoreo y seguimiento a la Estrategia de Gobierno Digital.</t>
  </si>
  <si>
    <t>Informes de monitoreo y seguimiento a la Estrategia de Gobierno Digital.</t>
  </si>
  <si>
    <t>PD68</t>
  </si>
  <si>
    <t>7869_MGA_2</t>
  </si>
  <si>
    <t>Documentos de lineamientos técnicos elaborados por el proyecto de inversión de Gobierno Abierto</t>
  </si>
  <si>
    <t>2.1. Documentos de lineamientos técnicos</t>
  </si>
  <si>
    <t>2.1.1. Documentos de lineamientos técnicos elaborados</t>
  </si>
  <si>
    <t xml:space="preserve">PD_producto MGA: 2.1. Documentos de lineamientos técnicos; PD_ID producto MGA: 2.1.1. Documentos de lineamientos técnicos elaborados; </t>
  </si>
  <si>
    <t>El indicador da cuenta del número de lineamientos técnicos elaborados por el Modelo para facilitar el proceso de articulación interinstitucional y posicionamiento con la ciudadanía.</t>
  </si>
  <si>
    <t>La aplicación de este indicador da cuenta de los esfuerzos del Modelo por unificar criterios, principios, lineamientos y acciones de Gobierto Abierto en el Distrito y garantizar así su articulación, coordinación, posicionamiento y apropiación interinstitucional.</t>
  </si>
  <si>
    <t>Contar con los lineamientos necesarios para que las entidades del distrito cuenten con elementos suficientes para adelantar acciones que contengan atributos de Gobierno Abierto.</t>
  </si>
  <si>
    <t xml:space="preserve">Sumatoria de documentos de lineamientos técnicos elaborados			</t>
  </si>
  <si>
    <t>Número de documentos de lineamientos técnicos elaborados</t>
  </si>
  <si>
    <t>Documento de lineamiento técnico</t>
  </si>
  <si>
    <t>PD69</t>
  </si>
  <si>
    <t>7869_MGA_3</t>
  </si>
  <si>
    <t>Informes de seguimiento realizados por el proyecto de inversión de Gobierno Abierto</t>
  </si>
  <si>
    <t>Informes de seguimiento realizados</t>
  </si>
  <si>
    <t xml:space="preserve">PD_Gestion MGA: Informes de seguimiento realizados; </t>
  </si>
  <si>
    <t>Este indicador da cuenta del número de informes de seguimiento realizados al proyecto de inversión para evaluar el desempeño de las estrategias y acciones de los pilares de transparencia, participación y colaboración.</t>
  </si>
  <si>
    <t>La aplicación de este indicador evidencia el monitoreo del proyecto de inversión. Así mismo, su aplicación permite verificar que el Modelo de Gobierno Abierto no solo promueve los ejercicios de vigilancia, rendición de cuentas y acceso a información pública, sino que los aplica. En esa medida, es un reflejo de transparencia.</t>
  </si>
  <si>
    <t>Se cuenta con informes suficientes que  permiten retroalimentar el avance y cumplimiento de las acciones adelantadas para realizar mejoras en el Modelo.</t>
  </si>
  <si>
    <t xml:space="preserve">Sumatoria de informes de seguimiento realizados			</t>
  </si>
  <si>
    <t>Número de informes de seguimiento realizados</t>
  </si>
  <si>
    <t>- Informes de seguimiento realizados.</t>
  </si>
  <si>
    <t>Informes de seguimiento realizados.</t>
  </si>
  <si>
    <t xml:space="preserve"> </t>
  </si>
  <si>
    <t>PD80</t>
  </si>
  <si>
    <t>Generar las condiciones necesarias para que la experiencia de la ciudadanía en la interacción con la Administración Distrital sea favorable.</t>
  </si>
  <si>
    <t>1. Fortalecer la articulación y el seguimiento a nivel distrital de la implementación de los lineamientos en materia de atención al ciudadano.</t>
  </si>
  <si>
    <t>Servicio a la ciudadanía, moderno, eficiente y de calidad</t>
  </si>
  <si>
    <t>Subsecretaría de Servicio a la Ciudadanía</t>
  </si>
  <si>
    <t>Diana Marcela Velasco Rincón</t>
  </si>
  <si>
    <t>Subsecretaria de Servicio a la Ciudadanía</t>
  </si>
  <si>
    <t xml:space="preserve">Marco Aurelio Gomez Gutierrez, Monica Castro Martinez </t>
  </si>
  <si>
    <t>Sandra Hernández</t>
  </si>
  <si>
    <t>(FINALIZADO POR CUMPLIMIENTO) 495. Diseñar e implementar una estrategia  de medición de la efectividad de la atención a la ciudadanía en las entidades distritales</t>
  </si>
  <si>
    <t>Diseñar e implementar una estrategia  de medición de la efectividad de la atención a la ciudadanía en las entidades distritales</t>
  </si>
  <si>
    <t xml:space="preserve">ODS: 16. Paz, justicia e instituciones sólidas; </t>
  </si>
  <si>
    <t xml:space="preserve">Diseñar una estrategia de medición de satisfacción de la atención a la ciudadanía </t>
  </si>
  <si>
    <t xml:space="preserve">Contar con la estrategia para la medición  de la satisfacción ciudadana frente a la atención en las entidades Distritales por los distintos canales de atención a la ciudadanía, que permitan generar acciones que contribuyan a fortalecer el servicio a la ciudadanía en el Distrito </t>
  </si>
  <si>
    <t>Diseño e implementación del instrumento con el cual se realiza la medición de la satisfacción de la ciudadanía frente a la interacción con la Administración Distrital</t>
  </si>
  <si>
    <t>Diseño de la estrategia de medición de la satisfacción ciudadana</t>
  </si>
  <si>
    <t>Instrumento de medición</t>
  </si>
  <si>
    <t>SIN</t>
  </si>
  <si>
    <t>7870_1</t>
  </si>
  <si>
    <t>1. Fortalecer la articulación y el seguimiento a nivel distrital de la implementación de los lineami</t>
  </si>
  <si>
    <t>No se programó avance para este periodo</t>
  </si>
  <si>
    <t>1. Fortalecer la articulación y el seguimiento a nivel distrital de la implementación de los lineamientos en materia de atención al ciudadano.
2. Mejorar la calidad del servicio que se presta dentro del modelo multicanal y fortalecer el servicio y atención a la ciudadanía con enfoque diferencial.</t>
  </si>
  <si>
    <t xml:space="preserve">Subsecretaría de Servicio a la Ciudadanía
Dirección Distrital del Sistema de Servicio a la Ciudadanía
Dirección Distrital de Calidad del Servicio
</t>
  </si>
  <si>
    <t>PD80A</t>
  </si>
  <si>
    <t>495. Diseñar e implementar una estrategia  de medición de la efectividad de la atención a la ciudadanía en las entidades distritales</t>
  </si>
  <si>
    <t>541. Calificación de la satisfacción ciudadana frente a la interacción con la Administración Distrital.</t>
  </si>
  <si>
    <t xml:space="preserve">PD_Meta Sectorial: 495. Diseñar e implementar una estrategia  de medición de la efectividad de la atención a la ciudadanía en las entidades distritales; PD_Indicador Meta sector: 541. Calificación de la satisfacción ciudadana frente a la interacción con la Administración Distrital.; ODS: 16. Paz, justicia e instituciones sólidas; </t>
  </si>
  <si>
    <t>Este indicador mide la efectividad de la atención a la ciudadanía en las entidades distritales por medio de la encuesta de satisfacción ciudadana que se realiza anualmente.</t>
  </si>
  <si>
    <t>Establecer los parametros de la atención a la ciudadanía a mejorar, frente a los servicios que prestan las entidades a nivel distrital, por medio del análisis de los datos que se registran en la encuesta de satisfacción ciudadana.</t>
  </si>
  <si>
    <t>Mediante la aplicación y evaluación de la encuesta de satisfacción ciudadana.
El cálculo  de la calificación que la ciudadanía realiza a los servicios prestados por las entidades a nivel distrital de acuerdo a lo establecido en la encuesta de satisfacción ciudadana.</t>
  </si>
  <si>
    <t>Índice que califica los servicios prestados por las entidades distritales a la ciudadanía.</t>
  </si>
  <si>
    <t>Informe Encuesta de Satisfacción Ciudadana.</t>
  </si>
  <si>
    <t>Se modificaron los campos: Descripción del Indicador, Beneficios, Efectos o Impactos Esperados, Fórmula del indicador o meta, Variable 1, Fuentes de información verificable, Descripción del método de cálculo del indicador.</t>
  </si>
  <si>
    <t>Documento de avance de implementación del instrumento de medición</t>
  </si>
  <si>
    <t>Informe Encuesta de  Satisfacción Ciudadana 2023</t>
  </si>
  <si>
    <t xml:space="preserve">Documento de avance de implementación del instrumento de medición. </t>
  </si>
  <si>
    <t xml:space="preserve">AVANCES Y LOGROS:
La Secretaría General de la Alcaldía Mayor, en cumplimiento del indicador sectorial, diseñó e implementó la estrategia de medición de la efectividad de la atención a la ciudadanía en las Entidades Distritales, a través de la encuesta se da a conocer el nivel de satisfacción de la ciudadanía frente a la interacción con la Administración Distrital y respecto al servicio prestado en cada uno de los puntos de atención de la RedCADE (incluye la encuesta presencial de satisfacción en la Red CADE).  
En lo corrido del Plan de Desarrollo se han aplicado 2 encuestas de satisfacción ciudadana, las cuales arrojaron un nivel de satisfacción frente a la interacción con la Administración Distrital de 9,50 en la vigencia 2021 y de 9,38 en la vigencia 2022.  
En la vigencia 2023 se está adelantando el diseño e implementación de la estrategia para realizar la medición de la satisfacción ciudadana frente a la interacción con la Administración Distrital, dentro de la cual se encuentran: 
1. Avances en la ejecución de la fase de diseño de la estrategia de medición de la efectividad ciudadana. Las principales acciones adelantadas son: 
Definición de la muestra, se estimó que el tamaño de la muestra a ejecutar para la vigencia 2023, corresponde a 10.657 encuestas, de las cuales, se realizarán 10.275 encuestas en el canal presencial y 382 en el canal virtual (Bogotá te escucha). 
Se realizó la creación del formulario en la plataforma Forms según la estructura y preguntas estipuladas para el formulario de encuesta por parte de la Dirección Distrital de Calidad del Servicio entre el 23 de enero y 3 de febrero de 2023 
Estructuración, revisión y aprobación de la Ficha técnica de encuesta: se realizó la estructura de la ficha técnica por parte de la Dirección Distrital de Calidad del Servicio y se remitió para revisión y preaprobación por parte del Despacho de la Subsecretaría de Servicio a la Ciudadanía, quien a su vez realizó el envío a la Oficina Asesora de Planeación la cual se encuentra pendiente de aprobación. 
2. Avances en la ejecución de la Fase de Prueba piloto. de las cuales se ejecutaron las siguientes actividades:  
Capacitación encuestadores: en la metodología a ejecutar y las particularidades de la tarea, además de la responsabilidad en la calidad de los datos a generar. 
Ejecución de la prueba piloto fue realizada en los Supercades: 20 de Julio, Américas, Bosa, CAD, Calle 13, Engativá, Manitas, Social y Suba; y en los Cade: La Candelaria, Fontibón, Gaitana, Kennedy y la Victoria, los días 30 y 31 de marzo de 2023 y el viernes 31 de marzo de 2023, en el cual se aplicaron 219 encuestas, de las cuales, 187 encuestas fueron validadas por punto. 
Beneficios:  
El diseño de la estrategia para la medición de la satisfacción ciudadana permite contar aspectos metodológicos para recolectar y analizar información de la fuente primaria, con el fin de conocer las percepciones, opiniones e ideas de la ciudadanía frente a los servicios prestados por las entidades Distritales. </t>
  </si>
  <si>
    <t>En el periodo de reporte no se presentarion retrasos.</t>
  </si>
  <si>
    <t xml:space="preserve">En el mes de marzo de 2023, la Secretaría General de la Alcaldía Mayor de Bogotá D.C., avanzó en el diseño e implementación de la estrategia para realizar la medición de la satisfacción ciudadana frente a la interacción con la Administración Distrital a través de las siguientes acciones y resultados: 
Generación de estadísticas de demanda de trámites mensuales de los puntos de la Red CADE, la cual, fue realizada entre el 16 y 20 de enero de 2023 
Definición de la muestra: Según datos generados en el SAT, el tamaño de la muestra a ejecutar para la vigencia 2023 es 10.275 encuestas en el canal presencial y 382 en el canal virtual (Bogotá te escucha) para un total de 10.657 encuestas. 
Definición y selección de apoyo (encuestadores): se realizó la selección de 15 servidores y/o colaboradores (informadores), los cuales ejecutan el levantamiento de la información. Esta actividad fue realizada entre el 16 y 20 de enero de 2023. 
Solicitud de servicio tecnológico (Internet Móvil): se solicitó el trámite y entrega de las 15 SIM Card con internet móvil, las cuales van a soportar la realización de la encuesta. Esta actividad fue realizada entre el 16 y 20 de enero de 2023.    
Recolección y alistamiento de herramientas tecnológicas (Tablets): Se realizó alistamiento de la tablets destinadas a la ejecución de la actividad. Esta actividad fue realizada entre el 16 y 20 de enero de 2023. 
Creación de formularios en la plataforma Forms: Se realizó la creación del formulario en la plataforma Forms según la estructura y preguntas estipuladas para el formulario de la encuesta Esta actividad fue realizada entre el 23 de enero y 3 de febrero de 2023. 
Estructuración, revisión y aprobación de la Ficha técnica de encuesta: Se estructuró propuesta de ficha técnica, y se envió para revisión y preaprobación por parte del Despacho de la Subsecretaría de Servicio a la Ciudadanía, quien a su vez realizó el envío a la OAP para aprobación. La estructuración y preaprobación fue realizada entre el 13 y el 24 de febrero de 2023. 
Capacitación encuestadores: Se realizó dos sesiones, en donde se les explico a los 15 servidores encuestadores la metodología a ejecutar y las particularidades de la tarea. 
Realización de Prueba Piloto en los puntos estipulados en la ficha técnica de la encuesta, los servidores encuestadores recolectaron las respuestas de los ciudadanos que habían realizado algún trámite en alguna de las entidades presentes en el punto y que adicionalmente aceptaban la realización de la encuesta, la actividad fue realizada entre el 30 y 31 de marzo de 2023. </t>
  </si>
  <si>
    <t>PD81</t>
  </si>
  <si>
    <t>Dirección Distrital del Sistema de Servicio a la Ciudadanía</t>
  </si>
  <si>
    <t>Yanneth Moreno Romero</t>
  </si>
  <si>
    <t>Directora del Sistema Distrital del Servicio a la Ciudadanía</t>
  </si>
  <si>
    <t>498. Diseñar una estrategia de integración, alineación y estandarización de la oferta de servicios en los canales de atención disponibles en el Distrito.</t>
  </si>
  <si>
    <t>544. Número de puntos de información sobre protección y atención animal instalados y funcionando en la Red CADE del distrito.</t>
  </si>
  <si>
    <t xml:space="preserve">PD_Meta Sectorial: 498. Diseñar una estrategia de integración, alineación y estandarización de la oferta de servicios en los canales de atención disponibles en el Distrito.; PD_Indicador Meta sector: 544. Número de puntos de información sobre protección y atención animal instalados y funcionando en la Red CADE del distrito.; ODS: 16. Paz, justicia e instituciones sólidas; </t>
  </si>
  <si>
    <t xml:space="preserve">Adelantar la gestión de articulación con el Instituto Distrital de Protección y Bienestar Animal para su participación en el canal presencial de la Red CADE, de acuerdo con la normatividad y lineamientos establecidos por la Subsecretaría de Servicio a la Ciudadanía.
                                                                     </t>
  </si>
  <si>
    <t>Aumentar la oferta de servicios en la Red CADE para que la ciudadanía pueda adelantar trámites y servicios ante el Instituto Distrital de Protección y Bienestar Animal.</t>
  </si>
  <si>
    <t>No disponible</t>
  </si>
  <si>
    <t>Puntos de atención en el canal presencial de la Red CADE del Instituto Distrital de Protección y Bienestar Animal - IDPYBA, instalados y funcionando, cumpliendo los parámetros establecidos para su vinculación.
Durante la vigencia se desarrollaran acciones (reuniones, comunicaciones) con el propósito de convocar al Instituto Distrital de Protección y Bienestar Animal para su participación en el canal presencial de la Red CADE. Una vez dicha entidad manifieste su interés en la participación en el canal presencial, se adelantarán las gestiones respectivas para su vinculación efectiva en los puntos de atención de la Red CADE.</t>
  </si>
  <si>
    <t>Sumatoria de número de puntos de información de protección y atención animal instalados y funcionando en la Red CADE del distrito.</t>
  </si>
  <si>
    <t>Puntos de información de protección y atención animal instalados y funcionando en la Red CADE del distrito.</t>
  </si>
  <si>
    <t>Acuerdo de nivel de servicios para la operación en el modelo multicanal de atención a la ciudadanía, canal presencial y canal virtual  Instituto de Bienestar y Protección Animal -IDPYBA.
FT-625 Entrega/Devolución de espacios y/o elementos de servicio a la ciudadanía.</t>
  </si>
  <si>
    <t>Se modificaron los campos: Descripción del método de cálculo del indicador, Fórmula del indicador o meta, Variable 1, Fuentes de información verificable.</t>
  </si>
  <si>
    <t>PD82</t>
  </si>
  <si>
    <t>545. Número de orientaciones y solicitudes recibidas a través de la línea 195.</t>
  </si>
  <si>
    <t xml:space="preserve">PD_Meta Sectorial: 498. Diseñar una estrategia de integración, alineación y estandarización de la oferta de servicios en los canales de atención disponibles en el Distrito.; PD_Indicador Meta sector: 545. Número de orientaciones y solicitudes recibidas a través de la línea 195.; ODS: 16. Paz, justicia e instituciones sólidas; </t>
  </si>
  <si>
    <t>Consiste en el número de llamadas atendidas por el operador y las contestadas por el sistema Interactivo de voz (IVR), a través de la línea 195 en relación con los trámites, Otros Procedimientos (OPA) y servicios que se prestan en la Red CADE</t>
  </si>
  <si>
    <t>La ciudadanía cuenta con información y orientación de trámites en tiempo real mediante la línea 195, 24 horas al día, como un mecanismo que les permite interactuar con la administración distrital, registrar sus requerimientos e interponer sus solicitudes a las entidades distritales a través de canales no presenciales, ahorrando tiempos de desplazamiento y reduciendo costos.</t>
  </si>
  <si>
    <t>Reporte estadístico generado desde el DASHBOARD, base propia del operador de la Línea 195.</t>
  </si>
  <si>
    <t>Contar las llamadas atendidas por el operador y contestadas por la respuesta de voz interactiva (IVR), durante la vigencia.  Estos datos están registrados en el Reporte estadístico generado desde el DASHBOARD, base propia del operador de la Línea 195.</t>
  </si>
  <si>
    <t>Sumatoria  de número de orientaciones y solicitudes atendidas por operador y respuesta de voz interactiva (IVR)</t>
  </si>
  <si>
    <t>Número mensual de orientaciones y solicitudes atendidas por operador y respuesta de voz interactiva (IVR)</t>
  </si>
  <si>
    <t>Se modificaron los campos: Descripción del Indicador, Beneficios, Efectos o Impactos Esperados, Fórmula del indicador o meta, Variable 1, Descripción del método de cálculo del indicador.</t>
  </si>
  <si>
    <t xml:space="preserve">Reporte estadístico generado desde el dash board, base propia del operador de la línea 195. </t>
  </si>
  <si>
    <t xml:space="preserve">AVANCES Y LOGROS:
En el marco del Plan Distrital de Desarrollo, la Secretaría General, en cumplimiento del indicador sectorial, fortaleció los canales de comunicación con la finalidad de atender de forma oportuna los requerimientos de la ciudadanía. Por lo anterior, dispuso de canales e interacción no presenciales, como el canal telefónico a través de la Línea 195. 
En lo corrido del Plan de Desarrollo se han atendido llamadas 14.805.342  (777.286 en 2023), las cuales fueron atendidas por los operadores y por el sistema de respuesta de voz interactiva (IVR).  
Los principales logros obtenidos en lo corrido de la vigencia 2023 en la gestión de la línea 195 en el proceso de orientación y atención a solicitudes fueron:  
1.	Contar con niveles de atención superiores al 90% esto genera satisfacción de la ciudadanía ya que cada vez son más llamadas las que el canal telefónico logra contestar con respecto al universo de llamadas que ingresan de las llamadas se logran contestar. 
2.	Aumento en el tráfico de llamadas, ya que ingresaron 3.549 llamadas más que el mes inmediatamente anterior, esto equivale a un aumento en el tráfico de llamadas del 4.5% es decir que en febrero ingresaron 77.482 llamadas, mientras que en marzo ingresaron por el canal telefónico 81.031 llamadas a todos los Skill de la Línea 195. 
3.	Del total de llamadas que ingresaron de manera exclusiva los Skill de Secretaría General la cual fue de 42.371 se logró un nivel de atención de 93.60% es decir que se contestaron 39.659 llamadas, para el caso del nivel de servicio este se logró cerrar en 72,01% esto quiere decir que 30.510 llamadas, se contestaron antes de los 30 segundos. 
4.	Se continuo con la misma capacidad en el equipo de INBOUND y Bogotá te escucha logrando tener entre 84 y 90 agentes, generando que el indicador de atención para los Skill de Secretaría General este en un 93.60%. 
Beneficios:
La ciudadanía cuenta con comunicación en tiempo real mediante la Línea 195, 24 horas al día, como un mecanismo que les permite interactuar con la administración distrital, registrar sus requerimientos e interponer sus solicitudes y consultar información acerca de Otros Procedimientos Administrativos-OPAS, trámites y otros servicios de las entidades distritales a través de canales no presenciales, ahorrando tiempos de desplazamiento y reduciendo costos.
</t>
  </si>
  <si>
    <t xml:space="preserve">El indicador sectorial tenía una programación de 1.371.717 orientaciones y solicitudes atendidas a través de la línea 195 y durante lo corrido en la vigencia se han atendido 777.286, es decir, presenta un rezago de 594.431. 
El resultado del número de llamadas recibidas se debe a: 
•	La preferencia por parte de la Ciudadanía en hacer el uso de canales de atención como el virtual debido a la implementación de CHATICO como un nuevo medio de interacción con la ciudadanía través del cual se tuvieron 68,840 conversaciones en mes de marzo, para un total de  235.545 en la vigencia  2023 y 198.283 interacciones en marzo para un total de 612.719 en la vigencia  2023. 
•	La Secretaría de Hacienda Distrital es la entidad que en los últimos meses ha generado el mayor número de interacciones que se reciben en la línea 195, no obstante, en el mes de enero de 2023 la Secretaría Distrital de Hacienda informó a los contribuyentes que las facturas de los impuestos predial y vehicular de 2023, volverán a llegar sus casas, lo que produjo una disminución de las interacciones con la línea 195 para este periodo.  
•	Por otra parte, la Secretaría de Hacienda Distrital cuenta con sus canales virtuales independientes que le permiten a la ciudadanía autogestionarse, esto impacta, ya que la Secretaría de Hacienda Distrital representa aproximadamente entre el 35% al 45 % del tráfico de llamadas del centro de contacto Línea 195. 
•	Así mismo, la Secretaría de Movilidad tiene ahora su propia línea de atención lo que implica una disminución de llamadas a través de la línea 195. 
Es pertinente aclarar que, el avance del indicador Número de orientaciones y solicitudes recibidas a través de la línea 195.  se ha calculado con el número de interacciones del IVR (las cuales están bajo el convenio 4220000-726-2021 de la Secretaría General con ETB, que incluye los segmentos INBOUND, BOGOTA TE ESCUCHA, BTE CORRUPCION, al seleccionar estos segmentos nos arroja el valor reportado). Dentro del avance se calculan los siguientes indicadores: 
Nivel de servicio: 72,53% 
Para este indicador los niveles normales y satisfactorios deben estar por encima del 70%, conforme a lo establecido en el convenio, el total de este indicador refleja que  del 100%  de las llamadas que se atienden en la línea 195 /, por lo menos se deben contestar el 70% en menos de 30, desde finales del año 2022 y durante el año 2023 la línea 195 ha logrado niveles de servicio superiores al 70% .Esto quiere decir por ejemplo que de 100 llamadas que entran a la línea 195 se están contestando en menos de 30 segundos más de 70 llamadas, sin decir que las 30 restantes no se estén contestando, se contestan pero por encima de 30 segundos de espera. 
Nivel de atención: 94.14% 
Este indicador refleja la cantidad de llamadas que se contestan vs las recibidas, desde finales de 2022 y durante el año 2023 la línea 195 ha tenido niveles de atención superiores al 92% siendo niveles óptimos para un centro de contacto. Esto quiere decir por ejemplo que de 100 llamadas que entran a la línea 195 se están contestando más de 92. 
Por otra parte, el total de llamadas atendidas por la línea 195 se han calculado con el total de Skill (los cuales están contenidos en el marco de los convenios de la ETB con las otras entidades distritales (Secretaría de Hacienda-segmento pbx, secretaria Distrital de Planeación, secretaria del Hábitat y Transmilenio); que no hacen parte de la supervisión, ejercida por la secretaria general bajo el contrato 4220000-726-2021. Dentro del avance se miden el siguiente indicador 
Nivel de atención de todos los skills-segmentos es de :77,43% Este indicador refleja la atención del total de llamadas ingresadas en la línea 195, quiere decir que de cada 100 llamadas alrededor de 77 son atendidas, como se mencionó anteriormente este nivel de atención no depende de la secretaria General 
Asimismo, desde la Dirección del Sistema Distrital de Servicio a la Ciudadanía, se adelantarán las siguientes acciones: 
•	Incentivar el uso del canal telefónico por medio de estrategias de comunicación y divulgación. 
•	Incentivar el uso de la atención a través del paso a asesor que se encuentra en Chatico Bogotá y el cual es atendido por agentes humanos desde la línea 195. 
Finalmente, es importante tener en cuenta que la cantidad de interacciones proyectada al inicio del proyecto se realizó con base a los históricos, pero la pandemia fue un evento atípico que disparó el consumo de llamadas, lo que originó que las proyecciones estuvieran por encima de lo esperado. Sin embargo, el comportamiento de la línea se ha venido ajustando a niveles que se tenían antes de la pandemia, en este sentido se debe tener en cuenta los indicadores de nivel de atención conforme a las llamadas recibidas, y no a la meta proyectada de llamadas en la vigencia, ya que la demanda de la línea depende de temas específicos, dicha variable es incontrolable ya que depende de factores externos a la operación de la línea 195, por ejemplo a  contingencias declaradas por la administración distrital, uno de ellos fue la relacionada con la información de Secretaría de Hacienda con respecto a la decisión de enviar los impuestos prediales y vehiculares a las residencias de los contribuyentes, a diferencia de hace un año que no se realizó esta actividad, por esta razón las llamadas  a la línea 195 se redujeron drásticamente para esta vigencia.  </t>
  </si>
  <si>
    <t>Para el mes de enero de 2023, el número de orientaciones y solicitudes atendidas por los agentes de la Línea 195 y por el IVR (Interactive Voice Response – Respuesta de voz interactiva), cerró en 291.750.  En este sentido, respecto a los resultados obtenidos en el mes de diciembre de 2022, se observó un aumento del 27,68% (14,712) en el número de llamadas contestadas por los agentes de la Línea 195, y un incremento del 47,67% (72.273) en el número de interacciones realizadas a través del IVR.</t>
  </si>
  <si>
    <t>Para el mes de febrero de 2023, a través de la línea 195 se han contestado 247.416 llamadas, las cuales fueron atendidas por los operadores (58.674) y por el sistema de respuesta de voz interactiva IVR (188.742), lo cual, permite que la ciudadanía cuente con comunicación en tiempo real las 24 horas al día, como un mecanismo para interactuar con la administración distrital, registrar sus requerimientos e interponer sus solicitudes y consultar información acerca de Otros Procedimientos Administrativos- OPAS, trámites y otros servicios de las entidades distritales a través de canales no presenciales.
Al realizar el análisis frente a los resultados obtenidos en el mes de febrero de 2023 respecto al mes de enero, se observó una disminución del 13,53% (9.180) en el número de llamadas contestadas por los agentes de la Línea 195, y una disminución del 15,70% (35.154) en el número de interacciones realizadas a través del IVR, el cual se debe a las comunicaciones entregadas por la Secretaría de Hacienda Distrital relacionados con la expedición de la factura del impuestos prediales y vehiculares ya que para la presente vigencia los contribuyentes la recibirán en su domicilio registrado. Adicionalmente, la ciudadanía puede acceder directamente la factura de sus impuestos a través de la página de la Secretaría de Hacienda Distrital. 
Los temas que más impactaron el canal telefónico en el mes fueron: oficina virtual de la Secretaría Distrital de Hacienda, para información relacionada con impuestos distritales; solicitudes para radicar peticiones quejas y reclamos en el sistema Bogotá te escucha; y orientaciones y consultas de la Secretaría Distrital de Educación relacionadas con novedades en los cupos escolares.</t>
  </si>
  <si>
    <t xml:space="preserve">Para el mes de marzo de 2023, a través de la línea 195 se han contestado 238.720 llamadas, las cuales fueron atendidas por los operadores (62,741) y por el sistema de respuesta de voz interactiva IVR (175.379), lo cual, permite que la ciudadanía cuente con comunicación en tiempo real las 24 horas al día, como un mecanismo para interactuar con la administración distrital, registrar sus requerimientos e interponer sus solicitudes y consultar información acerca de Otros Procedimientos Administrativos- OPAS, trámites y otros servicios de las entidades distritales a través de canales no presenciales. 
Al realizar el análisis frente a los resultados obtenidos en el mes de marzo de 2023 respecto al mes de febrero, se observó un aumento del 6,93% (4.067) en el número de llamadas contestadas por los agentes de la Línea 195, y una disminución del 7% (13.363) en el número de interacciones realizadas a través del IVR., el cual se debe a que para este mes Los temas que impactan el canal telefónico en su mayoría son los relacionados con la tramites y servicios de la Secretaría de Hacienda Distrital. De igual manera a hubo un alto tráfico de llamadas para temas relacionados con peticiones quejas y reclamos en el sistema Bogotá te escucha. No obstante, durante el mes se presenta un fuerte aumento en las llamadas relacionadas con los trámites y servicios del grupo de las entidades que publican información en la GT&amp;S. </t>
  </si>
  <si>
    <t xml:space="preserve">Al corte de enero de 2023, el indicador sectorial tenía una programación de 457.239 atenciones a través de la línea 195 y se atendieron 291.750 llamadas, es decir, presenta un rezago de 165.489 (36,2%).
En la medida que, para el mes de enero se atendió el 77,06% de las llamadas recibidas es necesario revisar los motivos que conllevaron a la atención limitada en el mes y verificar la capacidad de atención de las llamadas.
El proyecto manifestó que está gestionando la adición del contrato asociado con recursos de funcionamiento para atender el 100% de las llamadas entrantes. </t>
  </si>
  <si>
    <t xml:space="preserve">Para la vigencia 2023 se programó en el indicador sectorial la orientación y atención de 5.486.863 solicitudes a través de la linea 195 y ha brindado atención a 539.166 (9,83%). 
Al corte de febrero el indicador sectorial tenía una programación de 914.478 orientaciones y solicitudes  y se atendieron 539.166, es decir, presenta un rezago de 375.312 (41,04%).
Es necesario prestar especial atención a los motivos de este porcentaje de atención y verificar la capacidad de atención de la línea 195, toda vez que el rezago frente al mes anterior pasó de 165.489 a 375.312 presentando una variación del 127%. </t>
  </si>
  <si>
    <t>PD83</t>
  </si>
  <si>
    <t>2. Mejorar la calidad del servicio que se presta dentro del modelo multicanal y fortalecer el servicio y atención a la ciudadanía con enfoque diferencial.</t>
  </si>
  <si>
    <t>Dirección Distrital de Calidad del Servicio</t>
  </si>
  <si>
    <t>Dorian de Jesús Coquíes Maestre</t>
  </si>
  <si>
    <t>Director Distrital de Calidad del Servicio</t>
  </si>
  <si>
    <t>546. Número de PQRS recibidas por otros canales.</t>
  </si>
  <si>
    <t xml:space="preserve">PD_Meta Sectorial: 498. Diseñar una estrategia de integración, alineación y estandarización de la oferta de servicios en los canales de atención disponibles en el Distrito.; PD_Indicador Meta sector: 546. Número de PQRS recibidas por otros canales.; ODS: 16. Paz, justicia e instituciones sólidas; </t>
  </si>
  <si>
    <t>Medir el número de peticiones, quejas, reclamos y sugerencias registradas en el sistema distrital de gestión de peticiones ciudadanas que ingresan por canales no presenciales como: canal web, Email, Redes sociales y App aplicación móvil Bogotá te Escucha, Telefónico.</t>
  </si>
  <si>
    <t>La ciudadanía cuenta con canales de interacción no presenciales tales como:  canal web, Email, Redes sociales y App aplicación móvil Bogotá te Escucha. Estos canales permiten a la ciudadanía registrar sus peticiones, quejas, reclamos y solicitudes (PQRS) a las entidades distritales, ahorrando en  tiempos de desplazamiento y reduciendo costos.</t>
  </si>
  <si>
    <t>Subsecretaría de Servicio a la Ciudadanía, Dirección Distrital de Calidad del Servicio. Base de datos de peticiones registradas en canales no presenciales en el Sistema Distrital de Gestión de Peticiones Ciudadanas.</t>
  </si>
  <si>
    <t>Cuantificar el número mensual de Peticiones, Quejas, Reclamos y Sugerencias que se registran por los ciudadanos y los servidores de las entidades, a través del Sistema Distrital de Gestión de Peticiones Ciudadanas por canales diferentes al presencial (virtual y telefónico).            
A través del Sistema Distrital de Gestión de Peticiones Ciudadanas se registrarán las peticiones radicadas en los canales no presenciales como: canal web, Email, Redes sociales y App aplicación móvil Bogotá te Escucha, Telefónico.</t>
  </si>
  <si>
    <t>Sumatoria número de PQRS que ingresan  en el sistema distrital de gestión de peticiones ciudadanas por canales no presenciales como: canal web, Email, Redes sociales y App aplicación móvil Bogotá te Escucha, Telefónico.</t>
  </si>
  <si>
    <t xml:space="preserve">Número mensual de PQRS registradas en el sistema distrital de gestión de peticiones ciudadanas por canales no presenciales como: canal web, Email, Redes sociales y App aplicación móvil Bogotá te Escucha, Telefónico. </t>
  </si>
  <si>
    <t>Base de datos de peticiones registradas en canales no presenciales en el Sistema Distrital de Gestión de Peticiones Ciudadanas.</t>
  </si>
  <si>
    <t>Base de datos de peticiones registradas en  canales no presenciales en el Sistema Distrital de Gestión de Peticiones Ciudadanas.</t>
  </si>
  <si>
    <t>Base de datos de peticiones registradas en enero en canales no presenciales en el Sistema Distrital de Gestión de Peticiones Ciudadanas.</t>
  </si>
  <si>
    <t>Base de datos de peticiones registradas en  marzo en canales no presenciales en el Sistema Distrital de Gestión de Peticiones Ciudadanas.</t>
  </si>
  <si>
    <t xml:space="preserve">AVANCES Y LOGROS:
En lo corrido del Plan de Desarrollo, la Secretaría General en cumplimiento del indicador sectorial ha registrado 794.397 Peticiones, Quejas, Reclamos y Solicitudes (PQRS) de la ciudadanía, mediante canales de comunicación no presenciales tales como; canal web, Email, Redes sociales y App aplicación móvil.
Dentro de los principales resultados de la vigencia 2023 se encuentran:
•	Se han recibido 77.650 PQRS ciudadanas a través de estos canales de comunicación no presenciales: Canal Web 37.927 (48,84%), Email 31.893 (41,07%), teléfono 6.574 (8,47%), Redes sociales 1.177 (1,52%) y App aplicación móvil 71 (0,09%) y Video llamadas 8 (0,01%) 
•	Los cinco (5) sectores con mayor registro de peticiones a través de otros canales fueron: Movilidad con 12.514 peticiones, Integración Social con 9.682 peticiones, Ambiente con 7.627 peticiones, Salud con 6.790 Hábitat con 6.761 peticiones; se excluye de este TOP al Sector Gestión Pública, teniendo en cuenta que la Secretaría General dispone de los canales WEB (Sistema Distrital para la Gestión de Peticiones Ciudadanas – Bogotá Te Escucha, entre otros) y Telefónico (Línea 195) como centrales para la recepción de peticiones, que reciben un número alto de peticiones las cuales en su gran mayoría no son de su competencia, por lo cual se realiza gestión de direccionamiento/traslado a las entidades distritales, nacionales y privadas competentes para gestión y respuesta de las mismas, de acuerdo a su competencia y misionalidad. 
•	Los temas más reiterados fueron función pública y administración con 8.588 peticiones; movilidad con 7.293; salud 2.208; familia con 1.978; y educación con 1.422 peticiones.
•	La tipología con mayor registro es el “Derecho de Petición de Interés Particular” con 44.754 peticiones que representan el 57,64% y en segunda posición se ubica el “Reclamo” con 8.757 peticiones que representan el 11,28%% del total de PQRS recibidas por otros canales en el Distrito Capital.
Los principales logros obtenidos en la gestión de PQRS recibidas por otros canales fueron: 
-	La Dirección Distrital de Calidad del Servicio-DDCS, en su calidad de administrador de la Central de Peticiones, realizó la gestión de direccionamiento de las peticiones registradas a través de los diferentes canales de atención dispuestos por la Secretaría General, dentro de los términos legales a las dependencias de la Secretaría General o entidades competentes para su atención.
Beneficios:
La ciudadanía cuenta con canales de interacción no presenciales tales como:  canal web, Email, Redes sociales, App aplicación móvil GAB -Bogotá te escucha. Estos canales permiten registrar sus peticiones, quejas, reclamos y solicitudes a las entidades distritales, ahorrando en tiempos de desplazamiento y reduciendo costos.
</t>
  </si>
  <si>
    <t xml:space="preserve">En el mes de enero se registraron en el Sistema Distrital para la gestión de peticiones ciudadanas 23.289 peticiones por Canales no presenciales, desagregado de la siguiente forma numérica y porcentual: Web 12.093 equivalente al 51,93%, email 9.140 equivalente al 39,25%, teléfono 1.733 equivalente al 7,44%, Redes sociales 312 equivalente a 1,34%, App Aplicación Móvil 10 equivalente a 0,04%, y vídeo llamada 1 equivalente al 0,00%.
El número de peticiones registradas en enero en el Sistema Distrital para la gestión de peticiones ciudadanas es superior a lo programado; debe aclararse que el resultado del indicador está condicionado a la demanda de la utilización de estos canales no presenciales por parte de la ciudadanía, utilización que fue superior a lo programado para el mes de enero 2023.    </t>
  </si>
  <si>
    <t xml:space="preserve">En el mes de febrero se registraron en el Sistema Distrital para la gestión de peticiones ciudadanas 26.207 peticiones por Canales no presenciales, desagregado de la siguiente forma numérica y porcentual: Web 12.732 equivalente al 48,58%, email (10.886) equivalente al 41,54%, teléfono (2.127) equivalente al 8,12%, Redes sociales (434) equivalente a 1,66%, App Aplicación Móvil (25) equivalente a 0,10%, y vídeo llamada (3) equivalente al 0,01%.
Dentro de los principales resultados del mes se encuentran:
•	Los cinco sectores con mayor registro de peticiones a través de otros canales fueron: Movilidad con 4.266 peticiones, Integración Social con 3.223 peticiones, Ambiente con 2.843 peticiones, Hábitat con 2.214 peticiones y Salud con 2.198 peticiones. Hay que mencionar que se excluye de este TOP al Sector Gestión Pública, teniendo en cuenta que la Secretaría General dispone de los canales WEB (Sistema Distrital para la Gestión de Peticiones Ciudadanas – Bogotá Te Escucha, entre otros) y Telefónico (Línea 195) como centrales para la recepción de peticiones, que reciben un número alto de peticiones las cuales en su gran mayoría no son de su competencia, por lo cual se realiza gestión de direccionamiento/traslado a las entidades distritales, nacionales y privadas competentes para gestión y respuesta de las mismas, de acuerdo a su competencia y misionalidad; siendo los temas más reiterados en estos sectores: movilidad transporte y malla vial con 2.448 peticiones; salud 709 peticiones, familia 580 peticiones, servicios públicos 361,   y ambiente con 279.  
•	La tipología con mayor registro es el “Derecho de Petición de Interés Particular” con 15.387 peticiones que representan el 58,71% del total de peticiones registradas por canales no presenciales en el mes de febrero en Bogotá Te Escucha; y en segunda posición se ubica el “Reclamo” con 2.800 peticiones que representan el 10,68% del total de peticiones registradas por canales no presenciales en el mes de febrero en Bogotá Te Escucha
Las principales acciones desarrolladas en la gestión de PQRS registradas por otros canales fueron:
-	La Dirección Distrital de Calidad del Servicio-DDCS, en su calidad de administrador de la Central de Peticiones, realizó la gestión de direccionamiento de las peticiones registradas a través de los diferentes canales de atención dispuestos por la Secretaría General, dentro de los términos legales a las dependencias de la Secretaría General o entidades competentes para su atención.
</t>
  </si>
  <si>
    <t>En el mes de marzo se registraron en el Sistema Distrital para la gestión de peticiones ciudadanas 28.154 peticiones por Canales no presenciales, desagregado de la siguiente forma numérica y porcentual: Web 13.102 equivalente al 46,54%, email (11.867) equivalente al 42,15%, teléfono (2.714) equivalente al 9,64%, Redes sociales (431) equivalente a 1,53%, App Aplicación Móvil (36) equivalente a 0,13%, y vídeo llamada (4) equivalente al 0,01%.
Dentro de los principales resultados del mes se encuentran:
•	Los cinco (5) sectores con mayor registro de peticiones a través de otros canales fueron: Movilidad con 4.029 peticiones, Integración Social con 3.472 peticiones, Ambiente con 2.869 peticiones, Hacienda con 2.841 peticiones y Salud con 2.525 peticiones. Hay que mencionar que se excluye de este TOP al Sector Gestión Pública, teniendo en cuenta que la Secretaría General dispone de los canales WEB (Sistema Distrital para la Gestión de Peticiones Ciudadanas – Bogotá Te Escucha, entre otros) y Telefónico (Línea 195) como centrales para la recepción de peticiones, que reciben un número alto de peticiones las cuales en su gran mayoría no son de su competencia, por lo cual se realiza gestión de direccionamiento/traslado a las entidades distritales, nacionales y privadas competentes para gestión y respuesta de las mismas, de acuerdo a su competencia y misionalidad. Los temas más reiterados en estos sectores son: movilidad transporte y malla vial con 2.188 peticiones; salud 872 peticiones, familia 678 peticiones, impuestos tasas y contribuciones 476, y ambiente con 317 peticiones.  
•	La tipología con mayor registro es el “Derecho de Petición de Interés Particular” con 16.622 peticiones que representan el 59,04% del total de peticiones registradas por canales no presenciales en el mes de marzo en Bogotá Te Escucha; y en segunda posición se ubica el “Reclamo” con 3.236 peticiones que representan el 11,49% del total de peticiones registradas por canales no presenciales en el mes de marzo en Bogotá Te Escucha
Las principales acciones desarrolladas en la gestión de PQRS registradas por otros 
canales fueron:
-	La Dirección Distrital de Calidad del Servicio-DDCS, en su calidad de administrador de la Central de Peticiones, realizó la gestión de direccionamiento de las peticiones registradas a través de los diferentes canales de atención dispuestos por la Secretaría General, dentro de los términos legales a las dependencias de la Secretaría General o entidades competentes para su atención.</t>
  </si>
  <si>
    <t>7870_2</t>
  </si>
  <si>
    <t>2. Mejorar la calidad del servicio que se presta dentro del modelo multicanal y fortalecer el servic</t>
  </si>
  <si>
    <t>Al corte de  enero de 2023, el indicador sectorial tenía una programación acumulada para atender 17.370 PQRS ciudadanas, a través de canales no presenciales y se atendieron 23.289, es decir, una sobre ejecución de 5.919 PQRS (equivale a 34,07% de cumplimiento).
El resultado del indicador está condicionado a la demanda de la utilización de estos canales por parte de la ciudadanía a nivel Distrital.</t>
  </si>
  <si>
    <t xml:space="preserve">Al corte de febrero de la vigencia 2023, el indicador sectorial tenía una programación acumulada de 34.740 orientaciones y solicitudes registradas a través de otros canales y se registraron 49.496, es decir, presenta una sobre ejecución de 14.756 (42,47%). 
El resultado de este indicador está condicionado a la presentación de PQRS por parte de los ciudadanos en los diferentes temas de las entidades distritales, el cual, para el mes de febrero registró un alto volumen de peticiones asociadas principalmente a los siguientes temas: función pública y administración (2.765 peticiones); movilidad transporte y mala vial (2.448 peticiones); salud (709 peticiones), familia (580 peticiones), impuestos, tasas y contribuciones (489 peticiones). </t>
  </si>
  <si>
    <t>PD84</t>
  </si>
  <si>
    <t>7870_MGA_1</t>
  </si>
  <si>
    <t xml:space="preserve">Documentos de evaluación </t>
  </si>
  <si>
    <t>Documentos de evaluación</t>
  </si>
  <si>
    <t>1.1. Documentos de evaluación</t>
  </si>
  <si>
    <t>1.1.1. Documentos de evaluación elaborados</t>
  </si>
  <si>
    <t xml:space="preserve">PD_producto MGA: 1.1. Documentos de evaluación; PD_ID producto MGA: 1.1.1. Documentos de evaluación elaborados; </t>
  </si>
  <si>
    <t>Generación de informes de avance del diseño y de la implementación de las estrategias que dan cuenta de la articulación y el seguimiento a nivel distrital de la implementación de los lineamientos en materia de atención a la ciudadanía.</t>
  </si>
  <si>
    <t>Fortalecer la apropiación de lineamientos y directrices en servicio a la ciudadanía, a través de la implementación de acciones como; Evaluación (en términos de calidad y calidez) de respuestas registradas en el Sistema de Gestión de Peticiones, realización de visitas de monitoreo para evaluar la prestación del servicio en la Red CADE, Cualificación a servidores públicos y actores del servicio, capacitaciones en la funcionalidad, configuración, manejo y uso general de la herramienta Bogotá te Escucha,   que aumenten la satisfacción de la ciudadanía en la interacción con los diferentes canales dispuestos en el Distrito.</t>
  </si>
  <si>
    <t xml:space="preserve">Durante la vigencia se realizarán documentos que den cuenta del diseño y la implementación de las estrategias de articulación e implementación de lineamientos dados en materia de servicio a la ciudadanía
La Secretaría General de la Alcaldía Mayor de Bogotá, a través de la Subsecretaría de Servicio a la Ciudadanía, trabajará en el diseño e implementación de las estrategias de articulación y seguimiento a nivel distrital,  para la implementación de lineamientos en materia de atención a la ciudadanía a través de acciones como; mesas de trabajo, reuniones, capacitaciones, ferias de servicio al ciudadano. </t>
  </si>
  <si>
    <t>Sumatoria de documentos aprobados por las diferentes instancias a que haya lugar.</t>
  </si>
  <si>
    <t>Documentos aprobados por las diferentes instancias a que haya lugar.</t>
  </si>
  <si>
    <t xml:space="preserve">Documentos aprobados.  </t>
  </si>
  <si>
    <t>Se modificaron los campos: Beneficios, Efectos o Impactos Esperados, Fórmula del indicador o meta, Variable 1, Fuentes de información verificable, Descripción del método de cálculo del indicador.</t>
  </si>
  <si>
    <t>1. Documento de avance. Estrategía de fortalecimiento del seguimiento a nivel distrital para la implementación de lineamientos en materia de servicio a la ciudadanía. 
2. Documento de avance. Estrategía de fortalecimiento de la articulación a nivel distrital para implementación de lineamientos en materia de servicio a la ciudadanía.</t>
  </si>
  <si>
    <t>1. Documento de avance. Estrategia de fortalecimiento del seguimiento a nivel distrital para la implementación de lineamientos en materia de servicio a la ciudadanía. 
2. Documento de avance. Estrategia de fortalecimiento de la articulación a nivel distrital para implementación de lineamientos en materia de servicio a la ciudadanía</t>
  </si>
  <si>
    <t xml:space="preserve">AVANCES Y LOGROS:
Durante la vigencia de 2023, la Secretaría General de la Alcaldía Mayor de Bogotá D.C., avanzó en la articulación y seguimiento a nivel distrital para la implementación de lineamientos en materia de atención a la ciudadanía la apropiación de los lineamientos en materia de atención al ciudadano e IVC, dentro de los principales avances y logros se encuentran   
Elaboración Tercer Informe de Seguimiento a las estrategias de racionalización 2023, de las 49 entidades distritales con trámites inscritos en el Sistema Único de Información Trámites (SUIT), con el propósito de dar una línea clara de acción para el 2023 en el Programa de dinamización para la racionalización de trámites, otros procedimientos administrativos (OPA) y consultas de acceso a la información pública. 
Realización de campañas que incentivaron la denuncia por posibles actos de corrupción, mediante la publicación de piezas de comunicación en redes sociales, relacionada con los canales y medios de comunicación. 
Beneficios: 
El Fortalecimiento de la apropiación de lineamientos y directrices en servicio a la ciudadanía, de la Secretaría General de la Alcaldía Mayor de Bogotá permitió adelantar acciones para la satisfacción de la ciudadanía y el entrenamiento en habilidades, actitudes y conocimientos de los servidores públicos y otros actores del servicio, contando con herramientas necesarias para materializar adecuadamente la Política Pública Distrital de Servicio a la Ciudadanía. </t>
  </si>
  <si>
    <t xml:space="preserve">En el mes de marzo de 2023, la Secretaría General de la Alcaldía Mayor de Bogotá D.C., avanzó en la articulación y seguimiento a nivel distrital para la implementación de lineamientos en materia de atención a la ciudadanía a través de las siguientes acciones:  
Dentro de los principales resultados y acciones adelantadas se encuentran:  
1.	Construcción de protocolos de atención en el canal telefónico y virtual: construcción del documento que brindará herramientas orientadoras para el manejo de las interacciones de la ciudadanía que se comunica con la Secretaría General de la Alcaldía Mayor de Bogotá D.C., a través del canal telefónico, chat, chatbot y video llamada, y que además establecerá parámetros que permitan la estandarización del servicio y una atención con calidad, calidez y oportunidad. 
2.	Elaboración Tercer Informe de Seguimiento a las estrategias de racionalización 2023, de las 49 entidades distritales con trámites inscritos en el Sistema Único de Información Trámites (SUIT), con el propósito de dar una línea clara de acción para el 2023 en el Programa de dinamización para la racionalización de trámites, otros procedimientos administrativos (OPA) y consultas de acceso a la información pública. 
3. En el marco de la Reformulación de la Política Pública Distrital de Servicio a la Ciudadanía – CONPES 03 de 2019, se desarrolló la fase de acercamiento con la ciudadanía mediante espacios de participación en siete SuperCADE; (Bosa; Américas; Calle 13; Suba; Engativá ; 20 de julio y Manitas) ,con el fin de actualizar el diagnóstico de problemáticas identificadas en el CONPES D.C. 03 de 2019, incluyendo propuestas de solución desde las experiencias de las ciudadanías. </t>
  </si>
  <si>
    <t>PD85</t>
  </si>
  <si>
    <t>7870_MGA_2</t>
  </si>
  <si>
    <t>2.1.1. Documentos de lineamientos técnicos realizados</t>
  </si>
  <si>
    <t xml:space="preserve">PD_producto MGA: 2.1. Documentos de lineamientos técnicos; PD_ID producto MGA: 2.1.1. Documentos de lineamientos técnicos realizados; </t>
  </si>
  <si>
    <t>Generación de informes que den cuenta del avance de ejecución de acciones tendientes a mejorar y fortalecer la calidad de la atención y el servicio que se presta dentro del modelo multicanal, con enfoque diferencial.</t>
  </si>
  <si>
    <t>Favorecer la experiencia de la ciudadanía en la interacción con los diferentes canales dispuestos en el Distrito a través de la unificación de parámetros, directrices, documentos técnicos y procedimentales que facilite la adecuada y oportuna atención a la ciudadanía.</t>
  </si>
  <si>
    <t>Sumatoria de los documentos elaborados durante cada vigencia que den cuenta de las acciones ejecutadas para avanzar en la mejora y fortalecimiento de la calidad de la atención y el servicio que se presta dentro del modelo multicanal, con enfoque diferencial.
Mediante la formulación y la actualización de distintos documentos de lineamientos técnicos, encaminados a promover la mejora en la calidad y efectividad en el servicio a la ciudadanía, tales como: directrices, procedimientos, documento de recomendaciones, documentos técnicos e informes.</t>
  </si>
  <si>
    <t>Se modificaron los campos: Beneficios, Efectos o Impactos Esperados, Variable 1, Fuentes de información verificable, Descripción del método de cálculo del indicador.</t>
  </si>
  <si>
    <t>1. Documento de avance. Diseño y formulación de documentos de lineamientos técnicos para mejorar la calidad del servicio que se presta dentro del modelo omnicanal.</t>
  </si>
  <si>
    <t>1. Documento de avance. Diseño y formulación de documentos de lineamientos técnicos para mejorar la calidad del servicio que se presta dentro del modelo omnicanal</t>
  </si>
  <si>
    <t xml:space="preserve">AVANCES Y LOGROS:
Durante la vigencia de 2023, la Secretaría General de la Alcaldía Mayor de Bogotá D.C., avanzó en el diseño y formulación. de documentos de lineamientos técnicos para mejorar la calidad del servicio que se presta dentro del modelo multicanal en servicio a la ciudadanía. 
Dentro de los principales avances y logros obtenidos se encuentran: 
Manual operativo del Modelo de relacionamiento con la ciudadanía ajustado, el cual permitirá el fortalecimiento de los conceptos que se requieren para la mejora en la calidad de la atención y el servicio que se presta, con el fin contar con el Decretó Modelo Distrital de Relacionamiento Integral con la Ciudadanía.   
Tres (3) documentos ajustados: (i) Proyecto de decreto versión marzo 2023; (ii) Exposición de motivos versión abril 2023 y (iii) Caracterización del proceso de relacionamiento con la ciudadanía versión marzo 2023, que complementaron el proyecto de decreto.  
Beneficios 
La unificación de parámetros, directrices, documentos técnicos y procedimentales facilita la adecuada y oportuna atención a la ciudadanía en las entidades a nivel distrital, generando un impacto y transformación en las entidades distritales a fin de establecer y garantizar estándares y procedimientos de alta calidad, eficiencia y eficacia en el relacionamiento con el ciudadano. </t>
  </si>
  <si>
    <t xml:space="preserve">En el mes de marzo de 2023, la Secretaría General de la Alcaldía Mayor de Bogotá D.C., avanzó en la formulación y expedición de nuevos lineamientos y directrices en servicio a la ciudadanía permitiendo a las entidades distritales establecer y garantizar estándares y procedimientos de alta calidad, eficiencia y eficacia en el relacionamiento con el ciudadano, a través de:  
Ajustes al manual operativo del Modelo de relacionamiento con la ciudadanía, se incluyó el manual operativo y el decreto que las acciones de implementación se deberían reportar por las entidades distritales en el Plan Anticorrupción y de atención al ciudadano o el que haga sus veces, de acuerdo con las observaciones enviadas por la Alta Consejería de TIC y la Dirección de Desarrollo Institucional.   
Ajuste a los tres (3) documentos: (i) Proyecto de decreto versión marzo 2023; (ii) Exposición de motivos versión abril 2023 y (iii) Caracterización del proceso de relacionamiento con la ciudadanía versión marzo 2023, que complementan el proyecto de decreto, los cuales incluyen las observaciones de la Oficina Jurídica, para continuar el proceso de control de legalidad.  </t>
  </si>
  <si>
    <t>PD86</t>
  </si>
  <si>
    <t>1. Implementar 100 porciento una estrategia de seguimiento de la efectividad y calidad en la atención a la ciudadanía en las entidades distritales, en el marco de los lineamientos y estándares del modelo de servicio omnicanal.</t>
  </si>
  <si>
    <t>Implementar 100 porciento una estrategia de seguimiento de la efectividad y calidad en la atención a la ciudadanía en las entidades distritales, en el marco de los lineamientos y estándares del modelo de servicio omnicanal.</t>
  </si>
  <si>
    <t>23.1. Porcentaje de implementación de la estrategia de seguimiento de la efectividad y calidad de la atención a la ciudadania.</t>
  </si>
  <si>
    <t xml:space="preserve">PD_PMR: 23.1. Porcentaje de implementación de la estrategia de seguimiento de la efectividad y calidad de la atención a la ciudadania.; PD_Meta Proyecto: 1. Implementar 100 porciento una estrategia de seguimiento de la efectividad y calidad en la atención a la ciudadanía en las entidades distritales, en el marco de los lineamientos y estándares del modelo de servicio omnicanal.; </t>
  </si>
  <si>
    <t>Diseñar e implementar estrategias que permitan capturar, consolidar,  analizar y emitir informes  relacionados con la caracaterización de usuarios, satisfacción de la ciudadanía y la efectividad  en la prestación del servicio en las Entidades del Distrito Capital.</t>
  </si>
  <si>
    <t>Los avances en la elaboración de un Modelo Distrital de Relacionamiento Integral con la Ciudadanía para el Distrito Capital, permiten generar un cambio en el servicio y la forma en que la administración distrital se relaciona con la ciudadanía, estableciendo responsabilidades claras en todos y cada uno de los sectores de la Administración Distrital, y por ende en las entidades que los conforman.</t>
  </si>
  <si>
    <t>Durante la vigencia se llevaran a cabo actividades para la implementación de las etapas de la estrategia con base en el Documento del modelo integral de servicio a la ciudadanía y el documento  de avance de implementación del instrumento de medición
A través del desarrollo y cumplimiento de las siguientes actividades: Generar e implementar un Modelo Integral de Servicio a la Ciudadanía, mediante la realización de acciones que permitan la caracterización de usuarios y el fortalecimiento de su relación con el Sistema Distrital de Servicio a la Ciudadanía. La medición de la satisfacción de la ciudadanía y la efectividad en la prestación del servicio en las entidades distritales.</t>
  </si>
  <si>
    <t>(Etapas de la estrategia de seguimiento de la efectividad y calidad en la atención a la ciudadanía en las entidades distritales ejecutadas / Etapas de la estrategia de seguimiento de la efectividad y calidad en la atención a la ciudadanía en las entidades distritales programadas) * 100</t>
  </si>
  <si>
    <t>Etapas de la estrategia de seguimiento de la efectividad y calidad en la atención a la ciudadanía en las entidades distritales ejecutadas</t>
  </si>
  <si>
    <t>Etapas de la estrategia de seguimiento de la efectividad y calidad en la atención a la ciudadanía en las entidades distritales programadas</t>
  </si>
  <si>
    <t>Informe de avance de la ejecución de las estrategias programadas, generado por la Subsecretaria de Servicio a la Ciudadanía</t>
  </si>
  <si>
    <t>Se modificaron los campos: Beneficios, Efectos o Impactos Esperados, Fórmula del indicador o meta, Variables, Descripción del método de cálculo del indicador.</t>
  </si>
  <si>
    <t>1. Documento de Avance en la Implementación del Nuevo Modelo Distrital de Relacionamiento Integral con la Ciudadanía.
2. Documento de avance de  la Implementación del nuevo Modelo Integral de Seguimiento, Acompañamiento y Evaluación del Servicio Prestado a la Ciudadanía.</t>
  </si>
  <si>
    <t>1.Informe de la Caracterización de los grupos de valor 2022, en cumplimiento del numeral 3 del artículo 9 del Decreto Distrital 197 de 2014.
2.Documento de avance de implementación del instrumento de medición</t>
  </si>
  <si>
    <t>1.Documento de Avance en la Implementación del Nuevo Modelo Distrital de Relacionamiento Integral con la Ciudadanía.
2.Documento de avance de  la Implementación del nuevo Modelo Integral de Seguimiento, Acompañamiento y Evaluación del Servicio Prestado a la Ciudadanía.</t>
  </si>
  <si>
    <t>1.Documento de avance de implementación del instrumento de medición</t>
  </si>
  <si>
    <t>Publicación del informe  de la Caracterización de los grupos de valor 2022, en cumplimiento del numeral 3 del artículo 9 del Decreto Distrital 197 de 2014.</t>
  </si>
  <si>
    <t>1.Documento final de  la Implementación del Nuevo Modelo Distrital de Relacionamiento Integral con la Ciudadanía.
2. Documento final de  la Implementación del nuevo Modelo Integral de Seguimiento, Acompañamiento y Evaluación del Servicio Prestado a la Ciudadanía.
3.Documento final de implementación del instrumento de medición</t>
  </si>
  <si>
    <t xml:space="preserve">AVANCES Y LOGROS:
En lo corrido del Plan de Desarrollo, la Secretaría General en cumplimiento de la meta, ha implementado la estrategia de seguimiento de la efectividad y calidad en la atención a la ciudadanía en las entidades distritales, en el marco de los lineamientos y estándares del modelo de servicio omnicanal. A continuación, los principales avances: 
  1. Avances en la ejecución de la fase de diseño de la estrategia de medición de la efectividad ciudadana. Las principales acciones adelantadas son: 
Definición de la muestra, se estimó que el tamaño de la muestra a ejecutar para la vigencia 2023, corresponde a 10.657 encuestas, de las cuales, se realizarán 10.275 encuestas en el canal presencial y 382 en el canal virtual (Bogotá te escucha).  
Se realizó la creación del formulario en la plataforma Forms según la estructura y preguntas estipuladas para el formulario de encuesta por parte de la Dirección Distrital de Calidad del Servicio entre el 23 de enero y 3 de febrero de 2023  
Estructuración, revisión y aprobación de la Ficha técnica de encuesta: se realizó la estructura de la ficha técnica por parte de la Dirección Distrital de Calidad del Servicio y se remitió para revisión y preaprobación por parte del Despacho de la Subsecretaría de Servicio a la Ciudadanía, quien a su vez realizó el envío a la Oficina Asesora de Planeación la cual se encuentra pendiente de aprobación.  
2. Avances en la ejecución de la Fase de Prueba piloto. de las cuales se ejecutaron las siguientes actividades:   
Capacitación encuestadores: en la metodología a ejecutar y las particularidades de la tarea, además de la responsabilidad en la calidad de los datos a generar.  
Ejecución de la prueba piloto fue realizada en los Supercades: 20 de Julio, Américas, Bosa, CAD, Calle 13, Engativá, Manitas, Social y Suba; y en los Cade: La Candelaria, Fontibón, Gaitana, Kennedy y la Victoria, los días 30 y 31 de marzo de 2023 y el viernes 31 de marzo de 2023, en el cual se aplicaron 219 encuestas, de las cuales, 187 encuestas fueron validadas por punto.  
Beneficios 
El diseño de la estrategia para la medición de la satisfacción ciudadana permite contar con aspectos metodológicos para recolectar y analizar información de la fuente primaria, con el fin de conocer las percepciones, opiniones e ideas de la ciudadanía frente a los servicios prestados por las entidades Distritales.  </t>
  </si>
  <si>
    <t xml:space="preserve">En el mes de marzo de 2023, la Secretaría General de la Alcaldía Mayor de Bogotá D.C., avanzó en la implementación de la estrategia de seguimiento de la efectividad y calidad en la atención a la ciudadanía en las entidades distritales, en el marco de los lineamientos y estándares del modelo de servicio omnicanal. 
Se está adelantando el diseño e implementación de la estrategia para realizar la medición de la satisfacción ciudadana, dentro del cual se destacan las siguientes acciones:  
1.	Avance en la ejecución de la fase de diseño, estando pendiente la aprobación de la Ficha técnica de la Encuesta por parte de la Oficina Asesora de Planeación.   
2.	Avances en la ejecución de la Fase de Prueba piloto, de las cuales se ejecutaron las actividades: Capacitación de encuestadores y realización de la prueba piloto, quedando pendiente la retroalimentación de los resultados de la prueba piloto y los ajustes a que haya lugar. </t>
  </si>
  <si>
    <t>La información consignada en el reporte del periodo, coincide con la información registrada en las herramientas presupuestales oficiales.</t>
  </si>
  <si>
    <t>PD87</t>
  </si>
  <si>
    <t>2. Implementar 100 porciento las estrategias para la articulación interinstitucional y la apropiación de los lineamientos en materia de atención al ciudadano e IVC</t>
  </si>
  <si>
    <t>Implementar 100 porciento las estrategias para la articulación interinstitucional y la apropiación de los lineamientos en materia de atención al ciudadano e IVC</t>
  </si>
  <si>
    <t xml:space="preserve">PD_Meta Proyecto: 2. Implementar 100 porciento las estrategias para la articulación interinstitucional y la apropiación de los lineamientos en materia de atención al ciudadano e IVC; </t>
  </si>
  <si>
    <t>Diseñar e implementar estrategias que permitan la articulación interinstitucional para el cumplimiento y apropiación de la Política Pública Distrital de Servicio a la Ciudadanía</t>
  </si>
  <si>
    <t>Fortalecimiento de la relación del ciudadano con la Administración Distrital, a través de la articulación de las  Entidades Distritales, garantizando el cumplimiento de la normatividad y lineamientos vigentes, para brindar servicios de calidad  por parte de los servidores en las entidades y de las empresas y/o establecimientos de comercio que operan en el Distrito Capital.</t>
  </si>
  <si>
    <t>Durante la vigencia se llevaran a cabo múltiples actividades para el diseño e implementación de las estrategias contenidas en el Plan de Acción para el cumplimiento y apropiación de los lineamientos en materia de servicio a la ciudadanía e IVC, a saber; mesas de trabajo, jornadas de capacitación y/o socialización, cualificaciones.
Mediante el desarrollo y cumplimiento de las siguientes actividades; Cumplir al 100% el Plan de acción de la Política Pública de Servicio a la Ciudadanía, Fortalecer la articulación con las entidades distritales para la implementación de los lineamientos de servicio a la ciudadanía y el ejercicio de inspección, vigilancia y control y medir el nivel de apropiación de los lineamientos de servicio a la ciudadanía e IVC en las entidades distritales.</t>
  </si>
  <si>
    <t>(Actividades ejecutadas de las estrategias para la articulación interinstitucional y la apropiación de los lineamientos en materia de atención al ciudadano e IVC / Actividades programadas de las estrategias para la articulación interinstitucional y la apropiación de los lineamientos en materia de atención al ciudadano e IVC) * 100</t>
  </si>
  <si>
    <t xml:space="preserve">Actividades ejecutadas de las estrategias para la articulación interinstitucional y la apropiación de los lineamientos en materia de atención al ciudadano e IVC </t>
  </si>
  <si>
    <t xml:space="preserve"> Actividades programadas de las estrategias para la articulación interinstitucional y la apropiación de los lineamientos en materia de atención al ciudadano e IVC</t>
  </si>
  <si>
    <t xml:space="preserve">Plan de Acción para el cumplimiento y apropiación de los lineamientos de servicio a la ciudadanía, generado por la Subdirección de Seguimiento a al Gestoión de Inspección, Vigilancia y Control, y por la Subsecretaria de Servicio a la Ciudadanía </t>
  </si>
  <si>
    <t>Se modificaron los campos: Fórmula del indicador o meta, Variables, Descripción del método de cálculo del indicador, Fuentes de información verificable.</t>
  </si>
  <si>
    <t>Reporte de Política pública distrital de servicio a la ciudadanía, cierre de la vigencia 2022.</t>
  </si>
  <si>
    <t>Informe trimestral de cualificación servidores (as) públicos y otros actores del servicio, de acuerdo a la Guia de Cualificación Distrital</t>
  </si>
  <si>
    <t>Informe de seguimiento de actualización normativa y de la implementación del sistema de información de Inspección, Vigilancia y Control - IVC</t>
  </si>
  <si>
    <t>Reporte de Política pública distrital de servicio a la ciudadanía</t>
  </si>
  <si>
    <t>1.Reporte de Política pública distrital de servicio a la ciudadanía
2.Informe de seguimiento de actualización normativa y de la implementación del sistema de información de Inspección, Vigilancia y Control - IVC</t>
  </si>
  <si>
    <t>1.Informe de seguimiento de actualización normativa y de la implementación del sistema de información de Inspección, Vigilancia y Control - IVC.
2.Informe trimestral de cualificación servidores (as) públicos y otros actores del servicio, de acuerdo a la Guia de Cualificación Distrital</t>
  </si>
  <si>
    <t>Informe trimestral de cualificación servidores (as) públicos y otros actores del servicio, de acuerdo a la Guia de Cualificación Distrital.</t>
  </si>
  <si>
    <t>AVANCES Y LOGROS:
En lo corrido del Plan de Desarrollo, la Secretaría General ha implementado las estrategias para la articulación interinstitucional y la apropiación de los lineamientos en materia de atención al ciudadano e IVC. 
En cumplimiento de su rol como gerente de la Política Pública Distrital de Servicio a la Ciudadanía, realizó el seguimiento correspondiente al último trimestre de la vigencia 2022 en la implementación de los 37 indicadores de producto y 7 indicadores de resultado de la Política Pública Distrital de Servicio a la Ciudadanía a partir de los reportes remitidos por las 31 entidades distritales que tienen compromisos en la política. Se evidencia como principal avance que 33 de 37 indicadores fueron ejecutados acordemente a lo programado y cumplieron o superaron la meta establecida en el plan de acción del CONPES 03 de 2019. Los cuatro indicadores restantes, que no cumplieron la meta programada, se esperan, logren su plena ejecución en la vigencia 2023, para lo cual se diseñará un plan de trabajo para alcanzar las metas programadas 
En el marco del proceso de cualificación a servidores públicos y otros actores del servicio se destacan los siguientes avances y logros: 
Durante el I trimestre de 2023 se realizaron de 46 sesiones de cualificación en las modalidades: presencial (22 sesiones), virtual sincrónico (21 sesiones) y virtual asincrónico -Escuela Virtual (3 sesiones) con enfoque de género, enfoque poblacional y enfoque de derechos. 
Se cualificaron 956 personas con 1.692 participaciones de servidores(as) públicos y otros actores del servicio de 34 entidades distritales, en los módulos: Introducción a lo Público; Introducción al Servicio a la Ciudadanía; Introducción a las Políticas Públicas; y Gestión de Peticiones Ciudadanas. 
Se logró un nivel de satisfacción general del 97% durante el primer trimestre, medido a través de la Encuesta Satisfacción de Cualificaciones a servidores públicos, por parte de los 1565 colaboradores públicos que participaron en modalidad presencial y virtual sincrónica que diligenciaron la encuesta. 
Desde la Dirección Distrital de Calidad del Servicio se aportó a las Políticas Públicas de: Mujer y Equidad de Género; Envejecimiento y la Vejez, y LGBTI con la realizaron 18 sesiones de cualificación a servidores y colaboradores de la Administración Distrital, en el módulo 2 Introducción en Servicio a la Ciudadanía, en las que se dieron  a conocer conceptos, normas y protocolos enfocados en el servicio a la ciudadanía, socializando los enfoques de género y diferencial, protocolos de atención preferente e incluyente a personas mayores y protocolos de atención para las personas de los sectores LGBTI. 
Adicionalmente, se destacan los siguientes logros: 
La Secretaría General diseñó el Programa de dinamización de la racionalización de trámites del Distrito Capital, que ha permitido cambiar la tendencia de crecimiento de trámites exigibles en el Distrito, pasando de 574 trámites que existían en abril de 2021 a 537 al corte 15 de marzo de 2023 (datos suministrados por el Departamento Administrativo de la Función Pública), como se relaciona a continuación:  
Se redujeron los trámites presenciales en un 53% pasando de 259 a 121.  
Se aumentaron los trámites parcialmente presenciales en un 36% pasando de 193 a 262.  
Se aumentaron los trámites completamente en línea en un 57% pasando de 98 a 154 trámites.  
A corte de 15 de marzo de 2023 se cuenta con 121 trámites presenciales, 262 trámites parcialmente presenciales y 154 trámites completamente en línea  
Al corte 15 de marzo de 2023 se cuenta con 130 acciones de racionalización tecnológicas de las cuales 71 acciones son tecnológicas, 32 administrativas y 27 normativas, la cuales se encuentran registradas en el Sistema Único de Información de Trámites - SUIT, lo cual aumentará el número de trámites, OPA (Otros Procedimientos Administrativos) y consultas de acceso a la información pública en línea. 
Se elaboró el tercer Informe de Seguimiento a las estrategias de racionalización 2023, de las 49 entidades distritales con trámites inscritos en el Sistema Único de Información Trámites (SUIT), el cual tiene 4 componentes a saber: estándares de publicación del Plan Anticorrupción y Atención a la Ciudadanía 2023; Estrategia de racionalización de trámites y servicios; Identificación de riesgos de corrupción, y  Transparencia y acceso a la información pública, el informe tiene como propósito en la estandarización de publicación de la información de trámites.   
Beneficios 
- La implementación de la Política Pública Distrital de Servicio a la Ciudadanía ha permitido mejorar la calidad del servicio a la ciudadanía, garantizando así un servicio oportuno, claro, cálido, cercano y transparente para la ciudadanía de parte de la administración distrital. 
- Con la simplificación de trámites, la ciudadanía reduce costos de transacción y desplazamiento en la ejecución de trámites y otros procedimientos administrativos.  
- La Política Pública Distrital de Servicio a la Ciudadanía permite contar con servidores y servidoras cualificados para el servicio, reduciendo así la ineficiencia, los tratos discriminatorios y los posibles hechos de corrupción.  
- Entrenamiento en habilidades, actitudes y conocimientos de los servidores públicos y otros actores del servicio en temas de Servicio a la Ciudadanía, buscando fortalecer sus competencias mediante ciclos de cualificación para brindar herramientas con el fin de materializar adecuadamente la Política Pública Distrital de Servicio a la Ciudadanía.</t>
  </si>
  <si>
    <t>La Secretaría General de la Alcaldía Mayor de Bogotá D.C., elaboró el reporte de avances correspondiente al cuarto trimestre de 2022 en la implementación de los 7 indicadores de resultado y 37 indicadores de producto de la Política Pública Distrital de Servicio a la Ciudadanía a partir de los reportes remitidos por las 51 entidades distritales con compromisos en la política.  
En el marco del seguimiento realizado se desarrollaron las siguientes acciones:  
- Revisión, solicitud de ajustes y aprobación de los reportes remitidos por las entidades distritales para el cuarto trimestre de 2022. 
- Consolidación del reporte definitivo para su revisión por parte de la Oficina Asesora de Planeación de la Secretaría General
- Revisión y ajuste del reporte a partir de los comentarios y la retroalimentación recibida por parte de la Oficina Asesora de Planeación de la Secretaría General. 
- Entrega del reporte final a la Oficina Asesora de Planeación de la Secretaría General para su entrega a la Secretaría Distrital de Planeación.</t>
  </si>
  <si>
    <t xml:space="preserve">Durante el primer trimestre de la presente vigencia se avanzó en la implementación de estrategias para la articulación interinstitucional y la apropiación de los lineamientos en materia de atención a la ciudadanía e Inspección Vigilancia y Control, los principales resultados y acciones fueron: 
Realización de 46 sesiones de cualificación a servidores(as) públicos y otros actores del servicio, en los Módulos: M1. Introducción a lo Público, M2 Introducción al Servicio a la Ciudadanía, M3. Introducción a las Políticas Públicas, M4. Gestión de Peticiones Ciudadanas, Modalidades Presencial (22 sesiones), Virtual sincrónico (21 sesiones) y Virtual asincrónico -Escuela Virtual (3 sesiones); con un total de 1.692 participaciones de servidores(as) públicos y otros actores del servicio de 34 entidades distritales. 
Desde la Dirección Distrital de Calidad del Servicio se aportó a Políticas Públicas Distritales con la realización de 18 sesiones de cualificación a servidores y colaboradores de la Administración Distrital, en el Módulo 2. Introducción en Servicio a la Ciudadanía así:   
Política Pública de Mujer y Equidad de Género: Se dieron a conocer conceptos, normas y protocolos enfocados en el servicio a la ciudadanía, socializando los enfoques de género y diferencial, entre otros. 
Política Social para el Envejecimiento y la Vejez: se dieron a conocer conceptos, normas y protocolos enfocados en el servicio a la ciudadanía, incluyendo la socialización de los Protocolos de atención preferente e incluyente a personas mayores 
Política Pública Distrital para las personas LGBTI: Se dieron a conocer conceptos, normas y protocolos de atención para los grupos poblacionales – diferenciales, entre ellos, los protocolos de atención para las personas de los sectores LGBTI. 
Estas acciones generan en los servidores públicos y contratistas de las entidades distritales, reconocer a Bogotá como una ciudad diversa, incluyente, donde habitan múltiples grupos poblacionales que requieren atención diferencial según sus características, siendo iguales en derechos, para fortalecer el servicio a la ciudadanía. </t>
  </si>
  <si>
    <t xml:space="preserve"> No se presentaron dificultades en el período de reporte.</t>
  </si>
  <si>
    <t>PD88</t>
  </si>
  <si>
    <t>7870_3</t>
  </si>
  <si>
    <t>3. Implementar 100 porciento las estrategias de mejoramiento continuo e innovación en los canales de atención disponibles en la Red Cade.</t>
  </si>
  <si>
    <t>Implementar 100 porciento las estrategias de mejoramiento continuo e innovación en los canales de atención disponibles en la Red Cade.</t>
  </si>
  <si>
    <t xml:space="preserve">PD_Meta Proyecto: 3. Implementar 100 porciento las estrategias de mejoramiento continuo e innovación en los canales de atención disponibles en la Red Cade.; </t>
  </si>
  <si>
    <t>Diseñar e implementar estrategias que permitan analizar y emitir informes  relacionados con Enfoque preferencial, diferencial e inclusión,  Incremento de oferta institucional y la efectividad  en la prestación del servicio de las Entidades del Distrito Capital para fortalecer e innovar los canales de atención de la Red CADE con estándares de calidad.</t>
  </si>
  <si>
    <t>Implementar estrategias de mejora continua e innovación en la Red CADE a través de los tres canales de atención(presencial, telefónico y virtual); permite que la ciudadanía pueda acceder fácilmente a la oferta de OPAS, trámites y consultas de información de las entidades públicas (nacionales y distritales) y empresas privadas que están vinculadas a esta. Lo anterior conlleva a una mayor interacción de la administración distrital con la ciudadanía en pro de atender sus necesidades específicas disponiendo de diferentes canales para el acceso a información clara y veraz y la solución de sus requerimientos.</t>
  </si>
  <si>
    <t>Durante la vigencia se llevaran a cabo múltiples actividades para la implementación de las estrategias contenidas en el Plan de Acción de Mejoramiento e Innovación del servicio a la ciudadanía en la Red Cade.
Mediante el desarrollo y cumplimiento de las siguientes actividades; Facilitar la atención con calidad a la ciudadanía en la Red CADE con enfoque diferencial y preferencial. Fortalecer e implementar en los canales de atención disponibles en la Red CADE, estrategias de atención de servicio a la ciudadanía acorde a sus características poblacional y particulares.</t>
  </si>
  <si>
    <t>(Actividades ejecutadas de las estrategias de mejoramiento continuo e innovación en los canales de atención disponibles en la Red Cade / Actividades programadas de las estrategias de mejoramiento continuo e innovación en los canales de atención disponibles en la Red Cade) * 100</t>
  </si>
  <si>
    <t xml:space="preserve">Actividades ejecutadas de las estrategias de mejoramiento continuo e innovación en los canales de atención disponibles en la Red Cade </t>
  </si>
  <si>
    <t>Actividades programadas de las estrategias de mejoramiento continuo e innovación en los canales de atención disponibles en la Red Cade</t>
  </si>
  <si>
    <t>Plan de Acción de Mejoramiento o Innovación del servicio a la ciudadanía, generado por Dirección del Sistema Distrital  de Servicio  a la Ciudadanía de la Subsecretaria de Servicio a la Ciudadanía.</t>
  </si>
  <si>
    <t>Se modificaron los campos: Descripción del Indicador, Beneficios, Efectos o Impactos Esperados, Fórmula del indicador o meta, Variables, Fuentes de información verificable, Descripción del método de cálculo del indicador.</t>
  </si>
  <si>
    <t xml:space="preserve">1. Informe trimestral de avance de las actividades para facilitar la atención con calidad a la ciudadanía en la  RED CADE, bajo un enfoque diferencial y preferencial.
2. Informe trimestral  de avance de las actividades para fortalecer la atención en  los canales de la Red CADE.
</t>
  </si>
  <si>
    <t xml:space="preserve">1. Informe final de avance de las actividades para facilitar la atención con calidad a la ciudadanía en la  RED CADE, bajo un enfoque diferencial y preferencial.
2. Informe final  de avance de las actividades para fortalecer la atención en  los canales de la Red CADE.
</t>
  </si>
  <si>
    <t xml:space="preserve">1. Informe trimestral de avance de las actividades para facilitar la atención con calidad a la ciudadanía en la  RED CADE, bajo un enfoque diferencial y preferencial. 
2. Informe trimestral  de avance de las actividades para fortalecer la atención en  los canales de la Red CADE. </t>
  </si>
  <si>
    <t xml:space="preserve">AVANCES Y LOGROS:
En lo corrido de la vigencia 2023, la Secretaría General ha implementado las estrategias de mejoramiento continuo e innovación en los canales de atención disponibles en la Red Cade. 
Los principales logros obtenidos en la RedCade son: 
Se garantizó presencia institucional en los puntos de atención CADE y SuperCADE atendiendo entre 2020 y 2023 un total de 7.335.829 turnos (Vigencia 2020: 1.630.469; Vigencia 2021: 1.981.210; vigencia 2022: 2.929.121; Vigencia 2023: 795.029).  
Se han realizado un total de 45 ferias de servicio a la ciudadanía (15 en 2021, 25 en 2022 y 5 en 2023), alcanzando la atención de 102.198 atenciones (12.895 en 2023), que permiten el acercamiento de información a la ciudadanía en cuanto a trámites y servicios. 
Durante el I trimestre de 2023, se diseñaron e imprimieron 21 avisos correspondientes a los identificadores de entidades participantes en la feria. 
La Estrategia Intégrate está dirigida a los nuevos bogotanos para la atención e integración social, económica y cultural y se desarrolla en 3 puntos de la Red CADE (Super Cade CAD, Suba y Engativá), esta iniciativa cuenta con el compromiso de la Administración Distrital, la Presidencia de la República, la Agencia de los Estados Unidos para el Desarrollo Internacional – USAID y la Organización Internacional para las Migraciones – OIM.  
Se cuenta con una ventanilla única para que la población pueda gestionar el Permiso por Protección Temporal, recibir orientación de los programas de formación del SENA, registrarse en la Agencia pública de empleo, conocer los requisitos para acceder a la oferta de servicios del Distrito, conocer la oferta educativa, entre otros. 
Cifras de atención en la Red Cade de la Estrategia Intégrate: 
Se han atendido 674.907 trámites y solicitudes de la población migrante durante los años 2021 a 2023, de los cuales en la vigencia 2023 se atendieron 41.027.  
Se han realizado 371.931 registros biométricos durante los años 2021 a 2023, en la vigencia 2023 se realizaron 22.483. 
Se han entregaron cerca de 77.433 permisos por protección temporal durante los años 2021 a 2023, de los cuales, en 2023 se entregaron 12.879. 
Desarrollo de actividades de cualificación a la ciudadanía y de difusión de información relacionada con la Red CADE, según plan de campañas relacionadas con Ferias móviles de servicio al ciudadano - SuperCADE móvil y oferta de servicios de entidades participantes 2023. Desarrolladas en el primer trimestre de 2023 en la cual participaron 6.109 personas con el propósito de brindar información a aquellos servicios y/o trámites que se ofertan desde la Red CADE que requieren difusión y capacitaciones especiales a la ciudadanía, y aquellos recurrentes en los cuales las y los ciudadanos tienen mayor dificultad en su desarrollo.  
Desarrollo de la parametrización de quejas en Bogotá te Escucha por presuntos actos de discriminación como lo relacionado con información y orientación a mujeres para la garantía del derecho a una vida libre de violencias, rutas y protocolos de atención y se podrá brindar información general y orientación acerca de los trámites y servicios de las entidades vinculadas a la Red CADE. Además, se articularon capacitaciones con otras entidades en relación con lenguaje claro, incluyente, enfoque de género y diferencial, generando directriz para los puntos de atención. 
Así mismo se destacan los siguientes logros para la atención a la ciudadanía con enfoque preferencial y diferencial: 
Durante el primer trimestre de 2023 se desarrollaron 2 sesiones de sensibilización direccionadas sobre la comunicación no sexista y con enfoque diferencial con apoyo de la Secretaría de la Mujer, el 1 y 2 de marzo de 2023 y, dirigidas a 45 servidores. 
Es así como, entre los meses de enero y marzo se desarrollaron actividades correspondientes a difusión en redes sociales (Twitter y Facebook) de la Secretaría General de la Alcaldía Mayor de Bogotá referentes a: Promoción puntos SuperCADE, los servicios del Sisbén; uso de los kioscos de auto consulta, difusión de los puntos de atención SuperCADE, oferta de servicios y trámites de Vanti, atención prioritaria, uso de sillas preferenciales, wifi gratuito en los puntos de la red, SuperCADE Móvil. 
Beneficios 
Con la implementación de los planes de acción aprobados se contribuye a generar condiciones necesarias para que la experiencia de la ciudadanía en la interacción con la Administración Distrital sea favorable, mediante una atención cálida, eficiente y oportuna a través de los canales de atención de la Red CADE, así como el desarrollo de campañas comunicacionales de cualificación que le permiten a la ciudadanía conocer la oferta de trámites y servicios de las entidades distritales,  en cumplimiento de la Política Pública de Servicio a la Ciudadanía establecida mediante Decreto 197 de 2014. 
</t>
  </si>
  <si>
    <t xml:space="preserve">Durante el primer trimestre de 2023 se avanzó en la implementación de las estrategias de mejoramiento continuo e innovación en los canales de atención disponibles en la Red Cade en el 15% de las actividades establecidas en los planes de acción aprobados por la gerencia del proyecto de inversión 7870, que hacen parte de las evidencias de este reporte. 
Los principales resultados y acciones desarrolladas fueron: 
En el trimestre se realización de 5 ferias de servicio a la ciudadanía - SuperCADE Móvil en las localidades de Ciudad Bolívar, San Cristóbal y Rafael Uribe Uribe. 
Plan de comunicación para la promoción de oferta de trámites y servicios y funcionamiento de atención preferencial y diferencial en la Red CADE. 
Se realizaron 6 sensibilizaciones con corte a 31 de marzo, para los servidores públicos de planta y contratistas de los canales de atención, en relación con los trámites y servicios de la administración distrital así:  
En marzo se realizaron 2 sensibilizaciones orientadas por la Secretaría Distrital de la Mujer, 01 de marzo con la participación de 24 servidores y el 2 de marzo con la participación de 21 servidores.  
En febrero, se realizaron 4 sensibilizaciones brindadas por la entidad de Colpensiones, los días 16,20,23 y 28 de febrero de 2023, con la participación de 51 servidores. </t>
  </si>
  <si>
    <t>PD89</t>
  </si>
  <si>
    <t>7870_MGA_3</t>
  </si>
  <si>
    <t>Atención de Peticiones, Quejas, Reclamos, Sugerencias y Consultas recibidas y atendidas</t>
  </si>
  <si>
    <t xml:space="preserve">PD_Gestion MGA: Atención de Peticiones, Quejas, Reclamos, Sugerencias y Consultas recibidas y atendidas; </t>
  </si>
  <si>
    <t>Medir el porcentaje de atención de las peticiones ciudadanas (entiéndase como cualquier actuación efectuada en el marco de la Ley 1755 de 2015 o normativa vigente para la gestión), recibidas por la Secretaría General de la Alcaldía Mayor de Bogotá.</t>
  </si>
  <si>
    <t>Identificación de la oportunidad en la respuesta a la ciudadanía, mediante el seguimiento a los términos establecidos normativamente para la respuesta de las peticiones, quejas, reclamos y sugerencias en el Sistema Distrital de Gestión de Peticiones Ciudadanas, como insumo para la mejora continua de la atención de PQRS por parte de la entidades a nivel Distrital.</t>
  </si>
  <si>
    <t>El cálculo de este indicador medirá el porcentaje de las peticiones que son atendidas por periodo oportunamente, de conformidad con los términos de la normatividad vigente.
Teniendo en cuenta que el indicador evalúa de manera independiente la gestión de cada periodo, no es acumulada, ni puede sumarse en los diferentes periodos.
Esto quiere decir que es una meta constante para todos los periodos de cada vigencia.
Registro en base de datos de Peticiones, Quejas, Reclamos, Sugerencias y Consultas recibidas y atendidas, en el Sistema Distrital de Gestión de Peticiones Ciudadanas, el cual emite alertas tempranas por medio de notificaciones automáticas, con el fin de prevenir el vencimiento de peticiones en los términos establecidos en la normatividad vigente.</t>
  </si>
  <si>
    <t>(Número de peticiones atendidas en términos de ley. / Número de Peticiones que deben ser atendidas durante el periodo en términos de ley)* 100</t>
  </si>
  <si>
    <t>Número de peticiones atendidas en términos de ley.</t>
  </si>
  <si>
    <t>Número de peticiones que deben ser atendidas durante el periodo en términos de ley</t>
  </si>
  <si>
    <t xml:space="preserve">Base de datos de peticiones ingresadas y atendidas en el periodo, en el Sistema Distrital de Gestión de Peticiones Ciudadanas. </t>
  </si>
  <si>
    <t>Se modificaron los campos: Beneficios, Efectos o Impactos Esperados, Fuentes de información verificable, Descripción del método de cálculo del indicador.</t>
  </si>
  <si>
    <t>Base de datos de peticiones atendidas en el mes de Enero, en el Sistema Distrital de Gestión de Peticiones Ciudadanas</t>
  </si>
  <si>
    <t>Base de datos de peticiones atendidas en el mes de Febrero, en el Sistema Distrital de Gestión de Peticiones Ciudadanas</t>
  </si>
  <si>
    <t>Base de datos de peticiones atendidas en el mes de Marzo, en el Sistema Distrital de Gestión de Peticiones Ciudadanas</t>
  </si>
  <si>
    <t>Base de datos de peticiones atendidas en el mes de Abril, en el Sistema Distrital de Gestión de Peticiones Ciudadanas</t>
  </si>
  <si>
    <t>Base de datos de peticiones atendidas en el mes de Mayo, en el Sistema Distrital de Gestión de Peticiones Ciudadanas</t>
  </si>
  <si>
    <t>Base de datos de peticiones atendidas en el mes de Junio, en el Sistema Distrital de Gestión de Peticiones Ciudadanas</t>
  </si>
  <si>
    <t>Base de datos de peticiones atendidas en el mes de Julio, en el Sistema Distrital de Gestión de Peticiones Ciudadanas</t>
  </si>
  <si>
    <t>Base de datos de peticiones atendidas en el mes de Agosto, en el Sistema Distrital de Gestión de Peticiones Ciudadanas</t>
  </si>
  <si>
    <t>Base de datos de peticiones atendidas en el mes de Septiembre, en el Sistema Distrital de Gestión de Peticiones Ciudadanas</t>
  </si>
  <si>
    <t>Base de datos de peticiones atendidas en el mes de Octubre, en el Sistema Distrital de Gestión de Peticiones Ciudadanas</t>
  </si>
  <si>
    <t>Base de datos de peticiones atendidas en el mes de Noviembre, en el Sistema Distrital de Gestión de Peticiones Ciudadanas</t>
  </si>
  <si>
    <t>Base de datos de peticiones atendidas en el mes de Diciembre, en el Sistema Distrital de Gestión de Peticiones Ciudadanas</t>
  </si>
  <si>
    <t>Base de datos de peticiones atendidas en el mes de marzo, en el Sistema Distrital de Gestión de Peticiones Ciudadanas</t>
  </si>
  <si>
    <t xml:space="preserve">AVANCES Y LOGROS:
En el marco de la Metodología General Ajustada (MGA) del proyecto de inversión 7870, la Secretaría General de la Alcaldía Mayor de Bogotá, a través del Sistema Distrital de Gestión de Peticiones Ciudadanas - Bogotá Te Escucha, gestionó 16.098 Peticiones, Quejas, Reclamos, Sugerencias y Consultas, durante la vigencia 2023 con un volumen de respuesta oportuna de 16.085 equivalentes a un porcentaje total de respuesta oportuna del 99,90%.
Dentro de los resultados obtenidos en lo corrido de la vigencia 2023 se encuentran: 
•	El tiempo promedio acumulado de respuesta fue 1,74 días.
•	En las peticiones gestionadas durante la vigencia 2023, las tipologías más utilizadas por la ciudadanía para interponer peticiones son: el “Derecho de Petición de Interés Particular” con 9.504 peticiones que representan el 59,02% y el Derecho de petición de interés general con 3.436 (21,34%), reclamo con 1.128 (7,01%), Queja 862 (5,35%), y Consulta con 527 (3,27%). 
•	Con respecto a la participación por localidades, las cifras de peticiones gestionadas durante la vigencia 2023 muestran que las localidades de Suba, Kennedy y Engativá son las más relacionadas con las peticiones interpuestas por la ciudadanía, las cuales acumulan el 32,86% de las peticiones en las que se reportó ubicación.
•	Tomando como base las peticiones gestionadas durante la vigencia 2023, se encuentra que los subtemas más reiterados en la Secretaría General son: “Traslado a entidades Distritales con 14.065 peticiones que representan el 88,21%, “Traslado a entidades Nacionales y/o territoriales con 472 peticiones (2,96%), “Aclaración, ampliación” con 258 peticiones (1,62%), “Ayuda/Atención Humanitaria Inmediata AHÍ” con 187 peticiones (1,17%), “Ética buen gobierno y transparencia” con 134 (0,84%). 
•	En la vigencia 2023, tres peticiones se encuentran sin respuesta a final de mes a pesar de haberse cumplido el plazo legal para dar la misma; de igual forma, se dio respuesta a 10 peticiones por fuera de los términos legales.   
El principal logro obtenido en la gestión de peticiones ciudadanas durante la vigencia es el tiempo promedio acumulado de respuesta, que estuvo en 1,74 días.
Beneficios:
Seguimiento a la atención de las PQRS en el Sistema Distrital para la gestión de peticiones ciudadanas, revisando los tiempos establecidos normativamente, con objeto de emitir alertas tempranas para lograr la mejora continua de la gestión en la respuesta oportuna a la ciudadanía.
</t>
  </si>
  <si>
    <t xml:space="preserve">A corte de 31 marzo de 2023, la meta tenía programado el 100% de avance y ejecutó el 99,90%, es decir, presenta un rezago del 0,1% en la gestión de las peticiones debido al no cumplimiento de los términos legales por parte de las dependencias áreas de la Secretaría General. 
Es importante resaltar que el cumplimiento de los términos legales en la atención de las PQRS,  depende de manera exclusiva de la dependencia competente para dar respuesta a la petición, en ese sentido desde la Dirección Distrital de Calidad del Servicio, se vienen realizando  acciones con el fin de brindar a las áreas, información frente a las fechas de vencimiento de los términos para dar respuesta a la peticiones ciudadanas, dentro de las cuales se encuentran las siguientes: a través del Sistema Distrital para la Gestión de Peticiones Ciudadanas se emiten alertas tempranas por medio de notificaciones automáticas, con el fin de que las peticiones sean contestadas dentro de los términos establecidos en la normatividad vigente,  se remite a cada una de las áreas de manera quincenal un correo de alerta preventiva en el cual se incluyen las peticiones vencidas, las que se encuentran próximas a vencer y los  traslados extemporáneos y, de manera mensual se remite informe de calidad y oportunidad en relación con las respuestas definitivas a las peticiones ciudadanas.
</t>
  </si>
  <si>
    <t xml:space="preserve">En el Sistema Distrital para la gestión de peticiones ciudadanas se registraron a la Secretaria General  3.557 Peticiones, Quejas, Reclamos, Sugerencias y Consultas gestionadas en el mes de enero, de las cuales se tramitaron oportunamente 3.551 para un cumplimiento del 99,83%, de acuerdo a los tiempos establecidos por norma; así mismo, se gestionaron de manera extemporánea 4 peticiones ciudadanas, quedando pendientes de respuesta 2 peticiones.               </t>
  </si>
  <si>
    <t xml:space="preserve">En el Sistema Distrital para la gestión de peticiones ciudadanas se registraron 6.456 Peticiones, Quejas, Reclamos, Sugerencias y Consultas gestionadas en el mes de febrero, de las cuales se gestionaron oportunamente 6.451, para un cumplimiento 
del 99,92%, de acuerdo con los tiempos establecidos por norma; así mismo, se dio respuesta extemporánea, es decir fuera de los términos legales, a 4 peticiones ciudadanas, y quedó pendiente de respuesta 1 petición. Dentro de los cuales se destacan los siguientes resultados:
•	Las dependencias que gestionaron el mayor número de peticiones fueron: La Dirección Distrital de Calidad del Servicio a través de la Central Sistema Distrital para la Gestión de Peticiones Ciudadanas con 4.861 peticiones que representan 75,29%, la Dirección del Sistema Distrital de Servicio a la Ciudadanía a través de la Línea 195 con 484 respuestas (7,50%), la Subsecretaría de Servicio a la Ciudadanía a través de la Central de Registro de Redes Sociales con 461 peticiones (7,14%), Oficina de Alta Consejería de Paz Víctimas y reconciliación con 146 peticiones (2,26%), Oficina Jurídica con 140 que representan el 2,17% del total gestionado en la entidad. Hay que mencionar que estas cinco dependencias emitieron el 94,36% del total de peticiones gestionadas en la Secretaría General en el mes.
•	El tiempo promedio de gestión en febrero fue 1,84 días.
•	En el mes de febrero, una dependencia (Dirección del Sistema Distrital de Servicio a la Ciudadanía) presenta una petición vencida y sin respuesta a final de mes. 
•	Tomando como base las peticiones gestionadas en el mes de febrero, las cifras muestran que las tipologías más utilizadas por la ciudadanía para interponer peticiones son: el “Derecho de Petición de Interés Particular” con 4.078 peticiones que representan el 63,17%, el derecho de petición de interés general con 1.231 (19,07%), reclamo con 455 (7,05%), queja 292 (4,52%), y Consulta con 169 (2,62%). 
•	Con respecto a la participación por localidades, las cifras de peticiones gestionadas en febrero muestran que las localidades de Suba, Fontibón y Kennedy son las más relacionadas con las peticiones interpuestas por la ciudadanía, las cuales acumulan el 32,58% de las peticiones en las que se reportó ubicación en el mes de febrero 2023.
•	Tomando como base las peticiones gestionadas en el mes de febrero, se encuentra que los subtemas más reiterados en la Secretaría General son: “Traslado a entidades Distritales con 5.659 peticiones que representan el 88,16%, “Traslado a entidades Nacionales y/o territoriales con 166 peticiones (2,59%), “Ética buen gobierno y transparencia” con 134 (2,09%), Aclaración ampliación con 98 peticiones (1,53%), y Ayuda/Atención Humanitaria Inmediata AHI, con 75 peticiones (1,17%).
Las principales acciones desarrolladas en la Subsecretaría de Servicio a la Ciudadanía a través del Sistema Distrital para la Gestión de Peticiones Ciudadanas, para la atención oportuna de las peticiones ciudadanas son: Emisión de alertas tempranas por medio de notificaciones automáticas, con el fin de que las peticiones sean contestadas dentro de los términos establecidos en la normatividad vigente; remisión quincenal (a través de la Dirección Distrital de Calidad del Servicio) a cada una de las áreas, de un correo de alerta preventiva en el cual se incluyen las respuestas y traslados extemporáneos y las peticiones próximas a vencer, de manera mensual se remite informe de calidad y oportunidad en relación con las respuestas a las peticiones ciudadanas, teniendo en cuenta los resultados de este informe, cuando proceda, se citan a las áreas a mesas de trabajo, para revisar las causas que están originando estos resultados, así mismo se requieren planes de mejoramiento con acciones concretas y responsables específicos, con el fin de que se subsanen las situaciones que generaron el incumplimiento. 
</t>
  </si>
  <si>
    <t xml:space="preserve">En el Sistema Distrital para la gestión de peticiones ciudadanas se registraron 6.087 Peticiones, Quejas, Reclamos, Sugerencias y Consultas gestionadas en el mes de marzo, de las cuales se gestionaron oportunamente 6.085, para un cumplimiento 
del 99,97%, de acuerdo con los tiempos establecidos por norma; así mismo, se dio respuesta extemporánea, es decir fuera de los términos legales, a 2 peticiones ciudadanas, y no quedó ninguna petición pendiente de respuesta. Dentro de los cuales se destacan los siguientes resultados:
•	Las dependencias que gestionaron el mayor número de peticiones fueron: La Dirección Distrital de Calidad del Servicio a través de la Central Sistema Distrital para la Gestión de Peticiones Ciudadanas con 4.331 peticiones que representan 71,15%, la Dirección del Sistema Distrital de Servicio a la Ciudadanía a través de la Línea 195 con 679 respuestas (11,15%), la Subsecretaría de Servicio a la Ciudadanía a través de la Central de Registro de Redes Sociales con 399 peticiones (6,55%), la Dirección del Sistema Distrital de Servicio a la Ciudadanía con 177 peticiones (2,91%), Oficina de Alta Consejería de Paz Víctimas y reconciliación con 119 peticiones (1,95%). Hay que mencionar que estas cinco dependencias emitieron el 93,72% del total de peticiones gestionadas en la Secretaría General en el mes.
•	El tiempo promedio de gestión en marzo fue 1,7 días.
•	En el mes de marzo, se dio respuesta extemporánea, es decir fuera de los términos legales, a 2 peticiones ciudadanas.
•	Tomando como base las peticiones gestionadas en el mes de marzo, las cifras muestran que las tipologías más utilizadas por la ciudadanía para interponer peticiones son: el “Derecho de Petición de Interés Particular” con 3.419 peticiones que representan el 56,17%, el derecho de petición de interés general con 1.368 (22,47%), reclamo con 415 (6,82%), queja 377 (6,19%), y Consulta con 249 (4,09%). 
•	Con respecto a la participación por localidades, las cifras de peticiones gestionadas en marzo muestran que las localidades de Suba, Kennedy y Bosa son las más relacionadas con las peticiones interpuestas por la ciudadanía, las cuales acumulan el 33,23% de las peticiones en las que se reportó ubicación en el mes de marzo 2023.
•	Tomando como base las peticiones gestionadas en el mes de marzo, se encuentra que los subtemas más reiterados en la Secretaría General son: “Traslado a entidades Distritales con 5.333 peticiones que representan el 88,91%, “Traslado a entidades Nacionales y/o territoriales con 167 peticiones (2,78%), Aclaración ampliación con 92 peticiones (1,53%), Ayuda/Atención Humanitaria Inmediata AHI, con 64 peticiones (1,07%), “Manejo y funcionalidad del Sistema Distrital para la Gestión de peticiones ciudadanas” con 44 (0,73%). 
Las principales acciones desarrolladas en la Subsecretaría de Servicio a la Ciudadanía a través del Sistema Distrital para la Gestión de Peticiones Ciudadanas, para la atención oportuna de las peticiones ciudadanas son: Emisión de alertas tempranas por medio de notificaciones automáticas, con el fin de que las peticiones sean contestadas dentro de los términos establecidos en la normatividad vigente; remisión quincenal (a través de la Dirección Distrital de Calidad del Servicio) a cada una de las áreas, de un correo de alerta preventiva en el cual se incluyen las respuestas y traslados extemporáneos y las peticiones próximas a vencer, de manera mensual se remite informe de calidad y oportunidad en relación con las respuestas a las peticiones ciudadanas, teniendo en cuenta los resultados de este informe, cuando proceda, se citan a las áreas a mesas de trabajo, para revisar las causas que están originando estos resultados, así mismo se requieren planes de mejoramiento con acciones concretas y responsables específicos, con el fin de que se subsanen las situaciones que generaron el incumplimiento. </t>
  </si>
  <si>
    <t>7870_N</t>
  </si>
  <si>
    <t xml:space="preserve">Al corte de enero de 2023, la meta tenía programada la atención del 100%  (3.557) de PQRS y ejecutó el 99,83% (3.551), es decir, presenta un rezago del 0.17% (6) en la atención de peticiones en los términos establecidos por la ley. No obstante, la Subsecretaría de Servicio a la Ciudadanía a través del Sistema Distrital para la Gestión de Peticiones Ciudadanas, emitió alertas tempranas por medio de notificaciones automáticas, con el fin de que las peticiones fueran contestadas dentro de los términos establecidos en la normatividad vigente.
Así mismo, a través de la Dirección Distrital de Calidad del Servicio se remitió a cada una de las Entidades de manera quincenal un correo de alerta preventiva, en la cual, se incluyeron las respuestas y traslados extemporáneos y las peticiones próximas a vencer y de manera mensual se remite informe de calidad y oportunidad en la gestión de las peticiones ciudadanas. </t>
  </si>
  <si>
    <t xml:space="preserve">Al corte de 28 febrero de 2023, el indicador de gestión MGA tenía programado la atención del 100% (10.013)  de PQRS y ejecutó el 99,87% (10.002), es decir, presenta un rezago del 0,13% (11) en la gestión de las respuestas de la peticiones, debido al no cumplimiento en la atención de peticiones en los términos legales, por parte de las dependencias de la Secretaría General. 
Es importante continuar trabajando con las dependencias en relación con las fechas de vencimiento de los términos para dar respuesta a las peticiones ciudadanas.
</t>
  </si>
  <si>
    <t>PD90</t>
  </si>
  <si>
    <t>Satisfacción ciudadana con respecto a los puntos de servicio de la Red CADE</t>
  </si>
  <si>
    <t>Nivel de satisfacción ciudadana con respecto a los puntos de servicio de la Red CADE</t>
  </si>
  <si>
    <t xml:space="preserve">PD_PMR: Satisfacción ciudadana con respecto a los puntos de servicio de la Red CADE; </t>
  </si>
  <si>
    <t>Medir el nivel de satisfacción de los ciudadanos respecto al servicio prestado en cada uno de los puntos de atención programados por la entidad (Red CADE)</t>
  </si>
  <si>
    <t>Medir la satisfacción de la ciudadanía resulta relevante para
identificar los aspectos positivos y las oportunidades de mejora en la prestación del servicio. De tal manera, se indaga por la percepción de la calidad del servicio en los diferentes momentos de verdad del ciclo del servicio, con el fin de identificar el grado de satisfacción de la ciudadanía con la prestación del servicio.</t>
  </si>
  <si>
    <t>Informe con resultados de encuesta de satisfacción ciudadana</t>
  </si>
  <si>
    <t>Se aplicarán encuestas en cuestionarios estructurados en los puntos de la Red CADE, en la cual se medirá la satisfacción de la ciudadanía respecto a la prestación del servicio en cada uno de los puntos.
Posteriormente se realizará un analisis de datos y se entregará un informe con los resultados de la encuesta de satisfacción ciudadana 2021.</t>
  </si>
  <si>
    <t>(Sumatoria de ciudadanos encuestados que califican el servicio prestado en la Red CADE en términos de "excelente", "muy bueno" o "bueno" / Sumatoria de ciudadanos encuestados que califican el servicio prestado en la Red CADE) *100</t>
  </si>
  <si>
    <t xml:space="preserve">Sumatoria de ciudadanos encuestados que califican el servicio prestado en la Red CADE en términos de "excelente", "muy bueno" o "bueno" </t>
  </si>
  <si>
    <t>Sumatoria de ciudadanos encuestados que califican el servicio prestado en la Red CADE) *100</t>
  </si>
  <si>
    <t>Se modificó la descripción del método de cálculo del indicador.</t>
  </si>
  <si>
    <t>Informe Encuesta de  Satisfacción Ciudadana 2023.</t>
  </si>
  <si>
    <t>Indicador PMR</t>
  </si>
  <si>
    <t>PD100</t>
  </si>
  <si>
    <t>7871_1</t>
  </si>
  <si>
    <t>3. Inspirar confianza y legitimidad para vivir sin miedo y ser epicentro de cultura ciudadana, paz y reconciliación.</t>
  </si>
  <si>
    <t>39.  Bogotá territorio de paz y atención integral a las víctimas del conflicto armado.</t>
  </si>
  <si>
    <t>Mejorar la integración de las acciones, servicios y escenarios que dan respuesta a las obligaciones derivadas de ley para las víctimas, el Acuerdo de Paz, y los demás compromisos distritales en materia de memoria, reparación, paz y reconciliación.</t>
  </si>
  <si>
    <t>1. Aumentar la apropiación social de la memoria y la verdad históricas, por parte de la ciudadanía, como herramientas fundamentales en la construcción de paz, reconciliación y la profundización de la democracia</t>
  </si>
  <si>
    <t>Construcción de Bogotá-región como territorio de paz para las víctimas y la reconciliación</t>
  </si>
  <si>
    <t>Oficina de Alta Consejería de Paz, Víctimas y Reconciliación</t>
  </si>
  <si>
    <t>Diego Fernando Peña</t>
  </si>
  <si>
    <t>Alto Consejero de Paz, Víctimas y Reconciliación</t>
  </si>
  <si>
    <t>Ehimy Duque, Juan Guillermo Becerra Jimenez</t>
  </si>
  <si>
    <t>Lucero Molina</t>
  </si>
  <si>
    <t>1. Ejecutar 100 porciento de la estrategia de promoción de la memoria, para la construcción de paz, la reconciliación y la democracia, en la ciudad región.</t>
  </si>
  <si>
    <t>Ejecutar 100 porciento de la estrategia de promoción de la memoria, para la construcción de paz, la reconciliación y la democracia, en la ciudad región.</t>
  </si>
  <si>
    <t xml:space="preserve">20.4. Porcentaje de ejecución de la estrategia de promoción de la memoria, para la construcción de paz, la reconciliación y la democracia. </t>
  </si>
  <si>
    <t xml:space="preserve">PD_PMR: 20.4. Porcentaje de ejecución de la estrategia de promoción de la memoria, para la construcción de paz, la reconciliación y la democracia. ; PD_Meta Proyecto: 1. Ejecutar 100 porciento de la estrategia de promoción de la memoria, para la construcción de paz, la reconciliación y la democracia, en la ciudad región.; </t>
  </si>
  <si>
    <t>La estrategia consiste en la transformación y el posicionamiento del Centro de Memoria, Paz y Reconciliación - CMPR-  como instrumento, eje cultural y equipamiento de la ciudad para la promoción, construcción, circulación y apropiación social de prácticas artísticas, culturales, pedagógicas, académicas y conmemorativas; relacionadas con la memoria, paz y reconciliación, con miras a la construcción del nuevo contrato social para el Siglo XXI.  
La estrategia se desarrolla a través de dos dimensiones: 
(i) Apropiación social a través de estrategias de comunicación: Pretende el posicionamiento del CMPR, la divulgación del conocimiento que se produce en materia de memoria, así como la promoción de debates alrededor de la memoria en la ciudadanía.  
(ii) Político-institucional: Pretende garantizar el funcionamiento logístico, operativo y técnico del CMPR, a través del fortalecimiento de la capacidad de gestión, de su visibilidad orgánica dentro de la estructura general de la Alcaldía Mayor de Bogotá y de su incidencia en el debate y ejecución de acciones de política pública en materia de memoria.</t>
  </si>
  <si>
    <t xml:space="preserve"> - La ciudadanía cuenta con un equipamiento especializado en materia de memoria, paz y reconciliación.
-La ciudadanía cuenta con recursos técnicos, logísticos y humanos especializados para el fortalecimiento de sus iniciativas de memoria.
-La ciudad dispone de espacios de diálogo, encuentro y reflexión alrededor de la memoria para la paz y la reconciliación.
-El Distrito cuenta con un órgano especializado para asesorar e incidir en la construcción de las políticas públicas que contemplen acciones en memoria para la paz y la reconciliación.</t>
  </si>
  <si>
    <t>La meta se cumplirá a través de la programación y ejecución de las acciones o actividades asociadas a la meta del proyecto de inversión, las cuales se programarán anualmente y se les hará seguimiento mensualmente. El peso de las actividades asociadas a la meta puede variar dependiendo de las prioridades definidas para cada vigencia, de conformidad con el plan interno de trabajo de la Oficina Alta Consejería de Paz, Víctimas y Reconciliación.</t>
  </si>
  <si>
    <t>(Sumatoria de acciones o actividades ejecutadas/Sumatoria de acciones o actividades programadas)*100</t>
  </si>
  <si>
    <t>Sumatoria de acciones o actividades ejecutadas</t>
  </si>
  <si>
    <t>Sumatoria de acciones o actividades programadas</t>
  </si>
  <si>
    <t>Soportes de cumplimiento de las acciones o actividades ralacionadas con la estrategia de promoción de la memoria, para la construcción de paz, la reconciliación y la democracia.</t>
  </si>
  <si>
    <t>Radicado 3-2022-9977 del 24/03/2022</t>
  </si>
  <si>
    <t xml:space="preserve">
 $393.612.888 
</t>
  </si>
  <si>
    <t>1.1.2. Informe de Gestión Administrativa del CMPR</t>
  </si>
  <si>
    <t>1.1.1.2 Reporte de seguimiento a políticas públicas</t>
  </si>
  <si>
    <t>1.1.1.1 Informe de gesión del CMPR
1.1.2. Informe de Gestión Administrativa del CMPR</t>
  </si>
  <si>
    <t>• 1.1.2 INFORME GESTIÓN ADMINISTRATIVA CMPR
• 1.1.2 ANEXOS ADTIVO CMMPR
• 1.1.2 INFORME GESTIÓN ADMINISTRATIVA CMPR
• 1.1.2 ANEXOS ADTIVO CMMPR</t>
  </si>
  <si>
    <t>Para la meta de implementación de  la estrategia de promoción de la memoria, para la construcción de paz, la reconciliación y la democracia, en la ciudad región, durante lo corrido de la vigencia 2023, con corte al mes de marzo se avanzó en:
• 2 actividades de gestión administrativa del Centro: una relacionada con solicitud de impresos para apoyo a la gestión de actividades, y una relacionada con el mantenimiento de la Sede.</t>
  </si>
  <si>
    <t>Este indicador está compuesto por el reporte de las acciones para el desarrollo de la estrategia para la promoción de la memoria, para la construcción de paz y reconciliación de Bogotá-Región, según las cuales, para el mes de diciembre se reportaron (2) actividades de (2) programadas:
1. Gestión administrativa para la impresión de materiales que garantizan el funcionamiento de actividades en el CMPR, a través de la bolsa de impresos de la Oficina de Comunicaciones de la Secretaría General.
2. Gestión administrativa para el mantenimiento de cerrajería de dos espacios del CMPR.
BENEFICIOS
• Se garantizó, a través de la gestión administrativa realizada, el uso de espacios y la posibilidad de fortalecer iniciativas ciudadanas de memoria en el CMPR, de acuerdo a la misionalidad del mismo.
• Se garantizó el adecuado funcionamiento de las instalaciones del CMPR, que redunda en el beneficio de la ciudadanía que usa el espacio, así como en beneficio de quienes prestan sus servicios profesionales y técnicos en la Dirección.</t>
  </si>
  <si>
    <t xml:space="preserve">1. Aumentar la apropiación social de la memoria y la verdad históricas, por parte de la ciudadanía, </t>
  </si>
  <si>
    <t xml:space="preserve">1. Aumentar la apropiación social de la memoria y la verdad históricas, por parte de la ciudadanía, como herramientas fundamentales en la construcción de paz, reconciliación y la profundización de la democracia
2. Fortalecer la articulación institucional y el otorgamiento de servicios  que dan respuesta a las obligaciones y retos en materia de asistencia, atención y reparación a víctimas en Bogotá-región; así como otros efectos particulares ,asociados al conflicto.
3. Incrementar las acciones integrales de coordinación territorial, para atender las necesidades de la población afectada por el conflicto armado, así como de las víctimas, reincorporados y reintegrados residentes en Bogotá-región
</t>
  </si>
  <si>
    <t>PD101</t>
  </si>
  <si>
    <t>7871_2</t>
  </si>
  <si>
    <t>2. Realizar 1030 procesos pedagógicos para el fortalecimiento de iniciativas ciudadanas, que conduzcan al debate y la apropiación social de la paz, la memoria y la reconciliación, que se construye en los territorios ciudad región.</t>
  </si>
  <si>
    <t>Realizar 1030 procesos pedagógicos para el fortalecimiento de iniciativas ciudadanas, que conduzcan al debate y la apropiación social de la paz, la memoria y la reconciliación, que se construye en los territorios ciudad región.</t>
  </si>
  <si>
    <t xml:space="preserve">PD_Meta Proyecto: 2. Realizar 1030 procesos pedagógicos para el fortalecimiento de iniciativas ciudadanas, que conduzcan al debate y la apropiación social de la paz, la memoria y la reconciliación, que se construye en los territorios ciudad región.; </t>
  </si>
  <si>
    <t>Este indicador evidencia la creación de 1030 procesos pedagógicos para el fortalecimiento de iniciativas ciudadanas, que conduzcan al debate y la apropiación social de la paz, la memoria y la reconciliación, que se construye en los territorios ciudad región desde el Centro de Memoria, Paz y Reconciliación -CMPR- 
El eje central de estos procesos pedagógicos es el fortalecimiento de las iniciativas ciudadanas de distinto índole: aquellas que moviliza la ciudadanía organizada, aquellas que surgen en la escuela, o aquellas que surgen de forma autónoma y no orgánica. Los procesos pedagógicos para el fortalecimiento de estas iniciativas ciudadanas incluyen: 
(a) El servicio de visitas guiadas que el CMPR moviliza con distintos actores
(b) Acciones de fortalecimiento a iniciativas ciudadanas de memoria para la paz y la reconciliación
(c) Apoyo en la realización de acciones memoriales y conmemorativas 
(d) La gestión, dinamización y asistencia técnica para el uso de los espacios del CMPR por parte de las iniciativas ciudadanas de memoria, paz y reconciliación.
Estos procesos circulan y se reproducen socialmente a partir de discursos y mensajes que permiten transformar imaginarios de violencia y concientizar, sensibilizar y visibilizar la importancia sobre los derechos humanos.</t>
  </si>
  <si>
    <t>La promoción de unas ciudadanías críticas que agencien iniciativas de memoria en y para la escuela.
El posicionamiento de las visitas guiadas al CMPR por parte de diversos actores, principalmente del sector educativo, como una herramienta en la ciudad para promover reflexiones sobre la memoria, la paz y la reconciliación.
Fortalecimiento a iniciativas ciudadanas de memoria para la paz y la reconciliación en el CMPR, a través de la movilización de agenda cultural en torno a la memoria, la paz y la reconciliación; 
La promoción y consolidación del CMPR y sus espacios como un referente en la ciudad para la construcción de memoria, para la paz y la reconciliación.</t>
  </si>
  <si>
    <t>Este indicador se calcula a través de la sumatoria de procesos pedagógicos realizados para el fortalecimiento de iniciativas, de conformidad con el plan interno de trabajo de la Oficina Alta Consejería de Paz, Víctimas y Reconciliación.</t>
  </si>
  <si>
    <t>Sumatoria de procesos pedagógicos para el fortalecimiento de iniciativas ciudadanas realizados</t>
  </si>
  <si>
    <t>Procesos pedagógicos para el fortalecimiento de iniciativas ciudadanas realizados</t>
  </si>
  <si>
    <t>Soportes que evidencian el cumplimiento de procesos pedagógicos.</t>
  </si>
  <si>
    <t>1.2.1 Reporte mensual de acciones de fortalecimiento a iniciativas ciudadanas de memoria, para la paz y la reconciliación, en el CMPR
1.2.2. Reporte mensual de promoción de visitas guiadas al CMPR e intercambios con actores educativos, sociales, institucionelas y ciudadanos</t>
  </si>
  <si>
    <t>• 1.2.1 REPORTE ACCIONES DE FORTALECIMIENTO A IMH
• 1.2.1 ANEXOS FORTALECIMIENTO IMH
• 1.2.2 REPORTE VISITAS GUIADAS
• 1.2.2 ANEXOS VISITAS GUIADAS</t>
  </si>
  <si>
    <t>Para la meta de realizar 1030 procesos pedagógicos para el fortalecimiento de iniciativas ciudadanas, que conduzcan al debate y la apropiación social de la paz, la memoria y la reconciliación, que se construye en los territorios ciudad región, se programaron 258 procesos para la vigencia 2023. Con corte al mes de marzo se programó realizar 40, de los cuales se realizaron 40, de la siguiente manera:
• 10 Acompañamientos técnicos para la realización de conmemoraciones y otras iniciativas de memoria, entre las que se destacan trabajos alrededor de la conmemoración y dignificación de niñas víctimas violencia sexual, concientización sobre el reclutamiento forzado, las violaciones a derechos humanos en la ciudad y visibilización de procesos de memoria con enfoque de género.
• 30 visitas guiadas al Centro Memoria, Paz y Reconciliación -CMPR, de la siguiente manera:
- 23 visitas dentro de la estrategia general de visitas guiadas, de la que se beneficiaron colegios, instituciones de educación superior y delegaciones internacionales
- 7 visitas guiadas estrategia "camino a casa" especializada para niñas y niños. de las que se han beneficiado cuidadores y cuidadoras.</t>
  </si>
  <si>
    <t>Este indicador está compuesto por el reporte de procesos pedagógicos realizados para el fortalecimiento de iniciativas ciudadanas, que conduzcan al debate y la apropiación social de la paz, la memoria y la reconciliación, que se construye en los territorios ciudad región, según las cuales, para el mes de febrero se reportaron (10) procesos pedagógicos de (10) programados:
• Se brindó acompañamiento técnico, y se articuló con familiares y u organizaciones, para la realización de (2) conmemoraciones:
1. Conmemoración del Día de las Manos Rojas
2. Conmemoración Sandra Catalina Vásquez
• Se brindaron (3) asistencias técnicas para el fortalecimiento de iniciativas de memoria, paz y reconciliación:
3. Asistencia técnica palabreras y callejeras
4. Asistencia técnica Casa de la Memoria Suba y Casa de la Memoria Usaquén
5. Asistencia técnica familiares Dubán Barros.
• Se reportaron (5) visitas guiadas al CMPR e intercambios con actores educativos, sociales, institucionales y ciudadanos de (5) programadas, de la siguiente manera:
6 al 9.  (4) visitas guiadas en el marco de la estrategia general de visitas guiadas,  5 instituciones de educación superior, y 1 organización social y 2 instituciones educativas, además de aquellas visitas guiadas que beneficiaron al público en general.
10.  (1) visita guiada en el marco de la estrategia especializada para niños y niñas ‘Camino a Casa’, en las que participaron cuidadores y cuidadoras en formación de la Universidad del Tolima.
BENEFICIOS
• Las acciones de fortalecimiento a iniciativas de memoria, a través del apoyo a conmemoraciones,  permitieron visibilizar el trabajo desarrollado por las organizaciones e instituciones involucradas, así como promovieron la apropiación social respecto de los hechos conmemorativos.
• Las acciones desarrolladas en febrero permitieron visibilizar y abrir canales de discusión y apropiación pública sobre el reclutamiento forzado de niños, niñas y adolescentes, y la violencia sexual ejercida contra las niñas.
• Las acciones de fortalecimiento a iniciativas de memoria permitieron el robustecer el trabajo de organizaciones de víctimas de distintos actores armados, firmantes de paz y organizaciones sociales territoriales, e iniciativas ciudadanas de memoria, para mejorar sus capacidades y herramientas en la construcción de memoria, paz y reconciliación. Estas acciones, además, posibilitaron aumentar visibilidad del trabajo desarrollado por estos actores.
• Las acciones desarrolladas en febrero permitieron fortalecer iniciativas y organizaciones que trabajan alrededor de la memoria de mujeres de territorios urbanos y rurales de la ciudad, de la memoria de víctimas de abuso de autoridad y de graves violaciones a derechos humanos en la ciudad.
• Niños, niñas, adolescentes y jóvenes de la ciudad cuentan con una oferta pedagógica para pensar y debatir acerca de la memoria, la paz y la reconciliación. Además, el trabajo sobre memoria del distrito capital fue socializado con experiencias internacionales afines a la construcción de memoria, paz y reconciliación.</t>
  </si>
  <si>
    <t>Este indicador está compuesto por el reporte de procesos pedagógicos realizados para el fortalecimiento de iniciativas ciudadanas, que conduzcan al debate y la apropiación social de la paz, la memoria y la reconciliación, que se construye en los territorios ciudad región, según las cuales, para el mes de marzo se reportaron (30) procesos pedagógicos de (30) programados:
• Se brindó acompañamiento técnico, y se articuló con familiares y u organizaciones, para la realización de (2) conmemoraciones:
1. Conmemoración del homicidio de la firmante de paz Astrid Conde
2. Conmemoración del homicidio del líder político José Antequera
• Se brindaron (3) asistencias técnicas para el fortalecimiento de iniciativas de memoria, paz y reconciliación:
3. Asistencia técnica "La mesa como palimsesto"
4. Asistencia técnica proceso de memoria "Barrio Policarpa"
5. Asistencia técnica "La Yerbas de todos"
• Se reportaron (25) visitas guiadas al CMPR e intercambios con actores educativos, sociales, institucionales y ciudadanos de (25) programadas, de la siguiente manera:
6 a 24. (19) visitas guiadas en el marco de la estrategia general de visitas guiadas, en las que participaron colegios, instituciones de educación superior y organizaciones sociales.
25 a 30. (6) visitas guiadas en el marco de la estrategia especializada para niños y niñas ‘Camino a Casa’, en las que participaron organizaciones sociales, colegios y cuidadores y cuidadoras en formación.
BENEFICIOS
• Las acciones de fortalecimiento a iniciativas de memoria, a través del apoyo a conmemoraciones,  permitieron visibilizar el trabajo desarrollado por las organizaciones e instituciones involucradas, así como promovieron la apropiación social respecto de los hechos conmemorativos.
• Las acciones desarrolladas en marzo permitieron visibilizar y abrir canales de discusión y apropiación pública sobre el reclutamiento forzado de niños, niñas y adolescentes, y la violencia sexual ejercida contra las niñas.
• Las acciones de fortalecimiento a iniciativas de memoria permitieron el robustecer el trabajo de organizaciones de víctimas de distintos actores armados, firmantes de paz y organizaciones sociales territoriales, e iniciativas ciudadanas de memoria, para mejorar sus capacidades y herramientas en la construcción de memoria, paz y reconciliación. Estas acciones, además, posibilitaron aumentar visibilidad del trabajo desarrollado por estos actores.
• Las acciones desarrolladas en marzo permitieron fortalecer iniciativas y organizaciones que trabajan alrededor de la memoria de mujeres de territorios urbanos y rurales de la ciudad, de la memoria de víctimas de abuso de autoridad y de graves violaciones a derechos humanos en la ciudad.
• Niños, niñas, adolescentes y jóvenes de la ciudad cuentan con una oferta pedagógica para pensar y debatir acerca de la memoria, la paz y la reconciliación. Además, el trabajo sobre memoria del distrito capital fue socializado con experiencias internacionales afines a la construcción de memoria, paz y reconciliación.</t>
  </si>
  <si>
    <t xml:space="preserve">No Aplica </t>
  </si>
  <si>
    <t>PD102</t>
  </si>
  <si>
    <t>7871_3</t>
  </si>
  <si>
    <t>3. Implementar 300 productos de pedagogía social y gestión del conocimiento, para el debate y la apropiación social de la paz, la memoria y la  reconciliación, que se construye en los territorios ciudad región.</t>
  </si>
  <si>
    <t>Implementar 300 productos de pedagogía social y gestión del conocimiento, para el debate y la apropiación social de la paz, la memoria y la  reconciliación, que se construye en los territorios ciudad región.</t>
  </si>
  <si>
    <t>20.2. Numero de productos de pedagogía social y gestión del conocimiento implementados.</t>
  </si>
  <si>
    <t xml:space="preserve">PD_PMR: 20.2. Numero de productos de pedagogía social y gestión del conocimiento implementados.; PD_Meta Proyecto: 3. Implementar 300 productos de pedagogía social y gestión del conocimiento, para el debate y la apropiación social de la paz, la memoria y la  reconciliación, que se construye en los territorios ciudad región.; </t>
  </si>
  <si>
    <t>Un producto de pedagogías social y gestión del conocimiento, para el debate y la apropiación social de la paz, la memoria y la reconciliación son todas aquellas acciones, dispositivos, productos, herramientas, publicaciones, que se construyen para divulgar el conocimiento en memoria que circula en la ciudad, y aquellos que buscan construir, circular o difundir la memoria sobre asuntos relevantes en la ciudad en materia de memoria, paz y reconciliación.
Dentro de los productos de pedagogía social y de gestión del conocimiento se encuentran, por ejemplo las publicaciones que contienen los resultados de investigaciones o procesos de memoria; herramientas metodológicas; franjas de debate, conversación o circulación de memoria; exposiciones; laboratorios de creación; entre otros.
Este indicador evidencia los productos de pedagogía social agenciados por el Centro de Memoria, Paz y Reconciliación -CMPR- para la apropiación, circulación y construcción de la memoria, que contribuya al fortalecimiento democrático, a la transformación de imaginarios y la construcción de paz y reconciliación.</t>
  </si>
  <si>
    <t>Puesta en disposición de la ciudadanía de herramientas para la apropiación social de la memoria que contribuyan a la construcción de ciudadanías críticas que le apuesten a la memoria y la construcción de paz.
Ofertar a la ciudadanía materiales pedagógicos para que puedan agenciar procesos propios de memoria.
Visibilizar la memoria sobre el conflicto armado, sobre la violencia política, sobre las apuestas de construcción de paz y reconciliación en la ciudad.
Disponer del CMPR como una plataforma para la circulación de los debates y el conocimiento de memoria que se construye en la ciudad - región.</t>
  </si>
  <si>
    <t>Este indicador se calcula a través de la sumatoria de productos pedagógicos implementados, de conformidad con el plan interno de trabajo de la Oficina Alta Consejería de Paz, Víctimas y Reconciliación</t>
  </si>
  <si>
    <t>Sumatoria de productos pedagógicos implementados</t>
  </si>
  <si>
    <t>Productos pedagógicos implementados</t>
  </si>
  <si>
    <t>Soportes que evidencian el cumplimiento de productos pedagógicos implementados.</t>
  </si>
  <si>
    <t xml:space="preserve">1.3.1.1  Reporte mensual de acciones de asesoría, construcción y divulgación de gestión de conocimiento en memoria
1.3.2.1  Reporte mensual de acciones para el posicionamiento de la memoria, la paz y la reconciliación
1.3.3.1  Reseña Podcast "Barrios con memoria"
1.3.3.2  Informe de acciones de construcción,  intercambio y visibilización de la memoria sectorial, poblacional y territorial que se construye en Bogotá-Región 
</t>
  </si>
  <si>
    <t>• 1.3.1.1 REPORTE ACCIONES ASESORIA Y DIVULGACIÓN GCM
• 1.3.1.1 ANEXOS ACCIONES ASESORIA GCM
• 1.3.2.1 REPORTE ACCIONES POSICIONAMIENTO MPR
• 1.3.2.1 ANEXOS POSICIONAMIENTO MPR
• 1.3.3.2 INFORME ACCIONES MPR
• 1.3.3.2 ANEXOS ACCIONES TERRITORIALES</t>
  </si>
  <si>
    <t>• 1.3.1.1 REPORTE ACCIONES ASESORIA Y DIVULGACIÓN GCM
• 1.3.1.1 ANEXOS ACCIONES ASESORIA GCM
• 1.3.2.1 REPORTE ACCIONES POSICIONAMIENTO MPR
• 1.3.2.1 ANEXOS POSICIONAMIENTO MPR
• 1.3.3.1 RESEÑA PODCAST "BARRIOS CON MEMORIAS"</t>
  </si>
  <si>
    <t xml:space="preserve">La meta de implementar 300 productos de pedagogía social y gestión del conocimiento, para el debate y la apropiación social de la paz, la memoria y la reconciliación, que se construye en los territorios ciudad región, se programaron 65 productos de los cuales, con corte al mes de marzo, se programaron 10 productos, de los cuales se realizaron 10, que se centran en: 
• 2 acciones de construcción, intercambio y visibilización de la memoria sectorial, poblacional y territorial que se construye en Bogotá-Región, a través de la estrategia "Barrios con Memoria" mediante la experiencia de organización social de la localidad de Ciudad Bolívar y la producción y divulgación de la ruta para el préstamo de la exposición itinerante “Resisto Luego Existo”.  
• 5 acciones de creación, producción y circulación de prácticas artísticas y culturales que promueven la memoria, la paz y la reconciliación en la ciudad, que incluyeron obras de teatro, proyección de documentales y la exposición Otros Futuros Posibles", agenciada por la Red Nacional de Mujeres, en el espacio de Sala Temporal.
• 3 actividades relacionadas con el Desarrollo de productos, investigaciones, diálogos y acciones de dinamización del conocimiento en memoria que se produce en la ciudad, entre las que se destaca el Primer encuentro de diálogo territorial sobre la Cátedra de Paz y la participación política de NNAJ, memoria y democracia, producción y divulgación del material “Lugares de memoria de Bogotá” </t>
  </si>
  <si>
    <t>Este indicador está compuesto por el reporte de los productos de pedagogía social y gestión del conocimiento, para el debate y la apropiación social de la paz, la memoria y la reconciliación, que se construye en los territorios ciudad región. Para el mes de febrero se reportaron (4) productos de (4) programados:
1.Se llevó a cabo la presentación del material “Lugares de Memoria de Bogotá”
2. En el marco de la agenda cultural del CMPR se presentó: a. Nombre de la actividad: "Presentación Musical La maravilla campesina". Fecha: 25 de febrero.
3. En el marco de la agenda circulación de ganadores de premios de la Convocatoria de Estímulos 2022 se llevó a cabo la circulación de: a. Nombre de propuesta ganadora: Tejidos Chakana. Fechas: 2, 9, 16 y 23 de febrero.
4. Producción y divulgación de la ruta para el préstamo de la exposición itinerante "Resisto, luego existo"
NOTA: Las acciones terrtoriales de memoria se desarrollan a través de varias territoriales de distinto índole, no necesariamente son siempre enmarcadas en la estrategia de Podcast Barrios con Memorias. Por esta razón, y como se ha hecho en otras ocasiones, cuando la acción no está enmarcada en la estrategia Barrios cpn Memoria (como es el caso de este mes), se usa el tipo de soporte enunciado como "Informe de acciones de construcción,  intercambio y visibilización de la memoria sectorial, poblacional y territorial que se construye en Bogotá-Región", mientras que cuando la acción a reportar si se enmarca en la estrategia del 'Barrios con Memorias' se reporta el tipo de soporte enunciado Reseña Podcast "Barrios con Memorias". Cuando se acordaron los soportes a entregar, nunca se consideró que era obligatorio que estos dos tipos de soportes tendrían que ser los que se reportaran siempre, sino, cuando sea el caso, de acuerdo a la acción desarrollada durante el mes.
BENEFICIOS
• La ciudadanía en general se benefició de la oferta de gestión de conocimiento y de formación en materia de memoria, paz y reconciliación. En particular y en alianza con el Centro Nacional de Memoria Histórica, se buscó visibilizar los lugares de memoria que existen en la ciudad, específicamente aquellos del Eje de la Memoria y la carrera séptima.
• La ciudadanía contó con una agenda cultural y artística para el debate alrededor de la memoria, y los retos de la ciudad y el país con relación a la construcción de democracia, reconciliación y paz.
• La ciudadanía en general se beneficia de la oferta del CMPR que promueve el posicionamiento de la memoria, la paz y la reconciliación en lo territorial.</t>
  </si>
  <si>
    <t>Este indicador está compuesto por el reporte de los productos de pedagogía social y gestión del conocimiento, para el debate y la apropiación social de la paz, la memoria y la reconciliación, que se construye en los territorios ciudad región. Para el mes de marzo se reportaron (6) productos de (6) programados:
1. Conversatorio "La memoria florece. Jardines de la memoria en Bogotá", acerca de procesos de memoria de organizaciones sociales, a través de la construcción y conservación de jardines.
2. Conversatorio sobre la relación entre la Cátedra de Paz y la participación política de niños, niñas, adolescentes y jóvenes.
3. Actividades de la Agenda Cultural: 1. Presentación Obra de teatro EL LAZARILLO (Marzo 16) y 2. Taller “Introducción a las lecturas dramáticas” (Marzo 30).
4. Actividades de la Agenda de proyección de audiovisuales: 1. 1. Función privada del documental Biabu Chupea (Marzo 14); 2. Función Documental El Estallido (Marzo 22); y 3. “Nunca invisibles, Mujeres Farianas, Adiós a la guerra” (Marzo 29).
5. Se realizó el montaje de la exposición "Otros Futuros Posibles", agenciada por la Red Nacional de Mujeres, en el espacio de Sala Temporal.
6. Producción, postproducción y divulgación del Podcast Barrios con Memorias "Las Montañas Dignas: La Montaña con Memoria"
BENEFICIOS
• La ciudadanía en general se benefició de la oferta de gestión de conocimiento y de formación en materia de memoria, paz y reconciliación. En particular y en alianza con el Centro Nacional de Memoria Histórica, se buscó visibilizar los lugares de memoria que existen en la ciudad, específicamente aquellos del Eje de la Memoria y la carrera séptima.
• La ciudadanía contó con una agenda cultural y artística para el debate alrededor de la memoria, y los retos de la ciudad y el país con relación a la construcción de democracia, reconciliación y paz.
• La ciudadanía en general se beneficia de la oferta del CMPR que promueve el posicionamiento de la memoria, la paz y la reconciliación en lo territorial.
• De forma particular, en el mes de marzo, se buscó visibilizar las memorias de procesos organizativos y de resistencia de la localidad de Ciudad Bolívar y el esfuerzo de puesta en marcha del Museo de la Ciudad Autoconstruida.</t>
  </si>
  <si>
    <t>PD103</t>
  </si>
  <si>
    <t>7871_4</t>
  </si>
  <si>
    <t>4. Implementar 100 porciento de la formulación y puesta en marcha de la política pública distrital de Paz, Reconciliación, Convivencia y No Estigmatización.</t>
  </si>
  <si>
    <t>Implementar 100 porciento de la formulación y puesta en marcha de la política pública distrital de Paz, Reconciliación, Convivencia y No Estigmatización.</t>
  </si>
  <si>
    <t xml:space="preserve">PD_Meta Proyecto: 4. Implementar 100 porciento de la formulación y puesta en marcha de la política pública distrital de Paz, Reconciliación, Convivencia y No Estigmatización.; </t>
  </si>
  <si>
    <t xml:space="preserve">Este indicador evidencia el porcentaje de avance en la formulación e implementación de la política pública distrital de Paz, Reconciliación, Convivencia y No Estigmatización, cumpliendo las siguientes fases estratégicas: 
i) Fase de Agenda pública: que estará enmarcada en el diseño de la estrategia territorial de participación ciudadana, así como en la construcción y lectura colectiva sobre la construcción de paz, memoria y reconciliación.
ii) Fase de Formulación: que centrará sus esfuerzos en el diseño de un documento de política que aborde los enfoques de derechos humanos, género, poblacional-diferencial, territorial y ambiental.
iii) Fase de Implementación: que se enfocará en la ejecución de la política conforme a la agenda pública definida. </t>
  </si>
  <si>
    <t>Se prevé la construcción participativa de los documentos en concordancia con:
(i) Los principios sobre políticas públicas de memoria de las Américas de la Comisión Interamericana de Derechos Humanos
(ii) Lo contemplado en el Acuerdo Final de Paz
(iii) La Ley de Víctimas y Restitución de Tierras. 
Dichos componentes buscarán brindar marcos garantistas para que la sociedad pueda crear, dialogar y transformar, a partir de la construcción de memoria; brindar mayor autonomía a quienes movilizan la memoria en la ciudad; refrendar compromisos de la institucionalidad distrital alrededor de la memoria, y establecer unos marcos que blinden la memoria de la ciudad de pretensiones negacionistas o restrictivas de la circulación de memorias.</t>
  </si>
  <si>
    <t>La meta se cumplirá a través de la programación y ejecución de las acciones o actividades asociadas al cronograma de política pública aprobado, las cuales se programarán y harán seguimiento, de conformidad con el plan interno de trabajo de la Oficina Alta Consejería de Paz, Víctimas y Reconciliación.</t>
  </si>
  <si>
    <t>Cronograma y soportes de las acciones desarrolladas para la formulación y puesta en marcha de la política pública distrital de Paz, Reconciliación, Convivencia y No Estigmatización.</t>
  </si>
  <si>
    <t xml:space="preserve">1.4.1.1 Informe de avance de la fase de agenda pública y alistamiento de la fase de formulación
</t>
  </si>
  <si>
    <t>1.4.1.2 Informe de la fase de formulación, documento CONPES D.C. y el plan de acción de la política</t>
  </si>
  <si>
    <t>1.4.1.3 Informe de avance de la implementación de la Política Pública Distrital de Paz, Reconciliación,  No estigmatización y Transformación de Conflictos</t>
  </si>
  <si>
    <t xml:space="preserve">• Informe de actividades PP de Paz
• ANEXOS
1. Anexo No. 1 Diagnóstico e identificación de factores estratégicos 
2. Anexo No. 2 Remisión Diagnóstico Política Pública de Paz - V2
3. Anexo No. 3 Plan de acción avances
4. Anexo No. 4 Documento soporte Conpes decreto avance
• Actas y soportes de reuniones.
1. 010323 Acta Mesa Técnica SDSCJ - Alta Consejería - SDP
2. 130323 Acta Mesa de trabajo 2 SDSCJ-ACPVR
3. Evidencia De Reunió́n 6 de Febrero 2023 revisión de objetivos
4. Evidencia De Reunió́n 9 de febrero 2023 etiquetas Políticas
5. Evidencia De Reunió́n 17 de enero 2023 Revisión concepto PP
6. Evidencia Reunión PPPaz Planeación 1303 </t>
  </si>
  <si>
    <t>Los avances en el proceso se surtieron en el marco del proceso actual de formulación de la Política pública distrital de seguridad, convivencia ciudadana, acceso a la justicia y construcción de paz y reconciliación 2023-2038, que de acuerdo con los lineamientos emitidos la inicialmente Política de paz, reconciliación, no estigmatización y transformación de conflictos fue unificada con la Política de seguridad; esto teniendo en cuenta que no se puede contemplar la paz estable y duradera sin promover las condiciones de seguridad, convivencia y justicia que hagan sostenibles las acciones del Acuerdo de Paz. 
En este sentido en el marco del proceso de formulación y con el fin de avanzar en la formulación e implementación de la política pública para la vigencia 2023 se programó:
I. Fase preparatoria: Terminada
II. Fase de Agenda pública – Presentado el documento de diagnóstico e identificación de factores estratégicos--
a) Construcción de documento Diagnóstico y Factores estratégicos – 100%
b) Estrategia territorial de participación ciudadana – 100%
c) El documento fue radicado ante la Secretaría Distrital de Planeación- SDP, se recibieron conceptos de las entidades y con base en esto se efectuó el ajuste del documento de diagnóstico para nuevamente ser radicado ante la SDP.
Fase de Formulación: 
a. Formulación objetivo general y los objetivos específicos, resultados e indicadores de resultados: formulados.
b. Plan de Acción: en construcción; se han desarrollado ajustes con base en la revisión, se cuenta con una versión en un 80% de avance.
c. Estimación los costos indicativos de los productos: se está desarrollando con base en la propuesta de productos en un 80% de avance.
d. Asociación de las metas y productos definidos en el plan de acción con los Objetivos de Desarrollo Sostenible: Desarrollado.
e. Estructuración y proyección del Documento CONPES: avanzado en un 80% en versión preliminar
f. Revisión CONPES Distrital: para entrega el 14 de abril a la SDP.
Es importante mencionar que de acuerdo con la guía para la formulación de las políticas públicas la fase de formulación implica el desarrollo del documento Conpes soporte, es importante precisar que esta Política unificada tiene una viabilidad vía decreto, sin embargo, debe contar con el documento Conpes.</t>
  </si>
  <si>
    <t>Con corte al mes de febrero, se han adelantado las siguientes actividades:
El proceso de construcción de la Política se está desarrollando con base en los lineamientos técnicos establecidos en la guía para la formulación e implementación de políticas públicas del distrito. En este sentido, se cuenta con avances en el cierre de la fase de agenda pública a través de la entrega del documento de diagnóstico y factores estratégicos, en el mes de enero se realizó el ajuste del documento toda vez que fue requerido con base en las observaciones remitidas por la Secretaría Distrital de Planeación emitiendo concepto no favorable.
Para el mes de febrero se avanzó en la entrega del documento de diagnóstico y factores estratégicos ajustado, lo cual se realizó a través del ajuste de cada capítulo y dándole una estructura más orientada al abordaje de la problemática central identificada, se fortaleció el capítulo de marco conceptual, cualitativo cuantitativo, análisis de políticas, enfoques diferenciales, estrategia de participación, puntos y críticos y factores estratégicos.
Asimismo, se avanzó en el proceso de formulación, el cual bajo la guía de formulación de políticas públicas incluye la construcción del plan de acción de la Política con los respectivos productos, desarrollando ajustes y espacios articulación bilaterales con las entidades del distrito.</t>
  </si>
  <si>
    <t>Durante el mes de marzo se adelantaron las siguientes actividades, aun cuando no se realizó programación de las mismas:
Los avances en el proceso se surtieron en el marco del proceso actual de formulación de la Política pública distrital de seguridad, convivencia ciudadana, acceso a la justicia y construcción de paz y reconciliación 2023-2038, que de acuerdo con los lineamientos emitidos la inicialmente Política de paz, reconciliación, no estigmatización y transformación de conflictos fue unificada con la Política de seguridad; esto teniendo en cuenta que no se puede contemplar la paz estable y duradera sin promover las condiciones de seguridad, convivencia y justicia que hagan sostenibles las acciones del Acuerdo de Paz. 
En este sentido en el marco del proceso de formulación de la Política Distrital de Paz, Reconciliación, No Estigmatización y Transformación de Conflictos; y acorde al cronograma aprobado para tal fin:
I. Fase preparatoria: Terminada
II. Fase de Agenda pública – Presentado el documento de diagnóstico e identificación de factores estratégicos--
a) Construcción de documento Diagnóstico y Factores estratégicos – 100%
b) Estrategia territorial de participación ciudadana – 100%
c) El documento fue radicado ante la Secretaría Distrital de Planeación- SDP, se recibieron conceptos de las entidades y con base en esto se efectuó el ajuste del documento de diagnóstico para nuevamente ser radicado ante la SDP.
Fase de Formulación: 
a. Formulación objetivo general y los objetivos específicos, resultados e indicadores de resultados: formulados.
b. Plan de Acción: en construcción; se han desarrollado ajustes con base en la revisión, se cuenta con una versión en un 80% de avance.
c. Estimación los costos indicativos de los productos: se está desarrollando con base en la propuesta de productos en un 80% de avance.
d. Asociación de las metas y productos definidos en el plan de acción con los Objetivos de Desarrollo Sostenible: Desarrollado.
e. Estructuración y proyección del Documento CONPES: avanzado en un 80% en versión preliminar
f. Revisión CONPES Distrital: para entrega el 14 de abril a la SDP.
Es importante mencionar que de acuerdo con la guía para la formulación de las políticas públicas la fase de formulación implica el desarrollo del documento Conpes soporte, es importante precisar que esta Política unificada tiene una viabilidad vía decreto, sin embargo, debe contar con el documento Conpes.
DIFICULTADES
Se logró avanzar en las fechas acordadas con la oficina asesora de la planeación. Sin embargo, la unificación de Políticas implicó ajustar el cronograma previsto.
BENEFICIOS
Los productos planteados en el plan de acción contemplan las diferentes necesidades recogidas en los escenarios de participación en el marco de la fase de agenda pública, desarrollan en enfoque diferencial y de género y el enfoque territorial.</t>
  </si>
  <si>
    <t>PD104</t>
  </si>
  <si>
    <t>7871_5</t>
  </si>
  <si>
    <t>2. Fortalecer la articulación institucional y el otorgamiento de servicios  que dan respuesta a las obligaciones y retos en materia de asistencia, atención y reparación a víctimas en Bogotá-región; así como otros efectos particulares ,asociados al conflicto.</t>
  </si>
  <si>
    <t>5. Implementar 100 porciento de una ruta de reparación integral para las víctimas del conflicto armado, acorde con las competencias del distrito capital.</t>
  </si>
  <si>
    <t>Implementar 100 porciento de una ruta de reparación integral para las víctimas del conflicto armado, acorde con las competencias del distrito capital.</t>
  </si>
  <si>
    <t>20.3. Porcentaje de implementación  de la ruta de reparación integral para las víctimas del conflicto armado.</t>
  </si>
  <si>
    <t xml:space="preserve">PD_PMR: 20.3. Porcentaje de implementación  de la ruta de reparación integral para las víctimas del conflicto armado.; PD_Meta Proyecto: 5. Implementar 100 porciento de una ruta de reparación integral para las víctimas del conflicto armado, acorde con las competencias del distrito capital.; </t>
  </si>
  <si>
    <t>Se contemplan las acciones para el seguimiento de la ruta de reparación integral para las víctimas del conflicto armado que se encuentren en el Distrito Capital, a través de los servicios de los Centros de Encuentro para la Paz, gestionando el acceso a los servicios ofertados por la entidad para el restablecimiento de derechos, en coordinación y articulación con las entidades distritales y nacionales. Para el cumplimiento de esta meta se desarrollarán las siguientes actividades: 
-	Implementar y hacer seguimiento a las acciones establecidas en el acuerdo de paz, relacionadas con el sistema integral de Verdad, Justicia, Reparación y No repetición.
-	Generar procesos para el  desarrollo social y productivo sostenible que contribuyan a la generación de ingresos para la población víctima del conflicto armado
-	Implementar y monitorear las medidas y acciones del plan de reparación colectiva de acuerdo con los compromisos adquiridos por el Distrito Capital.
-	Implementar y hacer seguimiento a la ruta de reparación individual en la ciudad de Bogotá.</t>
  </si>
  <si>
    <t>Fortalecer la articulación institucional y el otorgamiento de servicios que dan respuesta a las obligaciones y retos en materia de asistencia, atención y reparación a víctimas en Bogotá-región; así como otros efectos particulares, asociados al conflicto.</t>
  </si>
  <si>
    <t xml:space="preserve">Proyecto de inversión 1156_x000D_
	</t>
  </si>
  <si>
    <t>El indicador se calculará a través de la relación entre las acciones o actividades ejecutadas y programadas en el periodo para el seguimiento de la ruta de reparación integral, de conformidad con el plan interno de trabajo de la Oficina Alta Consejería de Paz, Víctimas y Reconciliación.</t>
  </si>
  <si>
    <t>(Valor porcentual asignado al total de las acciones o actividades ejecutadas en el periodo/Valor porcentual asignado al total de las acciones o actividades programadas en el periodo)*100</t>
  </si>
  <si>
    <t>Valor porcentual asignado al total de las acciones o actividades ejecutadas en el periodo</t>
  </si>
  <si>
    <t>Valor porcentual asignado al total de las acciones o actividades programadas en el periodo</t>
  </si>
  <si>
    <t xml:space="preserve">Reporte de medidas entregadas de Asistencia y Ayuda Humanitaria Inmediata (AAHI)
Informe reporte de seguimiento a  victimas del conflicto armado residentes en Bogotá </t>
  </si>
  <si>
    <t xml:space="preserve">
 $3.094.242.978 
</t>
  </si>
  <si>
    <t>2.1.4.2 Informe mensual de seguimiento a las víctimas en la ruta de reparación individual
2.1.2 Matriz de Seguimiento Estabilización Socioeconómica</t>
  </si>
  <si>
    <t>2.1.4.2 Informe mensual de seguimiento a las víctimas en la ruta de reparación individual
2.1.4.1 Informe Plan de Retornos y Reubicaciones no étnico 
2.1.2 Matriz de Seguimiento Estabilización Socioeconómica</t>
  </si>
  <si>
    <t>2.1.4.2 Informe mensual de seguimiento a las víctimas en la ruta de reparación individual
2.1.2 Matriz de Seguimiento Estabilización Socioeconómica
2.1.3 Informe cuatrimestral de gestión y seguimiento a la implementación de los PIRC territorializados con la consolidación de soportes por cada medida (actas de reunión, concertación y cierre)</t>
  </si>
  <si>
    <t>2.1.4.2 Informe mensual de seguimiento a las víctimas en la ruta de reparación individual
2.1.4.1 Informe Plan de Retornos y Reubicaciones no étnico 
2.1.4.3 Informe de Gestiones en el marco del retorno y reubicación étnico
2.1.1 Informe de avance  sobre los procesos de justicia restaurativa en Bogotá Región para los procesos de reparación de la ACPVR
2.1.2 Matriz de Seguimiento Estabilización Socioeconómica</t>
  </si>
  <si>
    <t>2.1.4.2 Informe mensual de seguimiento a las víctimas en la ruta de reparación individual
2.1.4.1 Informe Plan de Retornos y Reubicaciones no étnico 
2.1.4.3 Informe de Gestiones en el marco del retorno y reubicación étnico
2.1.1 Informe de avance  sobre los procesos de justicia restaurativa en Bogotá Región para los procesos de reparación de la ACPVR
2.1.2 Matriz de Seguimiento Estabilización Socioeconómica
2.1.3 Informe cuatrimestral de gestión y seguimiento a la implementación de los PIRC territorializados con la consolidación de soportes por cada medida (actas de reunión, concertación y cierre)</t>
  </si>
  <si>
    <t>• 2.1.2_Matriz_de_Seguimiento_Estabilizacion_Socioeconómica
• Anexo1. Caracterización Enero 2023
• 2.1.4.2 Informe mensual segumiento víctimas en Bogotá ENERO 2023</t>
  </si>
  <si>
    <t>• 2.1.4.2 Informe mensual de seguimiento a las víctimas en la ruta de reparación individual FEBRERO
• 2.1.2 Matriz de Seguimiento Estabilización Socioeconómica
• Caracterizaciones FEBRERO</t>
  </si>
  <si>
    <t>• 2.1.4.1 Informe Plan de Retornos y Reubicaciones no étnico y anexos
• 2.1.4.2 Informe mensual de seguimiento a las víctimas en la ruta de reparación individual
• 2.1.2 Matriz de Seguimiento Estabilización Socioeconómica CONSOLIDADO</t>
  </si>
  <si>
    <t>Para la meta de Implementar 100 porciento de una ruta de reparación integral para las víctimas del conflicto armado, acorde con las competencias del distrito capital, con corte al mes de marzo se programó realizar en total 4 actividades, de las cuales se ejecutaron 4, logrando avanzar por temas de la siguiente manera:
• Ruta de inclusión socio-productiva y orientación ocupacional a las víctimas del conflicto armado residentes en Bogotá:   1.461 personas víctimas del conflicto armado caracterizadas a través de la línea 195 y 54.415 remisiones de datos realizadas a entidades públicas o privadas para ser integradas a procesos de emprendimiento, empleabilidad y formación, y aportar en el mejoramiento de las condiciones de la calidad de vida de esta población. Las remisiones se desagregaron de la siguiente manera: línea de Emprendimiento 24.951 (46%), línea de Empleabilidad 22.327 (41%) y línea de Formación 7.137 (13%).
• Retornos y Reubicación: 363 personas de los 4 conjuntos residenciales (Manzana 52, Villa Karen I y II, Terranova) participaron en los encuentros periódicos realizados en el marco del plan de retornos y reubicaciones no étnico, con el fin de brindarles asistencia técnica para la implementación de las 11 iniciativas comunitarias para la integración local propuestas a finales de la vigencia 2022. De otra parte, 255 personas de estos mismos conjuntos participaron en los encuentros colaborativos para el acompañamiento psicosocial a la integración local que se brinda, en los cuales se trabajaron temáticas relacionadas con el fortalecimiento de capacidades comunitarias, restablecimiento de las condiciones ciudadanas, y fortalecimiento del tejido social. 
• Orientación Jurídica: 3.411 atenciones jurídicas brindadas beneficiando a 2.419 personas: 1.596 orientaciones en materia jurídica para el acceso a derechos, 1.781 apoyos para la proyección de documentos (derechos de petición, acciones de tutela, entre otros), 11 apoyos para la activación de rutas y 26 acciones pedagógicas realizadas para brindar información sobre las rutas de acceso a la oferta de servicios del nivel distrital y nacional.</t>
  </si>
  <si>
    <t>Se contemplan las acciones para el seguimiento de la ruta de reparación integral para las víctimas del conflicto armado que se encuentren en el Distrito Capital, a través de los servicios de los Centros de Encuentro para la Paz, gestionando el acceso a los servicios ofertados por la entidad para el restablecimiento de derechos, en coordinación y articulación con las entidades distritales y nacionales. Para el cumplimiento de esta meta en el mes de enero se desarrollaron las siguientes (2) actividades de (2) programadas:
• Implementar y hacer seguimiento a la ruta de reparación individual en la ciudad de Bogotá.
1. Presentación de informe de seguimiento a las víctimas en ruta de reparación en la ciudad de Bogotá
Se generó reporte de las acciones realizadas con la población que ingresó en ruta de atención, asistencia y reparación, de acuerdo con el seguimiento de población que accedió a los servicios en cabeza de la Dirección de Reparación Integral de la ACPVR.
• Generar procesos para el desarrollo social y productivo sostenible que contribuyan a la generación de ingresos para la población víctima del conflicto armado
2. Reporte número de personas caracterizadas en el módulo de estabilización socioeconómica
En el mes de enero se caracterizaron socioeconómicamente 131 personas.
Es importante indicar que el número de remisiones realizadas a las líneas de formación. emprendimiento y empleabilidad se reportará trimestralmente.
BENEFICIOS
• Con el informe de víctimas generado se establece estrategia de seguimiento y acciones de mejora para la implementación de la ruta, a su vez implementar las acciones en todo el territorio, desde la población que ingresa a Atención Humanitaria Inmediata hasta población de proyectos de vivienda.
• La caracterización socioeconómica ofrece oportunidades para que la población pueda acceder a ofertas de terceros o entidades distritales, en las líneas de formación, empleabilidad o emprendimiento.</t>
  </si>
  <si>
    <t xml:space="preserve">Se contemplan las acciones para el seguimiento de la ruta de reparación integral para las víctimas del conflicto armado que se encuentren en el Distrito Capital, a través de los servicios de los Centros de Encuentro para la Paz, gestionando el acceso a los servicios ofertados por la entidad para el restablecimiento de derechos, en coordinación y articulación con las entidades distritales y nacionales. Para el cumplimiento de esta meta en el mes de febrero se desarrollaron las siguientes (2) actividades de (2) programadas:
• Implementar y hacer seguimiento a la ruta de reparación individual en la ciudad de Bogotá.
1. Presentación de informe de seguimiento a las víctimas en ruta de reparación en la ciudad de Bogotá: Se generó reporte de las acciones realizadas con la población que ingresó en ruta de atención, asistencia y reparación, de acuerdo con el seguimiento de población que accedió a los servicios en cabeza de la Dirección de Reparación Integral de la ACPVR.
• Generar procesos para el desarrollo social y productivo sostenible que contribuyan a la generación de ingresos para la población víctima del conflicto armado
2. Reporte número de personas caracterizadas en el módulo de estabilización socioeconómica
En el mes de febrero se caracterizaron socioeconómicamente 867 personas .
BENEFICIOS
• Con el informe de víctimas generado se establece estrategia de seguimiento y acciones de mejora para la implementación de la ruta, a su vez implementar las acciones en todo el territorio, desde la población que ingresa a Atención Humanitaria Inmediata hasta población de proyectos de vivienda.
• La caracterización socioeconómica ofrece oportunidades para que la población pueda acceder a ofertas de terceros o entidades distritales, en las líneas de formación, empleabilidad o emprendimiento.
</t>
  </si>
  <si>
    <t>Se contemplan las acciones para el seguimiento de la ruta de reparación integral para las víctimas del conflicto armado que se encuentren en el Distrito Capital, a través de los servicios de los Centros de Encuentro para la Paz, gestionando el acceso a los servicios ofertados por la entidad para el restablecimiento de derechos, en coordinación y articulación con las entidades distritales y nacionales. Para el cumplimiento de esta meta en el mes de marzo se desarrollaron las siguientes (4) actividades de (4) programadas:
• Implementar y hacer seguimiento a la ruta de reparación individual en la ciudad de Bogotá.
1. Para formular y ejecutar plan de trabajo de la ruta de Retorno Reubicaciones hacia y desde otros entes territoriales e Integración Local No étnica se realizaron acciones de articulación institucional de la siguiente manera:
i) Apoyo en la difusión de convocatorias locales  promovidas por el fondo de desarrollo local de Bosa dirigidas al fortalecimiento productivo, participación comunal, memoria, paz y reconciliación en los conjuntos vinculados  a la implementación del Plan Distrital de Retornos y Reubicaciones, esto dio como resultado 4 jornadas de divulgación de la información y la postulación de 5 iniciativas formuladas por la población víctima que reside en dichos conjuntos que hacen parte del banco de iniciativas de la alcaldía local.
Por parte de la ACPVR, se apoyaron 11 iniciativas comunitarias para la integración local.
ii) Desarrollo de una jornada de socialización y difusión del Plan Distrital de Retornos y Reubicaciones ante el subcomité de prevención protección y garantías de no repetición, así como de la estrategia de acompañamiento para la integración local desarrollada por la Alta Consejería con las personas y hogares vinculados a la ruta las entidades que conforman Socialización en espacios institucionales PPGNR.
2. Presentación de informe de seguimiento a las víctimas en ruta de reparación en la ciudad de Bogotá: Se realiza reporte de las acciones realizadas con la población que ingreso en ruta de atención, asistencia y reparación, de acuerdo con el seguimiento de población que accedió a los servicios en cabeza de la Dirección de Reparación Integral de la ACPVR.
• Generar procesos para el desarrollo social y productivo sostenible que contribuyan a la generación de ingresos para la población víctima del conflicto armado
3. Reporte número de personas caracterizadas en el módulo de estabilización socioeconómica: 
Durante el mes de marzo se caracterizaron por primera vez 463 personas que informan residir en Bogotá y aceptan el uso y tratamiento de datos.
4. Remisión de la población a las ofertas en las líneas de formación, empleabilidad y emprendimiento
Durante el primer trimestre 2023 se remitieron 54.415 datos de la siguiente forma: EMPLEABILIDAD: 22.327; EMPRENDIMIENTO: 24.951 y FORMACIÓN: 7.137
Es importante mencionar que estos datos que se reportan son de los que se envían de la DRI-OACPVR a los aliados; sin embargo, en este reporte no aparecen los datos que son obtenidos por lo aliados en los Centros de Encuentro, dado que ellos reportan mes vencido. 
BENEFICIOS
• Población víctima de desplazamiento forzado de cuatro proyectos de vivienda en Bosa Porvenir que hacen parte de la Estrategia de Integración Local.
• Con el informe de seguimiento a las víctimas generado se establece estrategia de seguimiento y acciones de mejora para la implementación de la ruta, a su vez implementar las acciones en todo el territorio, desde la población que ingresa a Atención Humanitaria Inmediata hasta población de proyectos de vivienda
• La caracterización socioeconómica ofrece oportunidades para que la población pueda acceder a ofertas de terceros o entidades distritales, en las líneas de formación, empleabilidad o emprendimiento.
• Remitir población a los diferentes aliados permite fortalecer las habilidades de la población víctima que en algún momento solicitan el servicio de caracterización socioeconómica. Este proceso ple permite a la población tener acceso a mejores y mayores ofertas en temas de emprendimiento, empleo y formación.</t>
  </si>
  <si>
    <t xml:space="preserve">2. Fortalecer la articulación institucional y el otorgamiento de servicios  que dan respuesta a las </t>
  </si>
  <si>
    <t>NA</t>
  </si>
  <si>
    <t>PD105</t>
  </si>
  <si>
    <t>7871_6</t>
  </si>
  <si>
    <t>6. Otorgar 100 porciento de medidas de ayuda humanitaria inmediata en el distrito capital, conforme a los requisitos establecidos  por la legislación vigente.</t>
  </si>
  <si>
    <t>Otorgar 100 porciento de medidas de ayuda humanitaria inmediata en el distrito capital, conforme a los requisitos establecidos  por la legislación vigente.</t>
  </si>
  <si>
    <t>20.1. Porcentaje de ayuda humanitaria otorgadas en los términos establecidos en la Ley  vigente.</t>
  </si>
  <si>
    <t xml:space="preserve">PD_PMR: 20.1. Porcentaje de ayuda humanitaria otorgadas en los términos establecidos en la Ley  vigente.; PD_Meta Proyecto: 6. Otorgar 100 porciento de medidas de ayuda humanitaria inmediata en el distrito capital, conforme a los requisitos establecidos  por la legislación vigente.; ODS: 16. Paz, justicia e instituciones sólidas; </t>
  </si>
  <si>
    <t xml:space="preserve">Se contempla asistir y atender a las personas que declaren haber sufrido hechos recientes en el marco del conflicto armado que lleguen al Distrito Capital a través de los servicios de los Centros de Encuentro para la Paz, en coordinación y articulación con las entidades distritales y nacionales.
El otorgamiento de ayuda o atención humanitaria inmediata, está dirigida a todas aquellas personas que llegan o residen en la ciudad de Bogotá y que manifiestan haber sido desplazadas y encontrarse en situación de vulnerabilidad. 
Para la entrega de esta medida, la persona o núcleo familiar deberá realizar previamente la declaración del hecho victimizante ante Personería, Procuraduría o Defensoría, luego se realizará una evaluación de su situación de vulnerabilidad y verificación del cumplimiento de requisitos de ley para establecer el otorgamiento. 
Para garantizar la subsistencia mínima el tipo de medidas a entregar en la ayuda humanitaria inmediata son: las de Alimentación, Alojamiento Transitorio, Manejo de abastecimiento (Kits Habitacionales: Cocina, Dormitorio y Vajilla), Transporte de Emergencia y asistencia funeraria. 
Para el cumplimiento de esta meta se desarrollarán las siguientes actividades:  
- Gestionar el funcionamiento administrativo y operativo  para el otorgamiento de la ayuda humanitaria.
- Articular la oferta de bienes y servicios de las entidades, en el marco de  los centros de encuentro para la paz.
- Efectuar acciones de reconstrucción del tejido social que contribuyan a la convivencia y a la reconciliación. </t>
  </si>
  <si>
    <t>Garantizar el derecho a la subsistencia mínima a toda persona que se ha visto forzada a migrar dentro del territorio nacional, abandonando su localidad de residencia o actividades económicas habituales, porque su vida, su integridad física, su seguridad o libertad personales han sido vulneradas o se encuentran directamente amenazadas, con ocasión de las violaciones a las que se refiere el artículo 3° de la Ley 1448 de 2011.</t>
  </si>
  <si>
    <t xml:space="preserve">Proyecto de inversión 1156	_x000D_
	</t>
  </si>
  <si>
    <t>La meta se cumplirá a partir del otorgamiento de medidas de acuerdo con las competencias institucionales de la Alta Consejería de Paz, Victimas y Reconciliación -ACPVR- y que cumplan con los requisitos de ley vigentes, desde los enfoques poblacionales y diferenciales. Es una meta por demanda que depende de las solicitudes derivadas de los casos que sean puestos en conocimiento a la ACPVR. 
Para el cálculo de este indicador se sumarán las siguientes medidas:
• Alimentación
• Alojamiento Transitorio (kits aseo en la modalidad de albergue)
• Manejo de abastecimiento (Kits Habitacionales: Cocina, Dormitorio y Vajilla)
• Transporte de Emergencia 
• Asistencia funeraria.</t>
  </si>
  <si>
    <t>(Número de medidas de ayuda o atención humanitaria inmediata otorgadas a víctimas del conflicto armado que cumplan los requisitos de ley / Número de medidas de ayuda o atención humanitaria inmediata solicitadas por víctimas del conflicto armado que cumplan los requisitos de ley)*100</t>
  </si>
  <si>
    <t>Número de medidas de ayuda o atención humanitaria inmediata otorgadas a víctimas del conflicto armado que cumplan los requisitos de ley</t>
  </si>
  <si>
    <t>Número de medidas de ayuda o atención humanitaria inmediata solicitadas por víctimas del conflicto armado que cumplan los requisitos de ley</t>
  </si>
  <si>
    <t>Reporte de medidas de Asistencia y Ayuda Humanitaria Inmediata -AAHI otorgadas
Informe de Seguimiento a Víctimas del conflicto armado residentes en Bogotá</t>
  </si>
  <si>
    <t>2.2.1 Matriz excel con información mensual de otorgamiento de ayuda humanitaria inmediata AHÍ
2.2.3.1 Matriz excel con información mensual de acciones de acompañamiento a víctimas
2.2.3.2 Informe de seguimiento a las víctimas en la ruta de reparación individual</t>
  </si>
  <si>
    <t>2.2.1 Matriz excel con información mensual de otorgamiento de ayuda humanitaria inmediata AHÍ
2.2.3.1 Matriz excel con información mensual de acciones de acompañamiento a víctimas
2.2.3.2 Informe de seguimiento a las víctimas en la ruta de reparación individual
2.2.2 Informe de Estrategia Territorial</t>
  </si>
  <si>
    <t>• 2.2.1_Matriz_excel_con_información_mensual_de_otorgamiento_de_ayuda_humanitaria_inmediata_AHÍ
• 2.2.3.1 Matriz_excel_con_información_mensual_de_acciones_de_acompañamiento_a_víctimas
• Anexo1. PERSONAS ATENDIDAS PSICOSOCIAL ENERO 2023
• 2.2.3.2 Informe de seguimiento a las víctimas en la ruta de reparación individual ENERO 2023</t>
  </si>
  <si>
    <t>• 2.2.1 Matriz excel con información mensual de otorgamiento de ayuda humanitaria inmediata AHÍ
• 2.2.3.1 Matriz excel con información mensual de acciones de acompañamiento a víctimas</t>
  </si>
  <si>
    <t>• 2.2.1 Matriz excel con información mensual de otorgamiento de ayuda humanitaria inmediata AHÍ
• 2.2.3.1 Matriz excel con información mensual de acciones de acompañamiento a víctimas
• 2.2.3.2 Informe de seguimiento a las víctimas en la ruta de reparación individual</t>
  </si>
  <si>
    <t>Para la meta de otorgar el 100% de  medidas de ayuda humanitaria inmediata en el Distrito Capital, conforme a los requisitos establecidos por la legislación vigente con corte al mes de marzo se otorgaron en total 6.934 medidas de  ayuda humanitaria inmediata que beneficiaron a  2.608 personas, las cuales se discriminan por tipo de medida  de la siguiente manera:
1. Atención o Ayuda Humanitaria Inmediata:  
• Medidas de Albergue: 353 • Medidas de Arriendo: 1361  • Medidas Unidades de Redención Alimentarias : 1494 • Medidas de auxilio funerario : 1 • Medidas transporte de emergencia: 13  • Kits Cocina: 522 • Kits Dormitorio: 1232  • Kits Vajilla: 1203 • Kits Aseo personal: 755
2. Acompañamiento Psicosocial: 
En lo corrido de la vigencia 2023, se atendieron 2.452 personas y se realizaron un total de 4.034 acciones de acompañamiento psicosocial, discriminadas de la siguiente manera: 1.510 Orientaciones Psicosociales y atenciones en crisis; 1.574 Procesos de acompañamiento psicosocial y 950 Acciones Grupales y Conmemoraciones.</t>
  </si>
  <si>
    <t>Para el cumplimiento de esta meta, en el mes de enero se desarrollaron las siguientes (12) actividades de (12) programadas: 
De acuerdo con lo dispuesto por la Ley 1448 de 2011 y sus decretos reglamentarios, para el mes de enero de 2023 se otorgaron (9) tipos de medidas de (9) programadas; se realizó evaluación de situación de vulnerabilidad acentuada a un total de 1.067 familias, de las cuales 64 tuvieron como resultado “No procede”, por tanto, el total de las medidas otorgadas de Ayuda o Atención Humanitaria Inmediata (AAHI) es de 2.019 y se clasifican de la siguiente manera:
1. Medidas de Albergue otorgadas: 110
2. Medidas de Arriendo otorgadas: 422
3. Medidas Unidades de Redención Alimentarias otorgadas: 466
4. Medidas de auxilio funerario otorgadas: 0
5. Medidas transporte de emergencia otorgadas: 5
6. Kits Cocina otorgadas: 138
7. Kits Dormitorio otorgadas: 328
8. Kits Vajilla otorgadas: 311
9. Kits Aseo personal otorgados: 239
La sumatoria de medidas del mes de enero de 2023 benefició a 1.450 personas para un acumulado de 1.341 personas en la vigencia 2023.
10. Orientaciones Psicosociales y atenciones en crisis
• El equipo implementador dio respuesta en la medida de lo posible a las solicitudes de atención y acompañamiento de acuerdo con las estrategias establecidas en el marco del componente de ayuda humanitaria inmediata, por medio de la línea de atención individual- familiar y comunitaria. 
• Se logra dar respuesta a las solicitudes de atención psicosocial remitidas por Ministerio público y remisiones internas por medio de la asignación de los casos al equipo implementador, los procesos de acompañamiento fueron abiertos de acuerdo con la voluntariedad de cada persona. De igual manera se hizo el cierre de los casos enviados por RAPIV con los criterios del cumplimiento de acuerdos o que fueron valorados incluidos o no incluidos por parte de la UARIV.
ESTABILIZACIÓN: 
• El equipo implementador continua en el proceso de acompañamiento telefónico a los y las estudiantes de las cohortes vigentes.
11. Procesos de acompañamiento psicosocial
• Se llevan a cabo 2 mesas de seguimiento psicosocial con el operador del contrato de albergue en la cual se analizaron casos que requieren de articulación con la estrategia de centros de encuentro y línea psicosocial para su proceso de atención. Total 5 casos abiertos para próximo encuentro.
ESTABILIZACIÓN: 
• El equipo implementador continua en el proceso de acompañamiento telefónico a los y las estudiantes de las cohortes vigentes.
12. Acciones Grupales y conmemoraciones
INMEDIATEZ Y EMERGENCIA: 
• En el Centro de Encuentro de Bosa se dio continuidad a las acciones psicosociales comunitarias en el marco de la estrategia de la huerta de la esperanza, en total se realizaron 3 encuentro y se contó con la participación de 79 personas. 
• Se inició la etapa de proyección metodológica para la conmemoración del 12 de febrero- manitos rojas.
ESTABILIZACIÓN:
• Se tiene previsto realizar la jornada de bienvenida a los nuevos estudiantes del FES en el primer semestre del 2023 
BENEFICIOS
• Pueden acceder a la AAHI aquellas personas y los miembros del hogar que presenten la declaración ante el ministerio público como víctimas del desplazamiento forzado y cuyo hecho haya ocurrido dentro de los tres (3) meses previos a la solicitud de la AHI. (Ley 1448, Artículo 63). 
• Garantizar la continuidad de las acciones de orientación psicosocial a población víctima del conflicto armado en los Centros de encuentro, puntos de atención terminal- Usme y alojamientos temporales, con el objetivo de brindar una atención diferencial, humanizada y dignificante para el acceso y goce efectivo de derechos en el marco de la ruta de reparación integral.
• Garantizar la continuidad de acciones de apoyo psicosocial en clave de proceso a la población víctima del conflicto armado con el objetivo de brindar una atención diferencial que permita el acceso y goce efectivo de derechos en el marco de la ruta de reparación integral.
• El cuidado de los equipos de trabajo es una de las prioridades de la dirección de reparación integral, por ello se adelantaron las jornadas de autocuidado con el fin de mitigar el riesgo psicosocial en todas las personas que brindan atención directa a la población víctima en los CE.  
• Con el objetivo de garantizar cobertura a la mayor parte de la población que se encuentra en ruta de reparación integral se proponen diferentes estrategias comunitarias para brindar acompañamiento psicosocial y vincular a la mayor cantidad de personas a las acciones simbólicas con carácter reparador.</t>
  </si>
  <si>
    <t>Para el cumplimiento de esta meta, en el mes de febrero se desarrollaron las siguientes (12) actividades de (12) programadas: 
Para el mes de febrero se presentaron (9) productos de (9) programados:
De acuerdo con lo dispuesto por la Ley 1448 de 2011 y sus decretos reglamentarios; se realizó evaluación de situación de vulnerabilidad acentuada a un total de 1.119 familias, de las cuales 60 tuvieron como resultado “No procede”; por tanto, el total de las medidas otorgadas de Ayuda o Atención Humanitaria Inmediata (AAHI) es de 2.480 y se clasifican de la siguiente manera:
1. Medidas de Albergue otorgadas: 99
2. Medidas de Arriendo otorgadas: 450
3. Medidas Unidades de Redención Alimentarias otorgadas: 506
4. Medidas de auxilio funerario otorgadas: 0
5. Medidas transporte de emergencia otorgadas: 4
6. Kits Cocina otorgadas: 214
7. Kits Dormitorio otorgadas: 494
8. Kits Vajilla otorgadas: 489
9. Kits Aseo personal otorgados: 224
Las medidas otorgadas han beneficiado un total de 2.020 personas en lo corrido de 2023.
10. Orientaciones Psicosociales y atenciones en crisis
• Desde el componente psicosocial de inmediatez y emergencia se dio respuesta a las diferentes necesidades de orientación general a las personas que realizaron la solicitud expresa de información sobre oferta social en los Centros de encuentro, puntos de atención y alojamientos temporales.
• El equipo implementador psicosocial orientó a las personas que fueron atendidas en el marco del proceso de otorgamiento de atención y ayuda humanitaria Inmediata. Producto de las atenciones, el equipo remitió a las respectivas entidades del orden distrital y nacional SNARIV, SDARIV y de tercer sector de acuerdo con las competencias de la entidad y necesidades identificadas producto de la atención. 
• Se logra dar respuesta inmediata a los casos de atención en crisis, ideación suicida, delitos sexuales y solicitudes de traslado de emergencia para favorecer la integración familiar. En el marco del proceso de orientación se identificaron casos que requieren de acompañamiento psicosocial en clave de la medida de rehabilitación psicosocial PAPSIVI y SIVIM los cuales fueron gestionados para su pronta atención. 
• Se reportaron 653 acciones de orientaciones psicosociales y atenciones en crisis.
11. Procesos de acompañamiento psicosocial
• El equipo implementador dio respuesta en la medida de lo posible a las solicitudes de atención y acompañamiento de acuerdo con las estrategias establecidas en el marco del componente de ayuda humanitaria inmediata, por medio de la línea de atención individual- familiar y comunitaria.
• Se logra dar respuesta a las solicitudes de atención psicosocial remitidas por Ministerio público y remisiones internas por medio de la asignación de los casos al equipo implementador, los procesos de acompañamiento fueron abiertos de acuerdo con la voluntariedad de cada persona. De igual manera se hizo el cierre de los casos enviados por RAPIV con los criterios del cumplimiento de acuerdos o que fueron valorados incluidos o no incluidos por parte de la UARIV.
• Se llevaron a cabo 2 mesas de seguimiento psicosocial con el operador del contrato de albergue en la cual se analizaron casos que requieren de articulación con la estrategia de centros de encuentro y línea psicosocial para su proceso de atención. Total 7 casos abiertos para próximo encuentro.
• Se reportaron 594 casos de procesos de acompañamiento psicosocial.
12. Acciones Grupales y conmemoraciones
• El 12 de febrero se implementaron acciones de conmemoración en el marco del día internacional de las manos rojas, en los Centros de Encuentro y alojamiento principal. 
• En el Centro de Encuentro de Bosa se dio continuidad a las acciones psicosociales comunitarias en el marco de la estrategia de la huerta de la esperanza, en total se realizaron 3 encuentros. 
• En los Centros de Encuentro de Patio Bonito y Rafael Uribe se dio continuidad a las acciones de seguimiento psicosocial por medio de encuentros familiares
Total de acciones grupales y conmemoraciones: 559
BENEFICIOS
• Pueden acceder a la AAHI aquellas personas y los miembros del hogar que presenten la declaración ante el ministerio público como víctimas del desplazamiento forzado y cuyo hecho haya ocurrido dentro de los tres (3) meses previos a la solicitud de la AHI. (Ley 1448, Artículo 63). 
• Garantizar la continuidad de las acciones de orientación psicosocial a población víctima del conflicto armado en los Centros de encuentro, puntos de atención terminal- Usme y alojamientos temporales, con el objetivo de brindar una atención diferencial, humanizada y dignificante para el acceso y goce efectivo de derechos en el marco de la ruta de reparación integral.
• Con el objetivo de garantizar cobertura a la mayor parte de la población que se encuentra en ruta de reparación integral se proponen diferentes estrategias comunitarias para brindar acompañamiento psicosocial y vincular a la mayor cantidad de personas a las acciones simbólicas con carácter reparador.</t>
  </si>
  <si>
    <t>Para el cumplimiento de esta meta, en el mes de marzo se desarrollaron las siguientes (12) actividades de (12) programadas: 
Para el mes de marzo se presentaron (9) productos de (9) programados:
De acuerdo con lo dispuesto por la Ley 1448 de 2011 y sus decretos reglamentarios; se realizó evaluación de situación de vulnerabilidad acentuada a un total de 1.269 familias, de las cuales 109 tuvieron como resultado “No procede”; por tanto, el total de las medidas otorgadas de Ayuda o Atención Humanitaria Inmediata (AAHI) es de 2.435 y se clasifican de la siguiente manera:
1. Medidas de Albergue otorgadas: 144
2. Medidas de Arriendo otorgadas: 489
3. Medidas Unidades de Redención Alimentarias otorgadas: 522
4. Medidas de auxilio funerario otorgadas: 1
5. Medidas transporte de emergencia otorgadas: 4
6. Kits Cocina otorgadas: 170
7. Kits Dormitorio otorgadas: 410
8. Kits Vajilla otorgadas: 403
9. Kits Aseo personal otorgados: 292
Las medidas otorgadas han beneficiado un total de 2.608 personas en lo corrido de 2023.
10. Orientaciones Psicosociales y atenciones en crisis
• Desde el componte psicosocial de inmediatez y emergencia se dio respuesta a las diferentes necesidades de orientación general a las personas que realizaron la solicitud expresa de información sobre oferta social en los Centros de encuentro, puntos de atención y alojamientos temporales.
• El equipo implementador psicosocial orientó a las personas que fueron atendidas en el marco del proceso de otorgamiento de atención y ayuda humanitaria Inmediata. Producto de las atenciones, el equipo remitió a las respectivas entidades del orden distrital y nacional SNARIV, SDARIV y de tercer sector de acuerdo con las competencias de la entidad y necesidades identificadas producto de la atención. 
• Se logra dar respuesta inmediata a los casos de atención en crisis, ideación suicida, delitos sexuales y solicitudes de traslado de emergencia para favorecer la integración familiar. En el marco del proceso de orientación se identificaron casos que requieren de acompañamiento psicosocial en clave de la medida de rehabilitación psicosocial PAPSIVI y SIVIM los cuales fueron gestionados para su pronta atención.
• Se reportaron 619 acciones de orientaciones psicosociales y atenciones en crisis.
11. Procesos de acompañamiento psicosocial
• El equipo implementador dio respuesta en la medida de lo posible a las solicitudes de atención y acompañamiento de acuerdo con las estrategias establecidas en el marco del componente de ayuda humanitaria inmediata, por medio de la línea de atención individual- familiar y comunitaria. 
• Se logra dar respuesta a las solicitudes de atención psicosocial remitidas por Ministerio público y remisiones internas por medio de la asignación de los casos al equipo implementador, los procesos de acompañamiento fueron abiertos de acuerdo con la voluntariedad de cada persona. De igual manera se hizo el cierre de los casos enviados por RAPIV con los criterios del cumplimiento de acuerdos o que fueron valorados incluidos o no incluidos por parte de la UARIV.
• Se llevan a cabo 2 mesas de seguimiento psicosocial con el operador del contrato de albergue en la cual se analizaron casos que requieren de articulación con la estrategia de centros de encuentro y línea psicosocial para su proceso de atención. Total 9 casos abiertos para el próximo encuentro.
• En el mes de marzo se dio continuidad a la estrategia de fortalecimiento técnico institucional en temas relacionados con el proceso de otorgamiento de AHI y atención psicosocial en los CE de Ciudad Bolívar y PAV Usme. 
• En el mes de marzo se llevó a cabo fortalecimiento técnico institucional al equipo delegado de víctimas de Villavicencio como parte del compromiso de articulación institucional de los entes territoriales. 
• Se reportaron 735 casos de procesos de acompañamiento psicosocial.
12. Acciones Grupales y conmemoraciones
• El 08 de marzo se implementaron acciones de conmemoración en el marco del día internacional por los derechos de las mujeres, en los Centros de Encuentro y alojamiento principal , sin embargo, el impacto generado tuvo un alcance superior a esta cifra, el cual no se ve reflejado debido a que no todas las personas firman los listados de asistencia. 
 • En el Centro de Encuentro de Bosa se dio continuidad a las acciones psicosociales comunitarias en el marco de la estrategia de la huerta de la esperanza. En total se realizaron 4 encuentros.
• En los Centros de Encuentro de Patio Bonito y alojamiento principal se dio continuidad a las acciones de seguimiento psicosocial por medio de encuentros familiares y acciones grupales.
• Se inició la etapa de proyección metodológica y planeación de las acciones de conmemoración del 9 de abril, día nacional por la memoria y solidaridad con las víctimas
• Se reportaron 305 acciones grupales y conmemoraciones.
BENEFICIOS
• Pueden acceder a la AAHI aquellas personas y los miembros del hogar que presenten la declaración ante el ministerio público como víctimas del desplazamiento forzado y cuyo hecho haya ocurrido dentro de los tres (3) meses previos a la solicitud de la AHI. (Ley 1448, Artículo 63). 
• Garantizar la continuidad de las acciones de orientación psicosocial a población víctima del conflicto armado en los Centros de encuentro, puntos de atención terminal- Usme y alojamientos temporales, con el objetivo de brindar una atención diferencial, humanizada y dignificante para el acceso y goce efectivo de derechos en el marco de la ruta de reparación integral.
• Con el objetivo de garantizar cobertura a la mayor parte de la población que se encuentra en ruta de reparación integral se proponen diferentes estrategias comunitarias para brindar acompañamiento psicosocial y vincular a la mayor cantidad de personas a las acciones simbólicas con carácter reparador.</t>
  </si>
  <si>
    <t>PD106</t>
  </si>
  <si>
    <t>7871_7</t>
  </si>
  <si>
    <t>7. Gestionar 100 porciento de medidas de prevención y protección a víctimas del conflicto armado, reconociendo afectaciones, riesgos y conductas vulneratorias desde los enfoques poblacionales y diferenciales, acorde con las competencias institucionales de la Alta consejería para los derechos de las víctimas, la Paz y la Reconciliación.</t>
  </si>
  <si>
    <t>Gestionar 100 porciento de medidas de prevención y protección a víctimas del conflicto armado, reconociendo afectaciones, riesgos y conductas vulneratorias desde los enfoques poblacionales y diferenciales, acorde con las competencias institucionales de la Alta consejería para los derechos de las víctimas, la Paz y la Reconciliación.</t>
  </si>
  <si>
    <t xml:space="preserve">PD_Meta Proyecto: 7. Gestionar 100 porciento de medidas de prevención y protección a víctimas del conflicto armado, reconociendo afectaciones, riesgos y conductas vulneratorias desde los enfoques poblacionales y diferenciales, acorde con las competencias institucionales de la Alta consejería para los derechos de las víctimas, la Paz y la Reconciliación.; ODS: 16. Paz, justicia e instituciones sólidas; </t>
  </si>
  <si>
    <t>Para el cumplimiento de esta meta se harán las gestiones necesarias para activación de las rutas de prevención temprana, prevención urgente y protección, con las entidades competentes de garantizar los derechos a la vida, libertad, integridad y seguridad del 100% de casos de víctimas del conflicto armado que se encuentren en situación de riesgo y sean puestas en su conocimiento.  Se realizará un ejercicio periódico de seguimiento a la respuesta institucional promovida para los efectos.
En este indicador, y si bien la ACPVR no tiene competencias específicas en materia de protección, orienta su gestión para que a través de la articulación Distrito-Nación, se cuente con mecanismos claros, accesibles y rápidos para que las personas, colectivos y organizaciones de víctimas del conflicto armado que se encuentren en situación de riesgo en el ejercicio de sus derechos, así como los sujetos de reparación colectiva, puedan acceder a las rutas de protección con las que cuenta el Estado en el marco de la política pública de prevención y protección. La recepción de los casos se da por medio de remisiones de otras entidades del orden nacional o distrital. También por solicitud directa de la o las personas en los Centros de Encuentro y por los canales telefónicos y/o virtuales que la ACPVR tiene dispuestos para ello. A continuación se citan los enrutamientos de acuerdo a las entidades:
1. Subsecretaría para la Gobernabilidad y la Garantía de Derechos en la Dirección de Derechos Humanos de la Secretaria de Gobierno.  
1.1 Ruta de Atención a Víctimas de Violencia(s)en Razón a su Orientación Sexual e Identidad de Género LGBTI que cumplan requisitos y soliciten atención. 
1.2. Ruta de atención y protección de defensoras y defensores de derechos humanos, que cumplan requisitos y soliciten atención  
1.3. Ruta de atención a víctimas del delito de trata de personas que cumplan requisitos y soliciten atención. 
2.Secretaria Distrital de la Mujer 
Bogotá cuenta con la Ruta Única de Atención para mujeres víctimas de violencias, a través de la cual las mujeres víctimas y la ciudadanía en general, pueden informarse sobre a dónde acudir en casos de violencias de género, cómo y dónde solicitar orientación, atención en salud, medidas de protección o cómo acceder efectivamente a la justicia.  Las Casas Refugio son centros de atención que brindan acogida y atención integral a mujeres y sus núcleos familiares cuando han sido víctimas de violencias al interior de las familias o víctimas de violencias en el marco del conflicto armado, por un período de permanencia gratuita hasta por cuatro (4) meses. 
3. Enrutamiento a programa de protección de la Unidad Nacional de Protección 
La Unidad Nacional de Protección -UNP- articula, coordina y ejecuta la prestación del servicio de protección de los derechos a la vida, la libertad, la integridad y la seguridad de personas, grupos y comunidades que se encuentran en situación de riesgo extraordinario o extremo, como consecuencia directa del ejercicio de sus actividades o funciones políticas, públicas, sociales o humanitarias.
La ACPVR en ruta los casos de víctimas del conflicto armado que sean parte de la población objetivo de los programas de protección, que se reciban desde entidades del orden nacional, distrital o que lleguen directamente a los centros de encuentro. Desde allí se apoya a los ciudadanos con el diligenciamiento del formulario de inscripción al programa y en el envío de los documentos. Igualmente, se realiza un seguimiento directo con la UNP para verificar el avance de la solicitud de estudio de riesgo.</t>
  </si>
  <si>
    <t>Identificación oportuna de riesgos para las víctimas del Conflicto Armado en la ciudad de Bogotá D.C. y sus impactos, en atención a los enfoques poblacionales y diferenciales.
Fortalecimiento de rutas e instrumentos en el Distrito para la prevención temprana, urgente y protección de acuerdo con las competencias de la entidad.
Implementación de estrategias y acciones en materia de prevención, protección y garantías de no repetición en el Distrito.</t>
  </si>
  <si>
    <t>El indicador se calculará a través de la relación entre las acciones o actividades ejecutadas y programadas para la gestión de medidas de prevención y protección a victimas del conflicto armado, de conformidad con el plan interno de trabajo de la Oficina Alta Consejería de Paz, Víctimas y Reconciliación.</t>
  </si>
  <si>
    <t>Soportes de las actividades realizadas para la gestión de medidas de prevención y protección a victimas del conflicto armado, realizadas por la Oficina Alta Consejería de Paz, Víctimas y Reconciliación.</t>
  </si>
  <si>
    <t>2.3.1 Informe acciones Unidad Móvil
2.3.2.4 Matriz seguimiento Prevención y Protección</t>
  </si>
  <si>
    <t>2.3.1 Informe acciones Unidad Móvil
2.3.2.4 Matriz seguimiento Prevención y Protección
2.3.2.1 Informe de Espacios de formación y difusión y talleres Integrales para el fortalecimiento de habilidades en materia de prevención y protección.</t>
  </si>
  <si>
    <t>2.3.1 Informe Informe acciones Unidad Móvil
2.3.2.4 Matriz seguimiento Prevención y Protección</t>
  </si>
  <si>
    <t>2.3.1 Informe acciones Unidad Móvil
2.3.2.4 Matriz seguimiento Prevención y Protección
2.3.2.1 Informe de Espacios de formación y difusión y talleres Integrales para el fortalecimiento de habilidades en materia de prevención y protección.
2.3.2.2 Documento Plan de contingencia
2.3.2.3 Informe de asistencias e incidencias con participacion de la ACPVR.</t>
  </si>
  <si>
    <t>2.3.1 Informe acciones Unidad Móvil
2.3.2.4 Matriz seguimiento Prevención y Protección
2.3.2.1 Informe de Espacios de formación y difusión y talleres Integrales para el fortalecimiento de habilidades en materia de prevención y protección.
2.3.2.3 Informe de asistencias e incidencias con participacion de la ACPVR.</t>
  </si>
  <si>
    <t>• 2.3.1 Informe acciones Unidad Móvil
• 2.3.2.4 Matriz_Seguimiento_Prevencion_Proteccion</t>
  </si>
  <si>
    <t>• 2.3.1 Informe Informe acciones Unidad Móvil
• Anexos
• 2.3.2.4 Matriz seguimiento Prevención y Protección FEBRERO
• Anexos</t>
  </si>
  <si>
    <t>• 2.3.1 Informe acciones Unidad Móvil
• Anexos
• 2.3.2.1 Informe de Espacios de formación y difusión y talleres Integrales para el fortalecimiento de habilidades en materia de prevención y protección.
• 2.3.2.4 Matriz seguimiento Prevención y Protección MARZO
• Anexos</t>
  </si>
  <si>
    <t>Para la meta de gestionar las medidas de prevención y protección a víctimas del conflicto armado, con corte al mes de marzo se programaron un total de 7 acciones y se lograron realizar 7 acciones, logrando con ellos avanzar en dos grandes líneas:
1. El otorgamiento de medidas de asistencia y atención para las víctimas en el Distrito, se adelantaron acciones evidenciadas en el Informe de acciones y atenciones realizadas por la Unidad Móvil, en situaciones de conflictividad social lideradas por beneficiarios que se encuentran en el marco de la ruta de atención y trabaja de manera articulada con entidades de gobierno nacional y ministerio público, con el objetivo de contribuir al restablecimiento de derechos de la población, así como la eliminación de barreras de acceso a derechos.
En el marco del periodo reportado, el equipo ha participado en una (1) feria de servicios, con el objetivo favorecer el acceso a la oferta de servicios de la ACPVR en espacios y zonas del Distrito diferentes a los Centros de Encuentro y Puntos de Atención, en el marco de lo establecido en la ley 1448 de 2011. 
2. La gestión de medidas de prevención y protección contribuyen a las Garantías de No Repetición de las víctimas en el Distrito, ha realizado la atención a casos de prevención y protección un total de (5) personas y remisión a la ruta nacional de la Unidad Nacional de Protección a (4) personas</t>
  </si>
  <si>
    <t>Para el cumplimiento de esta meta se harán las gestiones necesarias para activación de las rutas de prevención temprana, prevención urgente y protección, con las entidades competentes de garantizar los derechos a la vida, libertad, integridad y seguridad del 100% de casos de víctimas del conflicto armado que se encuentren en situación de riesgo y sean puestas en su conocimiento.  Se realizará un ejercicio periódico de seguimiento a la respuesta institucional promovida para los efectos. En el mes de enero se realizaron (2) actividades de (2) programadas, para la activación de las rutas de prevención temprana, prevención urgente y protección, así:
1. Acciones y atenciones Unidad Móvil
• El equipo de la Unidad Móvil atendiendo a las ausencias de profesionales en los Centros de Encuentro, producto de los procesos propios de la contratación estatal, asume en los Centros de Encuentro el procedimiento de otorgamiento de Atención/ayuda humanitaria a la población declarante que solicitó atención. 
• El equipo atiende situaciones de conflictividad social lideradas por beneficiarios que se encuentran en el marco de la ruta y trabaja de manera articulada con entidades de gobierno nacional y ministerio público, con el objetivo de contribuir al restablecimiento de derechos de la población, así como la eliminación de barreras de acceso a derechos.
2. Atención a casos de prevención y protección y remisiones a rutas distritales y nacionales que apliquen.
Desde Centro de Encuentro se realizó la orientación, acompañamiento y remisión a la ruta nacional de la Unidad Nacional de Protección, a un sistema familiar compuesto por dos (2) personas.
BENEFICIOS
• La población víctima del conflicto armado que es atendida por el equipo de la Unidad Móvil, en los Centros de Encuentro, contó con el acompañamiento jurídico y psicosocial integral, lo que contribuyó a remoción de barreras de acceso, así como de reconstrucción de confianza con la institucionalidad. 
• La población víctima del conflicto armado que es atendida por parte del equipo de la Unidad Móvil conto con profesionales que garantizaron el otorgamiento de medidas de atención humanitaria inmediata. 
• La presencia del equipo de la Unidad Móvil en las situaciones de conflictividad social contribuyó al restablecimiento de derechos de la población, así como permitió el trabajo interinstitucional de entidades de orden distrital y nacional. 
• El sistema familiar recibió la atención, orientación y acompañamiento en la gestión de solicitud de protección ante la ruta de la Unidad Nacional de Protección por un profesional jurídico.</t>
  </si>
  <si>
    <t>Para el cumplimiento de esta meta se harán las gestiones necesarias para activación de las rutas de prevención temprana, prevención urgente y protección, con las entidades competentes de garantizar los derechos a la vida, libertad, integridad y seguridad del 100% de casos de víctimas del conflicto armado que se encuentren en situación de riesgo y sean puestas en su conocimiento.  Se realizará un ejercicio periódico de seguimiento a la respuesta institucional promovida para los efectos. En el mes de febrero se realizaron (2) actividades de (2) programadas, para la activación de las rutas de prevención temprana, prevención urgente y protección, así:
1. Acciones y atenciones Unidad Móvil
• El equipo de la Unidad Móvil retomó las acciones de seguimiento en los alojamientos transitorios donde se encuentra población en el marco de la ruta de inmediatez, en dichas jornadas realiza acompañamientos psicosociales, jurídicos y de remoción de barreras y acceso a derechos que facilitan la reconstrucción del proyecto de vida de la población que llega a la ciudad de Bogotá.
• El equipo participó en ferias de servicio realizadas en la Localidad de Kennedy, donde se atiende población víctima del conflicto armado en el marco de lo establecido en la Ley 1448 de 2011.
2. Atención a casos de prevención y protección y remisiones a rutas distritales y nacionales que apliquen.
Se realizaron atenciones a 4 personas en temas de prevención y protección, se remitió una (1) víctima del conflicto a la UNP para que se realice la evaluación de su riesgo.
BENEFICIOS
• La población víctima del conflicto armado que es atendida por el equipo de la Unidad Móvil, en los Centros de Encuentro, contó con el acompañamiento jurídico y psicosocial integral, lo que contribuyó a remoción de barreras de acceso, así como de reconstrucción de confianza con la institucionalidad. 
• La población víctima del conflicto armado que es atendida por parte del equipo de la Unidad Móvil contó con profesionales que garantizaron el otorgamiento de medidas de atención humanitaria inmediata.
• La presencia del equipo de la Unidad Móvil en ferias de servicio contribuyó al restablecimiento de derechos de la población, así como permitió el trabajo interinstitucional de entidades de orden distrital y nacional.
• El sistema familiar recibió la atención, orientación y acompañamiento en la gestión de solicitud de protección ante la ruta de la Unidad Nacional de Protección por un profesional jurídico.
• Se recibió respuesta por parte de la UNP donde informan acerca del proceso de evaluación del riesgo por parte de esa entidad a la persona víctima que solicitó esta gestión.</t>
  </si>
  <si>
    <t>Para el cumplimiento de esta meta se harán las gestiones necesarias para activación de las rutas de prevención temprana, prevención urgente y protección, con las entidades competentes de garantizar los derechos a la vida, libertad, integridad y seguridad del 100% de casos de víctimas del conflicto armado que se encuentren en situación de riesgo y sean puestas en su conocimiento.  Se realizará un ejercicio periódico de seguimiento a la respuesta institucional promovida para los efectos. En el mes de marzo se realizaron (3) actividades de (3) programadas, para la activación de las rutas de prevención temprana, prevención urgente y protección, así:
1. Acciones y atenciones Unidad Móvil:
•  El equipo de la Unidad Móvil continua las acciones de seguimiento en los alojamientos transitorios donde se encuentra población en el marco de la ruta de inmediatez, en dichas jornadas realiza acompañamientos psicosociales, jurídicos y de remoción de barreras y acceso a derechos que facilitan la reconstrucción del proyecto de vida de la población que llega a la ciudad de Bogotá. 
• El equipo hace presencia de manera permanente en el Centro de Encuentro - RUU, con el objetivo de garantizar la prestación del servicio a la población que asiste al Centro, así como la atención a los ciudadanos que se encuentra liderando la situación de conflictividad social. 
2. Espacios de formación y difusión y talleres Integrales para el fortalecimiento de habilidades en materia de prevención y protección:
Se logró convocar, organizar y realizar en el mes de marzo 3 espacios de difusión virtual en donde se expusieron: i) El Plan de retornos y reubicaciones, expuesto por la Dirección de Reparación Integral; ii) Las rutas de atención de la Dirección de Derechos Humanos de la Secretaría de Gobierno y; iii) La sensibilización sobre el Plan de Contingencia por parte de la UARIV
3. Atención a casos de prevención y protección y remisiones a rutas distritales y nacionales que apliquen:
En el mes de marzo se atendió un (1) caso de protección enviando la solicitud a la Unidad Nacional de Protección solicitando se realice la evaluación de riesgo para una posible asignación de medida de seguridad.
BENEFICIOS
• La población víctima del conflicto armado que es atendida por el equipo de la Unidad Móvil, en los Centros de Encuentro, contó con el acompañamiento jurídico y psicosocial integral, lo que contribuyó a remoción de barreras de acceso, así como de reconstrucción de confianza con la institucionalidad. 
• La población víctima del conflicto armado que es atendida por parte del equipo de la Unidad Móvil contó con profesionales que garantizaron el otorgamiento de medidas de atención humanitaria inmediata.
• La presencia del equipo de la Unidad Móvil en ferias de servicio contribuyó al restablecimiento de derechos de la población, así como permitió el trabajo interinstitucional de entidades de orden distrital y nacional.
• Todas las personas que participaron en los espacios de formación adquirieron conocimientos acerca de cada tema expuesto, que redundará en la atención a las personas víctimas residentes en la ciudad y que lleguen con hechos victimizantes.
• El sistema familiar recibió la atención, orientación y acompañamiento en la gestión de solicitud de protección ante la ruta de la Unidad Nacional de Protección por un profesional jurídico.
• Se recibió respuesta por parte de la UNP donde informan acerca del proceso de evaluación del riesgo por parte de esa entidad a la persona víctima que solicitó esta gestión.</t>
  </si>
  <si>
    <t>PD107</t>
  </si>
  <si>
    <t>7871_8</t>
  </si>
  <si>
    <t>8. Realizar 100 porciento de los espacios de coordinación y articulación programados con entidades e instancias de orden territorial y nacional, en materia de asistencia, atención y reparación a las víctimas del conflicto armado.​​</t>
  </si>
  <si>
    <t>Realizar 100 porciento de los espacios de coordinación y articulación programados con entidades e instancias de orden territorial y nacional, en materia de asistencia, atención y reparación a las víctimas del conflicto armado.​​</t>
  </si>
  <si>
    <t xml:space="preserve">PD_Meta Proyecto: 8. Realizar 100 porciento de los espacios de coordinación y articulación programados con entidades e instancias de orden territorial y nacional, en materia de asistencia, atención y reparación a las víctimas del conflicto armado.​​; </t>
  </si>
  <si>
    <t xml:space="preserve">Para el cumplimiento de esta meta se contemplan realizar actividades orientadas a fortalecer y desarrollar la coordinación y articulación con las entidades del Sistema Distrital de Atención y Reparación Integral a las Víctimas - SDARIV a través de: _x000D_
i)	La formulación, actualización y seguimiento al Plan de Acción Distrital de Víctimas, Paz y Reconciliación - PAD_x000D_
ii)	La asistencia técnica brindada que requieran las entidades para la actualización, ejecución y seguimiento al PAD. _x000D_
iii)	La gestión de información desde el Observatorio Distrital de Víctimas del Conflicto Armado, elaborando documentos y otros productos orientados a apoyar la toma de decisiones, la generación de debate público y la adecuación y fortalecimiento de los sistemas de información transaccionales y de gestión de conocimiento que apoyan la operación de la ACDVPR. _x000D_
iv)	El ejercicio de secretaría técnica del Comité Distrital de Justicia Transicional, sus subcomités temáticos y los Comités Locales de Justicia Transicional. _x000D_
v)	El desarrollo de acciones necesarias para la coordinación y articulación que permitan la implementación de medidas de prevención, protección y garantías de no repetición en el Distrito. _x000D_
vi)	La gestión de alianzas público - privadas y de cooperación internacional que contribuyan a hacer de Bogotá un territorio de reconciliación y construcción de memoria, verdad, justicia, reparación integral y con garantías de no repetición. _x000D_
vii)	La asistencia técnica brindada a las alcaldías locales y acompañamiento a los Comités Locales de Justicia Transicional para la formulación e implementación de acciones en el nivel local, que contribuyan a la implementación de la política pública de víctimas, paz y reconciliación.     _x000D_
</t>
  </si>
  <si>
    <t xml:space="preserve">La meta se cumplirá a través de la programación y ejecución de las acciones o actividades asociadas a la meta, las cuales se programarán y se les hará seguimiento mensual. Esta meta se mide a través de las actividades programadas, de conformidad con el plan interno de trabajo de la Oficina Alta Consejería de Paz, Víctimas y Reconciliación, en: 
i) La formulación, actualización y seguimiento al Plan de Acción Distrital de Víctimas, Paz y Reconciliación - PAD
ii) La asistencia técnica brindada que requieran las entidades para la actualización, ejecución y seguimiento al PAD. 
iii) La gestión de información desde el Observatorio Distrital de Víctimas del Conflicto Armado, elaborando documentos y otros productos orientados a apoyar la toma de decisiones, la generación de debate público y la adecuación y fortalecimiento de los sistemas de información transaccionales y de gestión de conocimiento que apoyan la operación de la ACDVPR. 
iv) El ejercicio de secretaría técnica del Comité Distrital de Justicia Transicional, sus subcomités temáticos y los Comités Locales de Justicia Transicional. 
v) El desarrollo de acciones necesarias para la coordinación y articulación que permitan la implementación de medidas de prevención, protección y garantías de no repetición en el Distrito. 
vi) La gestión de alianzas público - privadas y de cooperación internacional que contribuyan a hacer de Bogotá un territorio de reconciliación y construcción de memoria, verdad, justicia, reparación integral y con garantías de no repetición. 
vii) La asistencia técnica brindada a las alcaldías locales y acompañamiento a los Comités Locales de Justicia Transicional para la formulación e implementación de acciones en el nivel local, que contribuyan a la implementación de la política pública de víctimas, paz y reconciliación.     </t>
  </si>
  <si>
    <t>Soportes de las actividades para la coordinación y articulación de espacios con entidades e instancias de orden territorial y nacional, en materia de asistencia, atención y reparación a las víctimas del conflicto armado.​​</t>
  </si>
  <si>
    <t>2.4.1.1 Informe trimestral seguimiento al PAD
2.4.1.2 Matriz trimestral de seguimiento PAD
2.4.3.4 Boletín Trimestral</t>
  </si>
  <si>
    <t>2.4.1.3 Documento Capítulo Informe 9 de Abril 
2.4.3.3 Informe Iged
2.4.2 Actas de reuniónAsistencias técnicas</t>
  </si>
  <si>
    <t>2.4.3.1 Tablero Gestión del Conocimiento
2.4.3.2 Informe 9 de abril 
2.4.3.4 Boletín Trimestral
2.4.4.1 Documento de estrategia para el fortalecimiento y el desarrollo del ecosistema de alianzas estrategicas para la vigencia 2023 que incluya actores publicos, privados y de cooperación</t>
  </si>
  <si>
    <t>2.4.1.1 Informe trimestral seguimiento al PAD
2.4.1.2 Matriz trimestral de seguimiento PAD
2.4.5.5 Informe de gestión de los Comités Locales de Justicia Transicional</t>
  </si>
  <si>
    <t>2.4.2 Actas de reuniónAsistencias técnicas
2.4.4.2 Informe de la acción de impacto adelantada, en el marco de las alianzas estratégicas gestionadas
2.4.5.1. Matriz de seguimiento POA
2.4.5.2 Actas Subcomités Temáticos
2.4.5.3. Actas Comité Distrital de Justicia Transicional -CDJT
2.4.5.4. Informe instancias de coordinación</t>
  </si>
  <si>
    <t>2.4.3.1 Tablero Gestión del Conocimiento
2.4.3.4 Boletín Trimestral</t>
  </si>
  <si>
    <t>2.4.1.1 Informe trimestral seguimiento al PAD
2.4.1.2 Matriz trimestral de seguimiento PAD</t>
  </si>
  <si>
    <t>2.4.2 Actas de reuniónAsistencias técnicas
2.4.5.5 Informe de gestión de los Comités Locales de Justicia Transicional</t>
  </si>
  <si>
    <t>2.4.1.4 Informe anexo 4 Anteproyecto de Presupuesto Distrital
2.4.2 Actas de reuniónAsistencias técnicas
2.4.3.1 Tablero Gestión del Conocimiento
2.4.3.4 Boletín Trimestral</t>
  </si>
  <si>
    <t>2.4.1.1 Informe trimestral seguimiento al PAD
2.4.1.2 Matriz trimestral de seguimiento PAD
2.4.2 Actas de reunión Asistencias técnicas</t>
  </si>
  <si>
    <t>2.4.1.5 Informe de propuestas víctimas para actualización del PAD 2024
2.4.1.6 Documento actualización PAD 2024
2.4.1.7 Matriz actualización PAD 2024
2.4.2 Actas de reuniónAsistencias técnicas
2.4.5.1. Matriz de seguimiento POA
2.4.5.2 Actas Subcomités Temáticos
2.4.5.3. Actas Comité Distrital de Justicia Transicional -CDJT
2.4.5.4. Informe instancias de coordinación
2.4.5.5 Informe de gestión de los Comités Locales de Justicia Transicional</t>
  </si>
  <si>
    <t>• 2.4.1.1 Informe trimestral seguimiento al PAD
• 2.4.1.2 Matriz trimestral de seguimiento PAD
• 2.4.3.4 Boletín Trimestral
• Anexos</t>
  </si>
  <si>
    <t>• 2.4.1.3 Documento Capítulo Informe 9 de Abril
• 2.4.2 Actas de reunión Asistencias Técnicas
• 2.4.3.3 Informe IGED</t>
  </si>
  <si>
    <t>2.4.3.4 Boletín Trimestral</t>
  </si>
  <si>
    <t>Para la meta de realizar los espacios de coordinación y articulación programados con entidades del orden distrital y nacional en materia de asistencia y atención,  con corte al mes de marzo se programaron un total de 6  acciones y se lograron realizar 6 acciones, logrando con ellos avanzar en:
1. Seguimiento PAD:
Se realizó 1 seguimiento al Plan de Acción Distrital -PAD de víctimas, paz y reconciliación, el cual, consolida la oferta de 21 entidades del Distrito a través de 148 metas dirigidas de manera específica a la población víctima del conflicto armado.  En el cuarto trimestre del año 2022 las 148 metas programadas presentan un avance físico acumulado del 95,7% y una ejecución presupuestal de 97,4% respecto al total el presupuesto definitivo. 
Se elaboró insumo para el “Informe 9 de abril”, el cual debe presentarse anualmente ante el Concejo de Bogotá. Este informe brinda un balance de las acciones adelantadas en materia de Política Pública de Víctimas en el marco del Plan Distrital de Desarrollo “Un Nuevo Contrato Social y Ambiental para la Bogotá del Siglo XXI” y el Plan de Acción Distrital (PAD) correspondiente a la vigencia 2022. Para tal fin, fue estructurado el informe de acuerdo con los componentes de la política pública.
2. Brindar asistencia técnica para la formulación, implementación, seguimiento y evaluación a la política pública en el Distrito:
Se realizaron nueve (9) asistencias técnicas dirigidas a entidades del SDARIV con el propósito de brindar lineamientos generales para la elaboración del informe de implementación de la política pública de víctimas de la vigencia 2022 en el marco de la conmemoración del 9 de abril - Día Nacional de la Memoria y la Solidaridad con las Víctimas del Conflicto Armado. 
3. Asesorar y difundir la gestión del conocimiento:
A través del Observatorio Distrital de Víctimas del Conflicto se elaboró y publicó un Boletín con el fin de brindar información sobre la situación de las víctimas en Bogotá, tomando como insumo y fuente de información el Registro Único de Víctimas –RUV- de la Unidad para la Atención y Reparación Integral a las Víctimas-UARIV, así como del seguimiento y recomendaciones a la política pública distrital de atención, asistencia, reparación integral y garantías de no repetición para las víctimas, y a las iniciativas y estrategias para la construcción de paz y reconciliación en la ciudad.
Igualmente, se elaboró el Informe de medición de Indicadores de Goce Efectivo de Derechos -IGED de la población Víctima del Conflicto armado del año 2022, de la vigencia 2021, dando cumplimiento al Acuerdo distrital 587 de 2015.</t>
  </si>
  <si>
    <t>Con respecto a la meta de realizar 100% de los espacios de coordinación y articulación programados con entidades e instancias de orden territorial y nacional, en materia de asistencia, atención y reparación a las víctimas del conflicto armado con corte a febrero de 2023 se programaron (3) actividades de las cuales se cumplieron (3) a través de:
• Formular, actualizar y hacer seguimiento al Plan de Acción Distrital de víctimas, paz y reconciliación 
1. Informe trimestral seguimiento al PAD
Se consolidó el informe de seguimiento del Plan de Acción Distrital (PAD) del cuarto trimestre del año 2022 con la información acumulada del 1 de enero al 31 de diciembre de 2022. El informe presenta la siguiente información: (i) se relaciona el balance de ejecución física y presupuestal por cada una de las entidades asociadas; (ii) se describe el balance de implementación por componentes de Política Pública, presentando algunos de los principales logros en materia de acceso de la población víctima del conflicto armado a la oferta institucional. En la tercera sección se presenta el comparativo del reporte al Formulario Único Territorial (FUT) con el seguimiento al PAD en lo que respecta a la información de corte presupuestal. Finalmente, se presentan algunas conclusiones y recomendaciones generales.
Es importante precisar que el informe presentado obedece a una versión preliminar; toda vez, la información relacionada con número de beneficiarios se encuentra siendo procesada y analizada con la Unidad para las Víctimas en el marco del proceso de certificación territorial 2022. Esta información estará finiquitada para el próximo reporte. 
2. Matriz trimestral de seguimiento PAD
Se consolidó la matriz de seguimiento PAD 2022 con la totalidad de indicadores. Así las cosas, el avance físico acumulado final con corte al 31 de diciembre presenta una ejecución del 95,7%. En cuanto al presupuesto ejecutado, se tiene como resultado la inversión de $ 799.059.605.453, que representan un 97,4% de ejecución presupuestal, sobre el presupuesto definitivo a diciembre de 2022.
• Asesorar y difundir la gestión del conocimiento en materia de víctimas, paz, reconciliación, e implementación de los acuerdos.
3. Por parte del Observatorio de Víctimas, se adelantó el análisis cuantitativo y cualitativo de la información del Registro Nacional de Victimas, remitida por la Unidad de atención y Reparación de Víctimas correspondiente a  la caracterización y análisis de la población de víctimas residentes en el Distrito Capital con corte a 31 de octubre de 2022, con la que  se elaboró el Boletín trimestral febrero 2023, publicado en página web y socializado por correo electrónico con los miembros de las  mesas de víctimas y funcionarios del Ministerio público.
BENEFICIOS
• El Plan de Acción Distrital (PAD) es la hoja de ruta para la planeación e implementación de la política pública de víctimas en el Distrito. Este instrumento recoge los programas, proyectos, procesos, acciones y recursos en los componentes de atención, asistencia, reparación integral, prevención, protección y garantías de no repetición, memoria, paz y reconciliación, con el objetivo de garantizar el goce efectivo de derechos de la población víctima que se encuentra en la ciudad de Bogotá. El proceso de seguimiento a este plan permite identificar el avance cuantitativo (avance físico y presupuestal) y cualitativo de las metas establecidas por las entidades y sectores dirigidas a la población víctima, posibilitando la toma de decisiones oportunas para reorientar los procesos, metas y recursos por parte de las entidades.
• Generar y divulgar información y recomendaciones que contribuyan al mejoramiento y toma de decisiones entorno a la política pública de atención, asistencia, reparación integral y garantías de no repetición para las víctimas del conflicto armado que se ubican en Bogotá.</t>
  </si>
  <si>
    <t>Con respecto a la meta de realizar 100% de los espacios de coordinación y articulación programados con entidades e instancias de orden territorial y nacional, en materia de asistencia, atención y reparación a las víctimas del conflicto armado con corte a marzo de 2023 se programaron (3) actividades de las cuales se cumplieron (3) a través de:
• Formular, actualizar y hacer seguimiento al Plan de Acción Distrital de víctimas, paz y reconciliación 
1. Capítulo Informe 9 de Abril:
Se elaboró insumo para el “Informe 9 de abril”, el cual debe presentarse anualmente ante el Concejo de Bogotá. Este informe brinda un balance de las acciones adelantadas en materia de Política Pública de Víctimas en el marco del Plan Distrital de Desarrollo “Un Nuevo Contrato Social y Ambiental para la Bogotá del Siglo XXI” y el Plan de Acción Distrital (PAD) correspondiente a la vigencia 2022. Para tal fin, fue estructurado el informe de acuerdo con los componentes de la política pública, siendo estos:
• Asistencia.
• Atención.
• Prevención, protección y garantías de no repetición.
• Reparación Integral.
• Memoria, paz y reconciliación.
• Ejes transversales.
Así mismo, se presenta lo siguiente:
• Diagnostico población víctima del conflicto en Bogotá
• Implementación del acuerdo de paz en Bogotá y su posicionamiento como epicentro de paz y reconciliación
Es importante precisar que el producto asociado hace referencia a un insumo que se debe remitir al Observatorio Distrital de Víctimas y no a la versión final del informe.
• Brindar asistencia técnica para la formulación, implementación, seguimiento y evaluación a la política pública en el Distrito.
2. Asistencias técnicas para seguimiento PAD:
Se realizaron nueve (9) asistencias técnicas dirigidas a entidades del SDARIV con el propósito de brindar lineamientos generales para la elaboración del informe de implementación de la política pública de víctimas de la vigencia 2022 en el marco de la conmemoración del 9 de abril - Día Nacional de la Memoria y la Solidaridad con las Víctimas del Conflicto Armado. Para ello, se convocó a espacios bilaterales a las siguientes entidades: 
• Instituto Distrital de las Artes.
• Secretaría Distrital de Integración Social.
• Secretaría Distrital de Gobierno.
• Instituto Distrital de Participación y Acción Comunal.
• Secretaría Distrital de Desarrollo Económico. 
• Secretaría Distrital del Hábitat.
• Secretaría Distrital de la Mujer.
• Secretaría Distrital de Salud.
• Secretaría de Educación del Distrito.
Igualmente, se desarrollaron tres (3) asistencias técnicas con el objetivo de brindar lineamientos generales frente al funcionamiento del SDARIV, seguimiento PAD y reportes trimestrales:
• Secretaría de Seguridad, Convivencia y Justicia.
• Secretaría Distrital de Desarrollo Económico.
• Secretaría de Educación del Distrito.
• Asesorar y difundir la gestión del conocimiento en materia de víctimas, paz, reconciliación, e implementación de los acuerdos.
• Asesorar y difundir la gestión del conocimiento en materia de víctimas, paz, reconciliación, e implementación de los acuerdos.
1. Informe IGED:
Por parte del Observatorio de Víctimas se realizó el Informe de medición de Indicadores de Goce Efectivo de Derechos IGED de la población Víctima del Conflicto armado del año 2022, de la vigencia 2021, realizado en marzo del año 2023, dando cumplimiento al Acuerdo distrital 587 de 2015 “Por el cual se adoptan los Indicadores de Goce Efectivo de Derechos como instrumento de seguimiento a la política pública distrital para la Atención, Asistencia y Reparación Integral a las víctimas del conflicto armado interno”, publicado en página web Observatorio de Víctimas.
NOTA: Se adjunta Matriz de Seguimiento al PAD 2022 y el Informe de Seguimiento PAD 2022 en su versión final.
BENEFICIOS
• En el marco de la conmemoración del Día Nacional de la Memoria y la Solidaridad con las Víctimas del Conflicto Armado en Colombia, el “Informe del 9 de abril” constituye el instrumento bajo el cual la Administración Distrital presenta a la población víctima del conflicto armado, y en general, a toda la ciudadanía, el avance de la implementación de la Política Pública de Víctimas en la ciudad de Bogotá.
• La OACPVR como coordinadora del SDARIV realiza un seguimiento trimestral a través del cual las entidades reportan los avances tanto físicos, como presupuestales de cada una de las metas establecidas en el PAD del año evaluado. Adicionalmente, se realizan asistencias técnicas por cada una de las entidades del SDARIV que reportan al PAD, con el fin de asesorar y acompañar el proceso de reporte del avance del cumplimiento de las metas y generar estrategias para el cumplimiento de las mismas. Estos procesos de acompañamiento técnico buscan fortalecer y mejorar las fases de diseño, implementación, evaluación y seguimiento de la política de víctimas en el Distrito.
• Generar, divulgar información del seguimiento al cumplimiento de las políticas, proyectos planteados y desarrollados por la Alcaldía Mayor que garantizan a la población víctima, a fin dar a conocer la condiciones de la garantía y goce efectivo de derechos de la población víctima del conflicto armado que se ubican en Bogotá D.C.</t>
  </si>
  <si>
    <t>PD108</t>
  </si>
  <si>
    <t>7871_9</t>
  </si>
  <si>
    <t>9. Implementar 100 porciento de las acciones que son competencia de la ACDVPR  segun el protocolo de participación efectiva de las victimas del conflicto armado,  fortaleciendo los espacios de partcicipacion de las víctimas y sus organizaciones propendiendo por incluir a las víctimas no organizadas  mediante acciones orientadas a la paz y la reconciliación en el Distrito Capital.</t>
  </si>
  <si>
    <t>Implementar 100 porciento de las acciones que son competencia de la ACDVPR  segun el protocolo de participación efectiva de las victimas del conflicto armado,  fortaleciendo los espacios de partcicipacion de las víctimas y sus organizaciones propendiendo por incluir a las víctimas no organizadas  mediante acciones orientadas a la paz y la reconciliación en el Distrito Capital.</t>
  </si>
  <si>
    <t xml:space="preserve">PD_Meta Proyecto: 9. Implementar 100 porciento de las acciones que son competencia de la ACDVPR  segun el protocolo de participación efectiva de las victimas del conflicto armado,  fortaleciendo los espacios de partcicipacion de las víctimas y sus organizaciones propendiendo por incluir a las víctimas no organizadas  mediante acciones orientadas a la paz y la reconciliación en el Distrito Capital.; </t>
  </si>
  <si>
    <t>Implica el apoyo técnico y operativo de la ACPVR a las mesas de participación efectiva y mesas de enfoque diferencial, para la realización de las sesiones ordinarias y extraordinarias de acuerdo al protocolo de participación.  
Estas mesas de participación estan integradas por: 1 mesa distrital, 20 mesas de participación efectiva locales y 3 mesas de enfoque diferencial.
De acuerdo con el protocolo de participación, estas mesas pueden presentar sesiones ordinarias y extraordinarias:
-Sesiones Ordinarias: Son aquellas en las que la mesa desarrolla su plan de trabajo, realiza el estudio, discusión y aprobación de sus iniciativas, entre ellas las relacionadas al Plan de Acción Distrital y que, además, cuentan con quórum.
-Sesiones extraordinarias: Son aquellas sesiones de carácter imprevisible y excepcional que se realizan por fuera del plan de trabajo de la mesa, convocadas para atender situaciones de carácter urgente que no pueden dar espera a una sesión ordinaria.</t>
  </si>
  <si>
    <t xml:space="preserve"> -Generar condiciones a nivel de conciencia, capacidades, organización y liderazgo,  para la cualificación del ejercicio de su derecho a la participación efectiva en la toma de decisiones, en la profundización de la democracia, así como el fortalecimiento de las capacidades de las personas, comunidades e instituciones.
-Materialización de una estrategia de formación, que trascienda las Mesas de Participación. 
-Optimizar la incidencia de las víctimas del conflicto armado en las decisiones que las afectan.</t>
  </si>
  <si>
    <t>El indicador se calculará a través de la relación entre las acciones o actividades realizadas y programadas para brindar apoyo técnico y operativo a las mesas de participación efectiva de víctimas, de conformidad con el plan interno de trabajo de la Oficina Alta Consejería de Paz, Víctimas y Reconciliación.</t>
  </si>
  <si>
    <t>Informes de las acciones o actividades ralacionadas con  apoyo técnico y operativo a las mesas de participación efectiva de víctimas.
Evidencias de espacios de capacitación y formación.</t>
  </si>
  <si>
    <t xml:space="preserve">2.5.1.1 Informe mensual de acompañamiento y acciones de fortalecimiento realizadas por la OACPVR en el marco del protocolo de participación y demás organizaciones de víctimas del conflicto armado 
</t>
  </si>
  <si>
    <t xml:space="preserve">2.5.1.1 Informe mensual de acompañamiento y acciones de fortalecimiento realizadas por la OACPVR en el marco del protocolo de participación y demás organizaciones de víctimas del conflicto armado </t>
  </si>
  <si>
    <t xml:space="preserve">2.5.1.1 Informe mensual de acompañamiento y acciones de fortalecimiento realizadas por la OACPVR en el marco del protocolo de participación y demás organizaciones de víctimas del conflicto armado
</t>
  </si>
  <si>
    <t xml:space="preserve">2.5.1.1 Informe mensual de acompañamiento y acciones de fortalecimiento realizadas por la OACPVR en el marco del protocolo de participación y demás organizaciones de víctimas del conflicto armado 
2.5.1.2 Informe de acciones de articulación a nivel distrital y/o local, para la implementación del protocolo de participación de niños niñas y adolescentes (NNA) víctimas del conflicto armado
</t>
  </si>
  <si>
    <t>• Inf. acciones protocolo participacion febrero
• Carpeta evidencia de sesiones Mesas 
• Carpeta evidencia  fortalecimiento Organizaciones</t>
  </si>
  <si>
    <t>• Inf. acciones protocolo participación marzo
• Carpeta evidencia de sesiones Mesas
• Formato Inscripciones fortalecimiento Organizaciones</t>
  </si>
  <si>
    <t>Para el cumplimiento de la meta de Implementar 100 por ciento de las acciones que son competencia de la ACPVR según el protocolo de participación efectiva de las víctimas del conflicto armado, a corte al 31 de marzo, se programaron 4 actividades y se ejecutaron 4 actividades, logrando con ello avanzar en: 
*Apoyo técnico y operativo mesas de participación
Se brindó asistencia técnica a 22 mesas de participación efectiva de las víctimas del conflicto armado: 18 mesas locales las cuales han sesionado 2 veces, 3 mesas de enfoque diferencial (Afro, Mujeres, Indígena) con 2 sesiones y la Mesa Distrital con 2 sesiones ordinarias. De igual forma se brindó asistencia a 6 sesiones extraordinarias de las mesas: Distrital, Enfoque diferencial Afro e indígena, San Cristóbal, Teusaquillo y Tunjuelito.  
Consolidado a corte del mes de marzo se han apoyado sesiones ordinarias:
• 36 sesiones ordinarias de mesas locales
• 6 sesiones de mesas de enfoque diferencial (afro, mujeres, indígenas)
• 2 Sesiones ordinarias de la Mesa Distrital
Sesiones extraordinarias 
Febrero: 3 sesiones extraordinarias (Teusaquillo, Tunjuelito y mesa distrital)
Marzo: 4 sesiones extraordinarias (San Cristóbal, suba, Afro e Indígena)
*Formación y capacitación de las mesas de participación efectiva: Durante el periodo del informe se realizó la socialización de la programación de la conmemoración del día 9 abril del 2023, especialmente lo relacionado con la Feria artística y de emprendimientos liderada por la Alta Consejería de Paz, Víctimas y reconciliación.
*Contrato de Operador Logístico y resoluciones de apoyo compensatorio:
A 31 de marzo se han realizado las siguientes consignaciones por derecho al reconocimiento de garantías a los delegados asistentes a los espacios de participación:
• 358 reconocimientos por compensatorios – incentivo a la participación 
• 390 reconocimientos por transporte
• 194 reconocimiento de almuerzo y refrigerios (sesiones de más de 6 horas)
• 177 reconocimiento refrigerios (sesiones de menos de 6 horas)</t>
  </si>
  <si>
    <t>Este indicador está compuesto por las actividades realizadas como apoyo técnico y operativo de la ACPVR a las mesas de participación efectiva y mesas de enfoque diferencial, para la realización de las sesiones ordinarias y extraordinarias de acuerdo con el protocolo de participación, dentro de las cuales en el mes de febrero se adelantaron (2) actividades de (2) programadas:
Se presentó el informe Mensual de la implementación de las acciones que son competencia de la Alta Consejería frente al apoyo técnico y operativo dirigido a las Mesas de Participación Efectiva de Victimas, el protocolo de NNA y los procesos de formación y capacitación. En dicho informe se menciona el proceso que se ha adelantado durante el periodo en relación con el acompañamiento que se realiza desde el equipo de Participación e Incidencia Territorial a las Mesas de Participación Efectiva de Víctimas y las acciones de articulación a nivel distrital y/o local, para la implementación del protocolo de participación de niños niñas y adolescentes (NNA) víctimas del conflicto armado, que permitan su participación significativa e incidente en la actualización por vigencia del Plan de Acción Distrital 2020-2024, en donde se describen las siguientes actividades:
1. Se brindó apoyo técnico y operativo para las sesiones desarrolladas en el mes de febrero. Durante este periodo sesionaron 18 de las 24 Mesas de Participación Efectiva de Victimas, así: 14 mesas locales, tres mesas de enfoque diferencial (Afro, indígena y mujeres) y la Mesa Distrital. Adicional a ello se desarrollaron 3 sesiones extraordinarias de las mesas de Teusaquillo, Tunjuelito y mesa distrital.  Las mesas que no sesionaron fueron: Usme, Santa Fe, Barrios Unidos, Rafael Uribe Uribe, Fontibón y Suba.
2. En dicho informe, también se menciona el proceso que se ha adelantado frente a las acciones de fortalecimiento a las Mesas de participación y enfoque diferencial, a las organizaciones de víctimas formales y no formales. En relación con los procesos de formación y fortalecimiento de las mesas de participación efectiva, las víctimas y sus organizaciones formales y no formales desde el equipo de Participación e Incidencia, en el marco del fortalecimiento de las Mesas y de las Organizaciones de Víctimas, se realizó la socialización de la programación de la conmemoración del día 9 abril del 2023, especialmente lo relacionado con la Feria artística y de emprendimientos liderada por la Alta Consejería de Paz, Víctimas y Reconciliación, con el objetivo de identificar las víctimas u organizaciones de víctimas en la ciudad que posiblemente participen en la Feria.
BENEFICIOS
• Los delegados y delegadas de las Mesas de Participación Efectiva de Victimas en las cuales se garantiza la participación de las víctimas en Bogotá D.C., en la planeación, la ejecución y el seguimiento a la política pública, dentro del Sistema Distrital de Atención y Reparación Integral.
• Representantes de organizaciones seleccionadas en el marco del convenio suscrito entre la Alta Consejería de Paz, Victimas y Reconciliación y el PNUD y Organizaciones de Victimas que desarrollaron sus actividades en el marco de la conmemoración del Día Nacional de la Memoria y Solidaridad con las Víctimas</t>
  </si>
  <si>
    <t xml:space="preserve">Este indicador está compuesto por las actividades realizadas como apoyo técnico y operativo de la ACPVR a las mesas de participación efectiva y mesas de enfoque diferencial, para la realización de las sesiones ordinarias y extraordinarias de acuerdo con el protocolo de participación.  Se presentó el informe Mensual de acompañamiento y acciones de fortalecimiento realizadas por la OACPVR en el marco del protocolo de participación y demás organizaciones de víctimas del conflicto armado. En dicho informe se menciona el proceso que se ha adelantado durante el periodo en relación con el acompañamiento que se realiza desde el equipo de Participación e Incidencia Territorial a las Mesas de Participación Efectiva de Víctimas y las acciones que se adelantan en el marco del proceso de fortalecimiento que se lleva con las organizaciones de víctimas organizadas y no organizadas, dentro de las cuales en el mes de marzo se adelantaron (2) actividades de (2) programadas:
1. Se brindó apoyo técnico y operativo para las sesiones desarrolladas en el mes de marzo, durante este periodo sesionaron las 22 Mesas de Participación Efectiva de Victimas, 18 mesas locales (No sesionaron de manera ordina Suba y Barrios Unidos), tres mesas de enfoque diferencial (Afro, indígena y mujeres) y la Mesa Distrital. Adicional a ello se desarrollaron 3 sesiones extraordinarias de las mesas de San Cristóbal y las Mesas de Enfoque diferencial Afro e indígena.
2. En relación con los procesos de formación y fortalecimiento de las mesas de participación efectiva, las víctimas y sus organizaciones formales y no formales desde el equipo de Participación e Incidencia Territorial se apoyaron actividades en el marco del fortalecimiento de las Mesas y de las Organizaciones de Víctimas y se ha venido adelantando el proceso de inscripción de los emprendimientos y grupos artísticos para el día de la conmemoración de las víctimas del conflicto armado, que se realizará los días 10 y 11 de abril en la Plaza de Bolívar con SUMAPAZ territorio de Paz como localidad invitada.
BENEFICIOS
• Delegados y Delegadas de las Mesas de Participación Efectiva de Victimas en las cuales se garantiza la participación de las víctimas en Bogotá D.C., en la planeación, la ejecución y el seguimiento a la política pública, dentro del Sistema Distrital de Atención y Reparación Integral.
• Delegados inscritos de las diferentes Mesas de Participación Efectiva de Victimas y población en general víctima del conflicto armado residentes en Bogotá inscritos para la feria de </t>
  </si>
  <si>
    <t>PD109</t>
  </si>
  <si>
    <t>7871_10</t>
  </si>
  <si>
    <t>3. Incrementar las acciones integrales de coordinación territorial, para atender las necesidades de la población afectada por el conflicto armado, así como de las víctimas, reincorporados y reintegrados residentes en Bogotá-región</t>
  </si>
  <si>
    <t>10. Ejecutar 100 porciento de la estrategia de reconciliación para la construcción de paz, que contribuya al fortalecimiento del tejido social en los territorios ciudad región.​​</t>
  </si>
  <si>
    <t>Ejecutar 100 porciento de la estrategia de reconciliación para la construcción de paz, que contribuya al fortalecimiento del tejido social en los territorios ciudad región.​​</t>
  </si>
  <si>
    <t xml:space="preserve">PD_Meta Proyecto: 10. Ejecutar 100 porciento de la estrategia de reconciliación para la construcción de paz, que contribuya al fortalecimiento del tejido social en los territorios ciudad región.​​; </t>
  </si>
  <si>
    <t xml:space="preserve">Este indicador mide el diseño y la implementación de la estrategia de reconciliación para la construcción de paz, la cual esta integrada por cuatro (4) lineas de acción:
1)	Diálogo social y reconciliación territorial 
2)	Educación para la paz y pedagogía de paz
3)	Fortalecimiento de capacidades para fomento productivo y de reactivación económica.
4)	Justicia Transicional y Justicia Restaurativa. </t>
  </si>
  <si>
    <t xml:space="preserve">A través de la implementación de las acciones de la estrategia se fortalecerá la reconstrucción de tejido social, el fortalecimiento de  capacidades para la reconciliación de actores claves en los territorios bogotanos como son líderes y lideresas sociales, población víctima, población ex combatiente, organizaciones de jóvenes, culturales, ambientales, entornos educativos, entre otras. </t>
  </si>
  <si>
    <t>El indicador se calculará a través de la relación entre las acciones o actividades ejecutadas y programadas para el diseño e implementación de la estrategia de reconciliación para la construcción de paz, de conformidad con el plan interno de trabajo de la Oficina Alta Consejería de Paz, Víctimas y Reconciliación.</t>
  </si>
  <si>
    <t>Soportes de cumplimiento de las acciones o actividades ralacionadas con el diseño e implementación de la estrategia de reconciliación para la construcción de paz.</t>
  </si>
  <si>
    <t xml:space="preserve">3.1.1.2 Informe de avance sobre las asistencias técnicas
3.1.3.1 Matriz con acciones de gestión administrativa  para la construcción de paz y reconciliación
</t>
  </si>
  <si>
    <t>3.1.1.1 Documento de avance metodológico del modelo formativo y pedagógico integral para la reconciliación
3.1.1.2 Informe de avance sobre las asistencias técnicas
3.1.2.2 Actas y/o evidencias de reunión Apoyo a acciones distritales para el proceso de reincorporación en la ciudad de Bogotá</t>
  </si>
  <si>
    <t>3.1.1.2 Informe de avance sobre las asistencias técnicas
3.1.3.1 Matriz con acciones de gestión administrativa  para la construcción de paz y reconciliación</t>
  </si>
  <si>
    <t>3.1.1.1 Documento de avance metodológico del modelo formativo y pedagógico integral para la reconciliación
3.1.3.1 Matriz con acciones de gestión administrativa  para la construcción de paz y reconciliación</t>
  </si>
  <si>
    <t xml:space="preserve">3.1.1.2 Informe de avance sobre las asistencias técnicas
3.1.2.2 Actas y/o evidencias de reunión Apoyo a acciones distritales para el proceso de reincorporación en la ciudad de Bogotá
3.1.2.3 Infome de avances sobre iniciativas productivas para población excombatiente
</t>
  </si>
  <si>
    <t>3.1.3.1 Matriz con acciones de gestión administrativa  para la construcción de paz y reconciliación</t>
  </si>
  <si>
    <t>3.1.1.1 Documento de avance metodológico del modelo formativo y pedagógico integral para la reconciliación
3.1.2.2 Actas y/o evidencias de reunión Apoyo a acciones distritales para el proceso de reincorporación en la ciudad de Bogotá</t>
  </si>
  <si>
    <t>3.1.1.1 Documento de avance metodológico del modelo formativo y pedagógico integral para la reconciliación
3.1.2.3 Infome de avances sobre iniciativas productivas para población excombatiente
3.1.3.1 Matriz con acciones de gestión administrativa  para la construcción de paz y reconciliación</t>
  </si>
  <si>
    <t>• Soporte 3.1.1.2 Informe de avance sobre las asistencias técnicas
• Soporte 3.1.3.1 Matriz de acciones administrativas (incluye anexos de matriz de seguimiento radicados, memorandos de aprobación de polizas e inicio, matriz de seguimiento a la contratación, Matriz de seguimiento ejecución contractual DPR
y acta de evidencia de reunion de fecha 31 de enero de 2023)</t>
  </si>
  <si>
    <t>• 3.1.1.1 Documento modelo pedagógico para la reconciliación
• 3.1.1.2 Informe de avance asistencias técnicas
• 3.1.2.2. Acta articulación ACPVR- INVIMA 29022023
• 3.1.2.2. Acta articulación ACPVR-SDG 16022023</t>
  </si>
  <si>
    <t>• 3.1.1.2 Informe de avance sobre las asistencias técnicas
• 3.1.3.1 Matriz de acciones administrativas</t>
  </si>
  <si>
    <t>Para el cumplimiento de la meta de implementación de la estrategia de reconciliación, a corte del mes de marzo, se programaron 7 actividades y se ejecutaron 7, logrando obtener los siguientes avances: 
* Asistencias técnicas:  y articulación intersectorial y local para el desarrollo de procesos de Paz y la Reconciliación.
 Desde la Dirección de paz y reconciliación y en el marco del convenio 762 suscrito con la Organización de Estados Iberoamericanos,  se han desarrollado instrumentos y/o metodologías para el fortalecimiento de capacidades en el marco de la estrategia de reconciliación y construcción de paz; y en la implementación y seguimiento a iniciativas de los Programas de Desarrollo con Enfoque Territorial Bogotá Región (PDET B-R), Reconciliación, Reincorporación y Trabajos, Obras o Actividades Reparadoras – Restaurativas (TOAR) avanzando en:   
• Diseño del proceso pedagógico para el fortalecimiento de capacidades de las 20 organizaciones de iniciativas de reconciliación y construcción de paz en las 4 modalidades: 1. Fortalecimiento a emprendimientos de población firmante del Acuerdo de Paz,  2. Fortalecimiento a organizaciones en procesos reconciliación,  3. Fortalecimiento a organizaciones en territorios PDET Bogotá Región y 4. Apoyo al proyecto piloto TOAR.
En relación con el proceso formativo hacia el fortalecimiento de capacidades de las organizaciones con emprendimientos, se diseñó un proceso pedagógico que constó de 6 sesiones metodológicas, esto derivado del diagnóstico de capacidades organizativas desarrolladas en 6 sesiones derivadas del diagnóstico de capacidades desarrolladas en la vigencia 2022.  
Desarrollo de tres de las seis sesiones propuestas: Una mirada crítica de la experiencia para generar aprendizajes (61 participantes), Las herramientas para reflexionar nuestra experiencia (31 participantes), y Aprendiendo desde la diferencia (32 participantes).    
Asesoría y acompañamiento junto con la OEI en la formulación de los planes de trabajo mediante la revisión de los planes de Trabajo y planes de inversión de las iniciativas ganadoras de las 20 organizaciones.
 * Apoyo a acciones distritales:  
En el marco de la estrategia distrital de apoyo al proceso de reincorporación y reintegración se realizaron procesos de articulación con entidades del orden nacional y distrital (Agencia para la Reincorporación y Normalización, Secretaria Desarrollo Económico, Acaldía Local de Bosa, SENA ) para la promoción de oferta institucional que contribuya al acceso a derechos de la población en proceso de reincorporación/reintegración.  
Con la Secretaría Distrital de Gobierno que implementa la Ruta por la Reconciliación para la prevención de riesgos asociados a seguridad por la condición de personas se establece un plan de trabajo para implementar y resolver medidas de atención inmediata de personas que presentan riesgos de seguridad, así como establecer una mesa entre la Secretaría Distrital de Gobierno, la Alta Consejería de Paz y la Unidad Nacional de Protección para el seguimiento a la condición de seguridad de las personas en proceso de reincorporación/reintegración residentes en Bogotá.
Por otra parte, en el marco de la articulación nación-distrito y del apoyo para la estabilización económica de las personas en proceso de reincorporación, se gestionó con INVIMA (Instituto Nacional de Vigilancia de Medicamentos y Alimentos) la realización de una jornada de socialización y pedagogía  para el mes de marzo dirigida a emprendimientos de firmantes de paz sobre los requisitos sanitarios por productos alimenticios y bebidas alcohólicas, etiquetados y fichas técnicas, así como la excepción de pagos a microempresarios para registros de productos determinados.</t>
  </si>
  <si>
    <t>Este indicador mide el diseño y la implementación de la estrategia de reconciliación para la construcción de paz, la cual está integrada por cuatro 4 líneas de acción de las cuales, en el mes de enero se realizaron (2) actividades de (2) programadas, así:
1. Asistencia técnica y gestión de procesos a nivel intersectorial y local para el desarrollo de procesos de Paz y la Reconciliación: se han desarrollado las siguientes actividades durante el mes de diciembre: 
• Convenio ACPVR – OEI:
Por medio del convenio de cooperación 762-2022 celebrado entre la Organización de Estados Iberoamericanos-OEI y la Alta Consejería de Paz, Víctimas y Reconciliación- ACPVR, cuyo objeto es “Aunar esfuerzos técnicos, humanos, administrativos y financieros entre la Alta Consejería de Paz, Víctimas y Reconciliación de la Secretaría General de la Alcaldía Mayor de Bogotá, y la Organización de Estados Iberoamericanos (OEI), para la promoción del diálogo social, procesos de justicia restaurativa, y reparación integral a las víctimas, en el marco de las estrategias de reconciliación y de construcción de paz territorial", se desarrolló asistencia técnica para las iniciativas que hacen parte del convenio el día 27 de enero de 2023, en el marco de la estrategia de reconciliación y construcción de paz.
Durante esta reunión se realizó asistencia Técnica a una iniciativa dennomindada Corporación Humanitaria Reencuentros quienes han articulado con la Alcaldía Local de Usme para el desarrollo de su iniciativa, la cual consiste en elaborar una metodología para la búsqueda de personas dadas por desaparecidas. Esta articulación tiene como propósito establecer contacto con la comunidad de Usme para explorar el interés de participación en la construcción y la apropiación de la misma por las personas víctimas de este crimen. 
2. Acciones para garantizar el funcionamiento administrativo y operativo para la construcción de paz y reconciliación: 
•  Preparación y formulación de Insumos para respuesta a los radicados interpuestos a la Dirección de Paz y Reconciliación en la plataforma SIGA: Se realizó la preparación y formulación de insumos para respuesta de catorce (14) radicados interpuestos a la Dirección de Paz y Reconciliación en la plataforma SIGA, de las cuales dos (2) corresponden a solicitudes de concepto de política pública, una (1) proposición del Concejo de Bogotá y once (11) peticiones.
•  Apoyo en los procesos de gestión contractual de la Dirección de Paz que involucren la formulación de procesos y el seguimiento a los mismos: Se realiza la gestión para la celebración de 13 contratos de prestación de servicios de la Dirección de Paz y Reconciliación que se encontraban programados en el Plan Anual de Adquisiciones, de los cuales se cuenta con aprobación de póliza e inicio en el mes de enero a 10 de éstos.
•  Apoyo en los procesos de supervisión de los contratos suscritos por la Dirección de Paz: Se realiza la supervisión de seis (6) contratos suscritos durante la vigencia 2022 y que contaron con prórroga para el mes de enero 2023. Así mismo se realiza la supervisión de la primera cuenta de cobro presentada por diez (10) contratistas correspondientes a los contratos suscritos durante el mes de enero de 2023.
•  Ejecución de reuniones de equipo para la programación y seguimiento a las actividades de la Dirección de Paz y Reconciliación: Se realiza reunión de equipo en el marco del comité de autocontrol de la Dirección con la participación de todos los contratistas y personal de planta. 
BENEFICIOS
• Se favorece el fortalecimiento de capacidades de las organizaciones participantes del proceso en el marco de las estrategias de reconciliación y de construcción de paz territorial.
• El desarrollo de las actividades administrativas favorecen al fortalecimiento institucional de la Dirección de Paz y Reconciliación para el cumplimiento de sus actividades misionales, que se verá reflejado en un beneficio para la ciudadanía.</t>
  </si>
  <si>
    <t>Este indicador mide el diseño y la implementación de la estrategia de reconciliación para la construcción de paz. En el mes de febrero se realizaron (3) actividades de (3) programadas, así:
• Ajuste del modelo formativo y pedagógico integral y fortalecimiento de capacidades para el desarrollo de iniciativas de reconciliación  
1. En el último año del actual gobierno distrital, se elabora un documento que integra las/los diferentes acciones y procesos en reconciliación que se desarrollan en el seno de la Dirección de Paz y Reconciliación (DPR) de la Alta Consejería de Paz, Víctimas y Reconciliación (ACPVR). Con ese objetivo, se reporta el avance obtenido hasta el corriente mes. Desde la lectura de los documentos que integran la estrategia de reconciliación, pasando por reuniones de definición y de socialización del mismo, se presentan entonces los avances junto con las evidencias- soporte de los mismos.
• Asistencia técnica y articulación intersectorial y local para el desarrollo de procesos de Paz y la Reconciliación.
2. Desde la Dirección de paz y reconciliación se han desarrollado instrumentos y/o metodologías para el fortalecimiento de capacidades en el marco de la estrategia de reconciliación y construcción de paz; y en la implementación y seguimiento a iniciativas de los Programas de Desarrollo con Enfoque Territorial Bogotá Región (PDET B-R), Reconciliación, Reincorporación y Trabajos, Obras o Actividades Reparadoras – Restaurativas (TOAR).  
Con relación al proceso formativo para el fortalecimiento de capacidades de las organizaciones ganadoras en las cuatro modalidades: M1. Fortalecimiento a emprendimientos de población firmante del Acuerdo de Paz. M2. Fortalecimiento a organizaciones en procesos reconciliación. M3. Fortalecimiento a organizaciones en territorios PDET Bogotá Región. M4. Apoyo al proyecto piloto TOAR, se diseñó un proceso pedagógico que constó de seis (6) sesiones metodológicas destinadas a los firmantes del acuerdo de paz para fortalecer sus capacidades en el desarrollo de sus emprendimientos, esto derivado del diagnóstico de capacidades organizativas.
Ahora, frente al seguimiento e implementación de iniciativas, se realizó junto a la OEI asesoría y acompañamiento en la formulación de los planes de trabajo de las organizaciones ganadoras. Se revisaron los planes de Trabajo y planes de inversión de las tres (3) iniciativas seleccionadas en la Modalidad 1; de las ocho (8) iniciativas seleccionadas en la Modalidad 2; de las seis (6) iniciativas seleccionadas en la Modalidad 3; y de las tres (3) organizaciones que trabajan para la implementación de la ruta TOAR en Usme.
• Apoyo a acciones distritales para el proceso de reincorporación en la ciudad de Bogotá:
3. En el marco de la estrategia distrital de apoyo al proceso de reincorporación y reintegración se realizaron procesos de articulación con entidades del orden nacional y distrital para la promoción de oferta institucional que contribuya al acceso a derechos de la población en proceso de reincorporación/reintegración. 
Con la Secretaría Distrital de Gobierno que implementa la Ruta por la Reconciliación para la prevención de riesgos asociados a seguridad por la condición de personas se establece un plan de trabajo para implementar y resolver medidas de atención inmediata de personas que presentan riesgos de seguridad, así como establecer una mesa entre la Secretaría Distrital de Gobierno, la Alta Consejería de Paz y la Unidad Nacional de Protección para el seguimiento a la condición de seguridad de las personas en proceso de reincorporación/reintegración residentes en Bogotá. 
Por otra parte, en el marco de la articulación nación-distrito y del apoyo para la estabilización económica de las personas en proceso de reincorporación, se gestionó con INVIMA (Instituto Nacional de Vigilancia de Medicamentos y Alimentos) la realización de una jornada de socialización y pedagogía dirigida a emprendimientos de firmantes de paz sobre los requisitos sanitarios por productos alimenticios y bebidas alcohólicas, etiquetados y fichas técnicas, así como la excepción de pagos a microempresarios para registros de productos determinados. 
DIFICULTADES
En el proceso formativo para el fortalecimiento de capacidades, para garantizar la participación de los representantes de todas las organizaciones se combinaron contenidos sincrónicos con asincrónicos; y sesiones desarrolladas en modalidad presencial con virtual en distintos horarios. Así buscamos que los delegados pudieran coordinar internamente para asistir a la mayor cantidad de sesiones posible.
Ahora bien, en el seguimiento a la implementación de las iniciativas ganadoras, algunas organizaciones hicieron caso omiso a los requerimientos por parte de los enlaces de la OEI y de la Dirección de Paz y Reconciliación, se presentaron demoras en la firma de los acuerdos y en el envío de los planes de trabajo. Para avanzar con el desembolso, algunas enviaron sus informes después del plazo establecido lo que atrasó los trámites administrativos internos de la OEI. Para esto, desde la Dirección de Paz y Reconciliación hemos fortalecido la comunicación con los representantes de las organizaciones y se les ha propuesto ir hasta sus territorios para recoger la documentación solicitada y apoyarlos en lo que necesiten en tiempo real. 
BENEFICIOS
• Este documento, que tendrá una parte conceptual y otra metodológica, compilará los procesos y acciones realizadas desde una perspectiva de reconciliación y dará cuenta de las metodologías y herramientas utilizadas para llevar a cabo esos procesos. Este ejercicio tiene el potencial de ofrecer a nuevos gobiernos distritales, si están interesados, las herramientas para continuar y mejorar los procesos y acciones en reconciliación con la experiencia que ofrecen 4 años de este ejercicio y de contar con un documento guía de procesos formativos y pedagógicos.
• Se realizan procesos de participación individual y colectiva comunitaria en las localidades más afectadas por la violencia en Bogotá, a través del fortalecimiento de sus capacidades para la reconciliación y la construcción de paz territorial, y se generan procesos de comunicación para el desarrollo en los territorios para fortalecer las capacidades de difusión de colectivos y medios comunitarios en temas de no estigmatización. Esto sin duda es un gran avance hacia la reconciliación comunitaria.
• Por otra parte, se está realizando el acompañamiento y se han realizado acciones institucionales para la promoción del empoderamiento de procesos comunitarios para la promoción de la construcción de paz y reconciliación en Bogotá. Así reconstruimos confianza entre la sociedad civil y las instituciones del nivel local y distrital, pues hemos contado con el apoyo de algunas alcaldías locales y de la DPR para convertir a Bogotá en epicentro de paz y reconciliación. 
• Contribuir a la garantía de derechos a la salud, la vivienda y a económicos y sociales posibilita y facilita los procesos de adaptación a la vida civil de personas excombatientes que se enfrentan a diferentes dinámicas cuando transitan de una vida armada a una civil. Por tanto, las acciones que se puedan emprender a nivel distrital para apoyar su proceso de transición constituyen garantías de no repetición de hechos victimizantes.</t>
  </si>
  <si>
    <t>Este indicador mide el diseño y la implementación de la estrategia de reconciliación para la construcción de paz. En el mes de marzo se realizaron (2) actividades de (2) programadas, así:
1. Asistencia técnica y articulación intersectorial y local para el desarrollo de procesos de Paz y la Reconciliación.
Desde la Dirección de paz y reconciliación, en el marco del convenio 762 de 2022 suscrito entre la Alta Consejería de Paz, Víctimas y Reconciliación y la Organización de Estados Iberoamericanos, se han desarrollado instrumentos y/o metodologías para el fortalecimiento de capacidades en el marco de la estrategia de reconciliación y construcción de paz; y en la implementación y seguimiento a iniciativas de los Programas de Desarrollo con Enfoque Territorial Bogotá Región (PDET B-R), Reconciliación, Reincorporación y Trabajos, Obras o Actividades Reparadoras – Restaurativas (TOAR).  
Con relación al proceso formativo para el fortalecimiento de capacidades de las organizaciones ganadoras en las cuatro modalidades: M1. Fortalecimiento a emprendimientos de población firmante del Acuerdo de Paz. M2. Fortalecimiento a organizaciones en procesos reconciliación. M3. Fortalecimiento a organizaciones en territorios PDET Bogotá Región. M4. Apoyo al proyecto piloto TOAR, se diseñó un proceso pedagógico que constó de seis (6) sesiones metodológicas destinadas a los firmantes del acuerdo de paz para fortalecer sus capacidades en el desarrollo de sus emprendimientos, esto derivado del diagnóstico de capacidades organizativas.
Ahora, frente al seguimiento e implementación de iniciativas, se realizó junto a la OEI asesoría y acompañamiento en la formulación de los planes de trabajo de las organizaciones ganadoras y el respectivo seguimiento al cumplimiento de las actividades allí previstas. Se revisaron los planes de Trabajo y planes de inversión de las tres (3) iniciativas seleccionadas en la Modalidad 1; de las ocho (8) iniciativas seleccionadas en la Modalidad 2; de las seis (6) iniciativas seleccionadas en la Modalidad 3; y de las tres (3) organizaciones que trabajan para la implementación de la ruta TOAR en Usme.
Sumado a lo anterior, dentro del seguimiento realizado desde la Dirección de Paz y Reconciliación al convenio suscrito con la Secretaría de Cultura, Recreación y Deporte, frente a la ejecución de las dos Becas “Expresiones culturales y artísticas de Justicia Restaurativa”, y las tres becas  “Diálogos necesarios: Espacios culturales de Paz, Memoria y Reconciliación” se realizó un encuentro presencial para conocer los avances en la ejecución del cronograma señalado por cada organización ganadora. 
En este espacio, los asistentes realizaron una presentación con las respectivas evidencias del cumplimiento de las actividades desarrolladas y compartieron los retos o dificultades que se han presentado para el cumplimiento del cronograma para brindar posibles soluciones a través de la gestión de la Alta Consejería.
2. Acciones para garantizar el funcionamiento administrativo y operativo para la construcción de paz y reconciliación:
• Preparación y formulación de Insumos para respuesta a los radicados interpuestos a la Dirección de Paz y Reconciliación en la plataforma SIGA: Se realizó la preparación y formulación de insumos para respuesta de cincuenta (50) radicados interpuestos a la Dirección de Paz y Reconciliación en la plataforma SIGA, de las cuales nueve (9) corresponden a solicitudes de concepto de política pública, cinco (5) proposiciones del Concejo de Bogotá y (36) peticiones.
• Apoyo en los procesos de gestión contractual de la Dirección de Paz que involucren la formulación de procesos y el seguimiento a los mismos: Se realiza la gestión para la celebración de (2) contratos de prestación de servicios de la Dirección que se encontraban programados en el Plan Anual de Adquisiciones -PAA, de los cuales se cuenta con aprobación de póliza e inicio en el mes de enero a (10) contratos.
• Apoyo en los procesos de supervisión de los contratos suscritos por la Dirección de Paz: Se realiza la supervisión de catorce (14) contratos suscritos durante la vigencia 2023.
• Ejecución de reuniones de equipo para la programación y seguimiento a las actividades de la Dirección de Paz y Reconciliación: Se realiza reunión de equipo en el marco del comité de autocontrol de la Dirección con la participación de todos los contratistas y personal de planta.
DIFICULTADES
En el proceso formativo para el fortalecimiento de capacidades, para garantizar la participación de los representantes de todas las organizaciones se combinaron contenidos sincrónicos con asincrónicos; y sesiones desarrolladas en modalidad presencial con virtual en distintos horarios. Así buscamos que los delegados pudieran coordinar internamente para asistir a la mayor cantidad de sesiones posible.
Ahora bien, en el seguimiento a la implementación de las iniciativas ganadoras del Convenio 762 de 2022, algunas organizaciones hicieron caso omiso a los requerimientos por parte de los enlaces de la OEI y de la Dirección de Paz y Reconciliación -DPR, se presentaron demoras en la firma de los acuerdos y en el envío de los planes de trabajo y, para avanzar con el desembolso, algunas enviaron sus informes después del plazo establecido lo que atrasó los trámites administrativos internos de la OEI. Para esto, desde la DPR hemos fortalecido la comunicación con los representantes de las organizaciones y se les ha propuesto ir hasta sus territorios para recoger la documentación solicitada y apoyarlos en lo que necesiten en tiempo real. 
Ahora bien, con relación al seguimiento a la ejecución de las becas artísticas y culturales, la comunicación con cuatro de las cinco organizaciones ganadoras ha fluido de forma positiva, y han cumplido con los compromisos pactados frente al cronograma; sin embargo, no se ha podido establecer comunicación con una de las organizaciones, se intentó contactar a los representantes de acuerdo con la información suministrada en su inscripción, pero no han reportado avance alguno. 
BENEFICIOS
• Por una parte, se realizan procesos de participación individual, colectiva, comunitaria en las localidades más afectadas por la violencia en Bogotá, a través del fortalecimiento de sus capacidades para la reconciliación y la construcción de paz territorial, y se generan procesos de comunicación para el desarrollo en los territorios para fortalecer las capacidades de difusión de colectivos y medios comunitarios en temas de no estigmatización. Esto sin duda es un gran avance hacia la reconciliación comunitaria y la reconstrucción del proyecto de vida de poblaciones objetivo como lo son las personas reincorporadas.
• Por otra parte, se está realizando el acompañamiento y se han realizado acciones institucionales para la promoción del empoderamiento de procesos comunitarios para la promoción de la construcción de paz y reconciliación en Bogotá. Así reconstruimos confianza entre la sociedad civil y las instituciones del nivel local y distrital, pues hemos contado con el apoyo de algunas alcaldías locales y de la Dirección de Paz y Reconciliación para convertir a Bogotá en epicentro de paz y reconciliación. 
• Adicionalmente, se ha brindado acompañamiento y asistencia técnica a iniciativas que buscan generar espacios de diálogos de paz, memoria y reconciliación desde acciones enmarcadas en la investigación, creación cultural y artística (artes plásticas, visuales, textiles, la danza) que involucran a víctimas del conflicto, mujeres, niños, niñas, jóvenes, personas en condición de discapacidad y poblaciones que ven en estos espacios culturales un camino de sanación y resiliencia que promueve nuevos procesos de reconciliación. 
• Además de ayudar a ciertas poblaciones a prevenir futuras violencias y transformar conflictos desde una actitud más propositiva y pacífica. Para esto, a través de las becas otorgadas se han realizado encuentros que motivan a la reflexión para el apoyo mutuo y el fortalecimiento del tejido social desde el compartir de saberes y experiencias.
• El desarrollo de las actividades administrativas favorece al fortalecimiento institucional de la Dirección de Paz y Reconciliación para el cumplimiento de sus actividades misionales, lo que redundará en un beneficio para la ciudadanía.</t>
  </si>
  <si>
    <t xml:space="preserve">3. Incrementar las acciones integrales de coordinación territorial, para atender las necesidades de </t>
  </si>
  <si>
    <t>PD110</t>
  </si>
  <si>
    <t>7871_11</t>
  </si>
  <si>
    <t>11. Realizar 100 porciento de los espacios de coordinación y articulación, acordados con entidades e instancias de orden territorial y nacional, para la implementación de acciones de integración social y territorial.</t>
  </si>
  <si>
    <t>Realizar 100 porciento de los espacios de coordinación y articulación, acordados con entidades e instancias de orden territorial y nacional, para la implementación de acciones de integración social y territorial.</t>
  </si>
  <si>
    <t xml:space="preserve">PD_Meta Proyecto: 11. Realizar 100 porciento de los espacios de coordinación y articulación, acordados con entidades e instancias de orden territorial y nacional, para la implementación de acciones de integración social y territorial.; </t>
  </si>
  <si>
    <t>Este indicador se medirá a través de la realización y acompañamiento de los espacios de participación coordinados y articulados con las entidades de orden distrital y nacional en el marco de las rutas que se trabajen para el cumplimiento del acuerdo de paz. 
Esta articulación y acompañamiento se realizará en particular con las instancias que conforman el Sistema Integral de Verdad, Justicia, Reparación y Garantías de No Repetición (SIVJRNR).</t>
  </si>
  <si>
    <t>Poner al servicio de las víctimas, sus organizaciones y de las comunidades, las iniciativas y/o rutas de acceso a los servicios de los diferentes componentes y medidas que integran el Sistema Integral de Verdad, Justicia, Reparación y No Repetición. Ello, con el fin de contribuir al necesario proceso de información y promoción de los espacios de participación de esta población, en los diferentes componentes y medidas que integran el sistema.</t>
  </si>
  <si>
    <t>El indicador se calculará a través de la relación entre las acciones o actividades ejecutadas y programadas para la realización de espacios de coordinación y articulación con entidades e instancias del orden nacional y territorial, de conformidad con el plan interno de trabajo de la Oficina Alta Consejería de Paz, Víctimas y Reconciliación.</t>
  </si>
  <si>
    <t>Soportes de cumplimiento de las acciones o actividades ralacionadas con la realización de espacios de coordinación y articulación con entidades e instancias del orden nacional y territorial.</t>
  </si>
  <si>
    <t xml:space="preserve">3.2.1.1 Informe de Gestión para la implementación de procesos de justicia restaurativa  y/o de los Trabajos, Obras y Actividades con contenido Restaurador y Reparador (TOAR) que se planeen y realicen en Bogotá-región o Informe de Implementación de acciones pedagógicas para el fortalecimiento a la participación de víctimas ante el Sistema Integral para la Paz
3.2.1.3 Informe trimestral de avance en el desarrollo de acciones para el fortalecimiento de la búsqueda de personas dadas por desaparecidas
3.2.2.1 Actas de sesiones o actas de reunión o evidencias de reunión Acompañamiento técnico a las sesiones del Consejo Distrital de Paz, Reconciliación, Convivencia y Transformación de Conflictos (CDPRCTC)
3.2.3.1 Actas de mesas temáticas y listados de asistencia Acompañamiento técnico a las instancias para la implementación del Acuerdo de Paz en Bogotá
</t>
  </si>
  <si>
    <t>3.2.1.2 Actas de reunión o evidencias de Reunión Gestión de acciones para la territorialización del legado de la Comisión  para el Esclarecimiento de la Verdad adelantados por ACPVR</t>
  </si>
  <si>
    <t xml:space="preserve">3.2.1.1 Informe de Gestión para la implementación de procesos de justicia restaurativa  y/o de los Trabajos, Obras y Actividades con contenido Restaurador y Reparador (TOAR) que se planeen y realicen en Bogotá-región o Informe de Implementación de acciones pedagógicas para el fortalecimiento a la participación de víctimas ante el Sistema Integral para la Paz
3.2.1.2 Actas de reunión o evidencias de Reunión Gestión de acciones para la territorialización del legado de la Comisión  para el Esclarecimiento de la Verdad adelantados por ACPVR
</t>
  </si>
  <si>
    <t>3.2.1.3 Informe trimestral de avance en el desarrollo de acciones para el fortalecimiento de la búsqueda de personas dadas por desaparecidas
3.2.2.1 Actas de sesiones o actas de reunión o evidencias de reunión Acompañamiento técnico a las sesiones del Consejo Distrital de Paz, Reconciliación, Convivencia y Transformación de Conflictos (CDPRCTC)
3.2.3.1 Actas de mesas temáticas y listados de asistencia Acompañamiento técnico a las instancias para la implementación del Acuerdo de Paz en Bogotá</t>
  </si>
  <si>
    <t>• 3.2.1.1 Informe de Gestión justicia restaurativa
• 3.2.1.3 Informe trimestral de búsqueda de personas
• 3.2.2.1 Borrador actas de sesiones y registro de asistencia 29032023
• 3.2.3.1 Plan de acción Mesa Intersectorial y registro de asistencia mesa PDET
• 3.2.3.130-03-2023 PPT_Mesa temática PDET B-R Versión Final</t>
  </si>
  <si>
    <t xml:space="preserve">Para el cumplimiento de la meta de realizar los espacios de coordinación y articulación, acordados con entidades e instancias de orden territorial y nacional, se programaron (4) actividades y se ejecutaron (4), logrando obtener los siguientes avances:  
• Procesos de justicia restaurativa:  
Para la articulación con el sector justicia del Sistema Integral de Paz, la Dirección de Paz y Reconciliación se propuso construir herramientas metodológicas e instrumentos de medición aplicables para el distrito y replicables en otros entes territoriales para acompañar la ejecución de Trabajos, Obras o Actividades de Contenido Reparador – Restaurativo (TOAR), que deben adelantar actores del conflicto para contribuir a la reparación de las víctimas.
Durante la vigencia 2023, la Dirección de Paz y Reconciliación viene adelantando proceso de alistamiento para la implementación del piloto de la Ruta TOAR en la localidad de Usme lo cual ha permitido al Distrito acompañar la iniciativa de comparecientes ante la JEP de realizar procesos de TOAR por medio de encuentros dialógicos con personas víctimas del conflicto, promoviendo también la reconciliación en la ciudad. 
La fase de alistamiento de los proyectos, que consiste en la preparación de espacios y actividades necesarias que permitan desarrollar las actividades y productos planteados, entre otros, la compra de los materiales, la adecuación de espacios y de infraestructura necesaria para el desarrollo de las actividades dependiendo del objetivo de cada uno de los siguientes proyectos:
a. La Escuela Granja Agroecológica Tibares “Sembrando Paz”: Se realizó la cartilla 1 sobre las generalidades de la justicia restaurativa y la ruta TOAR.
b. Escuela de teatro comunitario “Arte entre montañas”: Se adelanta el proceso de diseño y ejecución de una obra de teatro en la cual participaron representantes de la mesa local de victimas de Usme y firmantes del acuerdo de paz.
c. Fortalecimiento a escuelas de fútbol “Campeonato por la Vida”. En el proyecto de fortalecimiento a escuelas de fútbol “Campeonato por la vida”: Se articuló el diseño y elaboración de los uniformes y se programa la entrega de para el próximo 23 de abril de 2023 en el marco de un torneo de futbol.
• Resultados acciones personas dadas por desaparecidas:
 Se desarrollaron acciones orientadas a establecer espacios de diálogo, entre excombatientes –asociados en la Corporación Humanitaria Reencuentros– y familiares de personas dadas por desaparecidas, para documentar información relevante sobre el fenómeno de la desaparición en dicha localidad, que pudiera aportar al esclarecimiento de estos hechos. Estas acciones se basaron en la experiencia metodológica de la Fundación Hasta Encontrarlos. Además, estas acciones se desarrollaron en el marco del Convenio 762 de 2022, suscrito entre la ACPVR y la Organización de Estados Interamericanos. 
En el marco del Convenio 762 de 2022 suscrito entre la ACPVR y la OEI, se desarrollaron actividades tales como: Jornada de exploración de interés sobre desaparición desarrollada el 17 de enero, Grupo Focal con familiares en Usme (Urbano) el día 26 de enero, Grupo Focal con familiares en Usme (Rural) el 3 de febrero y Grupo Focal con excombatientes desarrollada el día 7 de febrero, las cuales hacen parte de un proyecto de documentación sobre el fenómeno de la desaparición en la localidad de Usme. Lo anterior con el fin de i) conocer el contexto de la localidad de Usme y cómo este se relaciona con el fenómeno de la desaparición; ii) documentar preliminarmente casos de desaparición en la localidad de Usme y iii) documentar el conocimiento de firmantes del Acuerdo sobre dinámicas de desaparición en la localidad, así como documentar casos de combatientes desaparecidos.
• Resultado del acompañamiento de mesas temáticas:
Durante el I trimestre del 2023 se avanzó en la construcción de Plan de acción de la mesa intersectorial con los diferentes equipos de la Dirección de Paz encargados de la Mesa Temática para los Planes de Desarrollo con Enfoque Territorial Bogotá Región (PDET BR), Mesa Distrital de Reincorporación y Mesa Temática para la articulación con el Sistema Integral, de Verdad, Justicia, Reparación y No Repetición –SIVJRNR. De otra parte se brindó acompañamiento a la Mesa Temática para los PDET B-R la cual sesionó el 30 de marzo 2023 en el Centro de Memoria con el objetivo de socializar el avance realizado en la formulación de 3 productos para la implementación de 91 iniciativas y formular los productos para las iniciativas que se encuentran pendientes (estas iniciativas fueron previamente socializadas en las sesiones temáticas y en las sesiones ordinarias de la Mesa Intersectorial desarrolladas en el 2022) en conjunto con las demás entidades participantes.  </t>
  </si>
  <si>
    <t>Este indicador visibiliza la realización y acompañamiento de los espacios de participación coordinados y articulados con las entidades de orden distrital y nacional en el marco de las rutas que se trabajen para el cumplimiento del acuerdo de paz. Para el mes de diciembre se realizaron (4) actividades de (4) programadas:
1. Se diseñó la Ruta TOAR, la cual es un camino de seis pasos, metodológicamente denominados Fases, para la construcción de proyectos de justicia restaurativa en el marco la justicia transicional. La finalidad de esta Ruta es que, a partir de un proceso participativo entre comparecientes, victimas y/o organizaciones sociales, o representantes de la población donde vayan a tener impacto las iniciativas, se construya un proceso de apuestas en común como resultado de escenarios dialógicos. 
La Ruta TOAR fue validada a través de una experiencia territorial llevada a cabo en la localidad de Usme. Para ello se realizaron 19 encuentros donde se contó con la participación de 67 firmantes de paz de las antiguas FARC – EP y 19 representantes de organizaciones de la Mesa de Participación de Víctimas de Usme, quienes voluntariamente aceptaron participar de este proyecto y pusieron sus voces y su corazón para que la propuesta generada por técnicos se fuera ajustando a sus sentires y necesidades.  
Como resultado del piloto se formularon los siguientes proyectos: (i) Salud con enfoque de género y transgeneracional: El primer respondiente; (ii) Escuela de formación en teatro comunitario; (iii) Fortalecimiento a escuelas de futbol; (iv) Escuela Agroecológica, las cuales ya empezaron a ejecutarse con la participación de los diferentes actores del piloto. 
Las fases propuestas en la Ruta TOAR fácilmente pueden adaptarse a diferentes proyectos y territorios y ello ha permitido que actualmente también se esté implementando en las localidades de Kennedy y Ciudad Bolívar con el apoyo de las respectivas Alcaldías Locales que tomaron esta iniciativa para promover el fortalecimiento del tejido social y la construcción de paz. 
Durante el primer trimestre de 2023 se desarrolló la fase de alistamiento de os proyectos, que consiste en la preparación de espacios y actividades necesarias que permitan desarrollar las actividades y productos planteados, entre otros, la compra de los materiales, la adecuación de espacios y de infraestructura necesaria para el desarrollo de las actividades dependiendo del objetivo de cada proyecto, que se encuentran descritos en el informe de gestión soportes de la meta.  
En el caso del proyecto con la Fundación Renacer para Vivir en Paz “REVIPAZ", se está desarrollando un primer producto que tiene que ver con un libro titulado: “Relatos de un futuro imaginado: REVIPAZ. Renacer para Vivir en Paz”.
Así las cosas, las tres rutas TOAR adelantadas en la ciudad de Bogotá han demostrado cómo las historias fragmentadas por la guerra pueden encontrarse y generar acuerdos, cuando se logran espacios que permiten el diálogo y el reconocimiento del otro a partir de su historia y de su humanidad. Han permitido mostrar cómo a pesar de las memorias desgarradas, existe un anhelo común de dignidad, de querer transformar las vidas y darles un mejor futuro a las generaciones venideras.
2. En el marco del Convenio 762 de 2022 suscrito entre la ACPVR y la OEI, se desarrollaron actividades como parte de un proyecto de documentación sobre el fenómeno de la desaparición en la localidad de Usme. Lo anterior con el fin de i) conocer el contexto de la localidad de Usme y cómo este se relaciona con el fenómeno de la desaparición; ii) documentar preliminarmente casos de desaparición en la localidad de Usme y iii) documentar el conocimiento de firmantes del Acuerdo sobre dinámicas de desaparición en la localidad, así como documentar casos de combatientes desaparecidos. En ese sentido se desarrollaron las siguientes actividades: 
• Jornada de exploración de interés sobre la desaparición. Se desarrolló una jornada de exploración de interés sobre el fenómeno de la desaparición en la localidad de Usme, con participantes familiares de personas dadas por desaparecidas. En dicho espacio, se expuso el objetivo del proyecto, se facilitaron reflexiones sobre la desaparición y sus impactos, se socializaron someramente los mecanismos de participación de víctimas ante la Unidad de Búsqueda de Personas dadas por Desaparecidas y se exploraron las trayectorias y expectativas de búsqueda de los participantes, así como una breve descripción de sus casos. 
Como resultado de dicha jornada, se estableció el compromiso de desarrollar dos grupos focales distintos: i) con familiares de personas desaparecidas que habitan en la zona urbana de Usme, cuyos casos de desaparición ocurrieron en otras zonas del país y ii) con familiares de personas desaparecidas de zonas rurales de Usme, cuyos casos sucedieron en la localidad. 
• Grupos focales con familiares de personas desaparecidas en Usme. Se desarrollaron dos grupos focales, con el objetivo de socializar una metodología de fortalecimiento a la búsqueda, construida por la Fundación Hasta Encontrarlos. Esto con el objetivo de que los familiares documentaran en detalle el hecho de desaparición. 
• Grupo focal con excombatientes de la Corporación Reencuentros. Se realizó un grupo focal con firmantes del Acuerdo de la Corporación Reencuentros, con el objetivo de: i) conocer casos de desaparición de excombatientes de las antiguas FARC-EP desaparecidos y ii) documentar información sobre dinámicas del conflicto relacionadas con el fenómeno de la desaparición en la localidad. Como resultado de dicho grupo, se sistematizó información sobre la presunta participación de las FARC en acciones que pudieron haber llevado a la desaparición de personas en la localidad de Usme. 
• Acompañamiento a documentación de casos. Luego de la realización de los grupos focales, se ha ofrecido acompañamiento individual y asesoría para la documentación de información por parte de los participantes. 
3. Gestionar la reactivación y puesta en marcha del Consejo Distrital de Paz.
Mediante el Acuerdo 809 de 2021, por medio del cual se reactiva el Consejo Distrital de Paz, Reconciliación, Convivencia y Transformación de Conflictos, el Concejo de Bogotá aprueba de manera unánime este nuevo escenario de participación social.
Durante el año el 2023, el Consejo Distrital de Paz, Reconciliación, Convivencia y Transformación de Conflictos ha venido desarrollando acciones tanto internas, como externas; hacia adentro, el trabajo de los integrantes de esta instancia se relaciona con todo lo concerniente a la conformación de su estructura interna de funcionamientos, así como la elaboración de su propio reglamento interno; hacia los territorios y comunidades el Consejo ha venido desarrollando un fuerte ritmo de trabajo acompañando, apoyando y articulando diferentes acciones desarrolladas en territorios de Bogotá y de diferente índole y nivel que serán expuestos a continuación en una breve línea de tiempo que se expone a continuación.
Durante el I semestre se desarrolló la I Sesión del Consejo de Paz el día 29 de marzo en las Aulas Barule, con la participación activa de los Consejeros y de las instituciones
4. Ejercer la secretaría técnica de las instancias de articulación con las entidades de la nación , del distrito y de la cooperación internacional para la puesta en marcha del propósito de Bogotá epicentro de paz y reconciliación:
La Mesa Intersectorial tiene como función Ejercer como una instancia de coordinación de las acciones entre las entidades del Distrito que conforman la Mesa Intersectorial, así como generar escenarios de trabajo con entidades del orden nacional, en este sentido se han desarrollado las siguientes acciones: 
Durante el I trimestre del 2023 no se programó sesión de la Mesa Intersectorial, pero se avanzó en la construcción de Plan de acción, el cual se adjunta al presente informe.
No obstante, lo anterior, la Mesa Temática para los PDET B-R sesionó el 30 de marzo 2023en el Centro de Memoria con el objetivo de avanzar con su entidad en la formulación de productos de implementación de iniciativas (previamente socializadas en las sesiones temáticas y en las sesiones ordinarias de la Mesa Intersectorial desarrolladas en el 2022). 
Así mismo para cumplir con el objetivo de la mesa temática, se realizó un breve contexto sobre la formulación de los PDET B-R, los resultados de la ruta de planeación participativa, así como de las generalidades de los Planes Estratégicos en cuanto a las iniciativas que contempla y sus temáticas, para profundizar en las actividades de la Ruta de Gestión para la Implementación de las iniciativas de los PDET B-R. 
DIFICULTADES
• Teniendo en cuenta que el proceso de justicia restaurativa en la justicia transicional, en el caso concreto, al articularse acciones con la JEP, y al tratarse de un escenario judicial, las dificultades propias que se presentan son las relacionadas con esta dimensión judicial en los procesos, las cuales no dependen de la ACPVR, sino por el contrario, son propias de la JEP.  En ese sentido, la falta de precisión en criterios sobre la dimensión reparadora en la JEP es una dificultad que constantemente se presenta.
• Para el desarrollo de las actividades mencionadas, se identificaron barreras de tipo administrativo, que se materializaron obstáculos para el desembolso de recursos que permitían el desarrollo de las actividades y en rezagos en la fase inicial de ejecución de la iniciativa.
Además, una vez culminada la ejecución del convenio, el proyecto de documentación se interrumpió temporalmente. Esto, mientras se definen las condiciones para dar continuidad a los procesos adelantados.  A pesar de lo anterior, se ha dado cumplimiento a las actividades planeadas como parte del proyecto de documentación sobre el fenómeno de desaparición. 
• Debido a que la sesión del Consejo Distrital de Paz, Reconciliación, Convivencia y Transformación de Conflictos se desarrolló el 29 de marzo presentamos el borrador el acta y los listados de asistencia.
• Debido a que la sesión de la Mesa Temática para los PDET B-R desarrolló el 30 de marzo presentamos solo los listados de asistencia ya que el acta se encuentra en construcción.
BENEFICIOS
• En Bogotá, la apuesta de construcción de paz territorial se materializa en el logro de Ciudad número 21, mediante el que se asume el compromiso de que Bogotá D.C., se consolide como epicentro de paz y reconciliación, no sólo para los habitantes del Distrito, sino también con el propósito de generar buenas prácticas y lecciones aprendidas que le faciliten a otras ciudades, municipios y departamentos, adelantar acciones que promuevan la convivencia y la reconciliación entre los diferentes actores de la sociedad. Se considera relevante que esto ocurra a través del cierre de brechas urbano-rurales, de una integración dignificante de las víctimas del Conflicto Armado Interno en la ciudad, que contribuya a su proceso de reparación, así como de los y las firmantes de acuerdos de paz y sus procesos de reincorporación y reintegración, de tal forma que se pueda contribuir a inspirar confianza y legitimidad, para vivir sin miedo y ser epicentro de cultura ciudadana, paz y reconciliación (PDD, Propósito 3).
• Se logró la documentación preliminar de casos de desaparición de familiares que habitan en zonas rurales o urbanas de la localidad. 
• Víctimas de desaparición que habitan en zonas urbanas y rurales de Usme recibieron orientación metodológica sobre cómo documentar información de personas dadas por desaparecidas, de cara a iniciar procesos de búsqueda en las entidades competentes.
• Se ha establecido un relacionamiento cercano y activo con familiares en su proceso de documentación. Un ejemplo de los impactos positivos de dicho relacionamiento es que algunas de los familiares participaron por primera vez en un escenario institucional relacionado con la desaparición. 
• Se ha establecido un relacionamiento con una organización de excombatientes interesados en aportar información para la búsqueda de personas desaparecidas en la localidad de Usme. 
• Con estas actividades, se fortalecen las capacidades de familiares de personas dadas por desaparecidas en los mecanismos del Sistema Integral de Paz, como parte de la implementación del acuerdo de paz y más ampliamente dentro del proceso de reconciliación.  
• El Consejo Distrital de Paz, Reconciliación, Convivencia y Transformación de Conflictos tiene como función fomentar la participación social como una instancia de coordinación de las acciones entre las entidades del Distrito lo que facilita los escenarios de dialogo con la sociedad civil.
• La Mesa Intersectorial tiene como función Ejercer como una instancia de coordinación de las acciones entre las entidades del Distrito que conforman la Mesa Intersectorial, así como generar escenarios de trabajo con entidades del orden nacional, lo que beneficia a la comunicada en general al lograr espacios de dialogo y articulación.</t>
  </si>
  <si>
    <t>PD111</t>
  </si>
  <si>
    <t>7871_12</t>
  </si>
  <si>
    <t>12. Formular 100 porciento de los Programas de Desarrollo con Enfoque Territorial (PDET),  para la promoción de una adecuada integración social y territorial.</t>
  </si>
  <si>
    <t>Formular 100 porciento de los Programas de Desarrollo con Enfoque Territorial (PDET),  para la promoción de una adecuada integración social y territorial.</t>
  </si>
  <si>
    <t xml:space="preserve">PD_Meta Proyecto: 12. Formular 100 porciento de los Programas de Desarrollo con Enfoque Territorial (PDET),  para la promoción de una adecuada integración social y territorial.; </t>
  </si>
  <si>
    <t>Se medirá a través del diseño y formulación de dos (2) Programas de Desarrollo con Enfoque Territorial Bogotá- Región, uno urbano y uno rural; el urbano comprende las localidades de Ciudad Bolívar y Bosa en el borde con Soacha, y el PDET rural comprende toda la localidad de Sumapaz.
Estos PDET contemplan las siguientes fases:
i)  Diseño y alistamiento 
ii)  Formulación participativa
iii) Gestión para la implementación
iv) Seguimiento participativo</t>
  </si>
  <si>
    <t>Los Programas se harán en conjunto con la ciudadanía y la institucionalidad local, a través de un proceso de planeación participativa, de la orientación de las inversiones, de las políticas públicas y demás instrumentos de planeación. 
Se buscará el desarrollo integral, la promoción de la equidad, la disminución de la pobreza y de las brechas de desigualdad entre lo urbano y lo rural, así como la reparación de las víctimas del conflicto armado. Todo esto como parte fundamental de la implementación del Acuerdo Final para la Terminación del Conflicto y la Construcción de una Paz Estable y Duradera – AFP – en la Región Central.</t>
  </si>
  <si>
    <t>El indicador se calculará a través de la relación entre las acciones o actividades ejecutadas y programadas para el diseño y formulación de los PDET, de conformidad con el plan interno de trabajo de la Oficina Alta Consejería de Paz, Víctimas y Reconciliación.</t>
  </si>
  <si>
    <t>Soportes de cumplimiento de las acciones o actividades realizadas para el diseño y formulación de los PDET.</t>
  </si>
  <si>
    <t>3.3.4.1 Matriz programación y seguimiento productos iniciativas implementación temprana consolidada y/o actualizaciones</t>
  </si>
  <si>
    <t>3.3.3.1 Informe avance PDET BR: formulación fichas de productos de iniciativas de los PDET B-R</t>
  </si>
  <si>
    <t>3.3.4.1 Matriz programación y seguimiento productos iniciativas implementación temprana consolidada y/o actualizaciones
3.3.4.2 Informe avance PDET BR: Implementación de productos de iniciativas de los PDET B-R</t>
  </si>
  <si>
    <t>3.3.4.2 Evidencia de Reunión, Registro de asistencia o presentaciones Seguimiento participativo</t>
  </si>
  <si>
    <t>3.3.3.1 Informe avance PDET BR: formulación fichas de productos de iniciativas de los PDET B-R
3.3.3.2 Informe trimestral de avance al acompañamiento a la formulación y/o  ejecución de proyectos derivados de las iniciativas PDET B-R
3.3.4.1 Matriz programación y seguimiento productos iniciativas implementación temprana consolidada y/o actualizaciones</t>
  </si>
  <si>
    <t>3.3.4.2 Informe avance PDET BR: Implementación de productos de iniciativas de los PDET B-R</t>
  </si>
  <si>
    <t>3.3.4.1 Matriz programación y seguimiento productos iniciativas implementación temprana consolidada y/o actualizaciones
3.3.4.2 Evidencia de Reunión, Registro de asistencia o presentaciones Seguimiento participativo</t>
  </si>
  <si>
    <t>3.3.4.2 Informe avance PDET BR: Implementación de productos de iniciativas de los PDET B-R
3.3.4.2 Evidencia de Reunión, Registro de asistencia o presentaciones Seguimiento participativo</t>
  </si>
  <si>
    <t>• 3.3.4.1 Matriz programación y seguimiento PDET</t>
  </si>
  <si>
    <t>• 3.3.3.1 Informe avance PDET BR: formulación fichas de productos de iniciativas de los PDET B-R</t>
  </si>
  <si>
    <t>Para el cumplimiento del 100% de los Programas de Desarrollo con Enfoque Territorial (PDET-BR), para la promoción de una adecuada integración social y territorial se diseñó y formulo  2 Programas de Desarrollo con Enfoque Territorial Bogotá- Región, uno urbano y uno rural en la vigencia 2021; el urbano comprende las localidades de Ciudad Bolívar y Bosa en el borde con Soacha, y el PDET rural comprende la localidad de Sumapaz; en la vigencia 2022 se logró avanzar en la formulación de 354 iniciativas (152 iniciativas PDET urbanas y 202 iniciativas PDET rural), con la participación de 1.112 personas (599 mujeres y 224 jóvenes) mediante 28 encuentros. Adicionalmente se realizó acompañamiento técnico para formulación y ejecución de 3 proyectos que responden a iniciativas PDET-BR, así: 
Mejoramiento de los sistemas de tratamiento de agua potable de acueductos comunitarios en el área rural del distrito capital Bogotá (Sumapaz, Usme y Ciudad Bolívar),  "Mejoramiento Integral de Barrios en la Localidad de Ciudad Bolívar Bogotá” Y Conectividad 3G/4G y zonas públicas WIFI en la Bogotá-Región del Sumapaz” 
En la vigencia 2023 se avanza junto con las entidades del distrito en la formulación de 30 productos para la implementación de 93 iniciativas.
De otra parte, con el propósito de gestionar otras fuentes de financiación y en el marco del convenio 762 de 2022 Suscrito entre la ACPVR y la Organización de Estados Iberoamericanos, se ha trabajado en la estructuración de 4 perfiles de proyecto para ser presentados a organismos de cooperación internacional: I) Estrategia de comunicación para la difusión de ejercicios de memoria, paz, reconciliación, garantías de no repetición realizados por las organizaciones sociales y comunitarias, II) Fortalecimiento de la agricultura, las prácticas agroecológicas y la soberanía alimentaria en los territorios PDET-BR y, III) Energías alternativas para el uso doméstico, productivo y comunitario en la localidad de Sumapaz i IV) Adecuación y equipamiento de espacios comunitario para el desarrollo de actividades culturales, artísticas, de memoria y de reconciliación.</t>
  </si>
  <si>
    <t>Este indicador da cuenta de las actividades realizadas para el diseño y formulación de (2) Programas de Desarrollo con Enfoque Territorial Bogotá- Región, uno urbano y uno rural; el urbano comprende las localidades de Ciudad Bolívar y Bosa en el borde con Soacha, y el PDET rural comprende toda la localidad de Sumapaz. Para el mes de febrero se realizó (1) actividad de (1) programada, conforme se muestra a continuación:
1. Consolidación y actualización instrumento de programación y seguimiento a las iniciativas de implementación temprana de los PDET B-R: 
La Dirección de Paz y Reconciliación -DPR, como entidad coordinadora de la implementación de los PDET B-R en el marco del desarrollo de las actividades de la fase de gestión para la implementación estableció, lineamientos a las entidades distritales para la implementación de las iniciativas de los Planes Estratégicos de los PDET B-R. 
En esa medida, realizó un ejercicio de categorización de las iniciativas e identificó las de implementación temprana, de mediano y largo plazo. Este ejercicio fue compartido en la mesa temática para la implementación de los PDET B-R el 12 de diciembre e igualmente en la segunda sesión ordinaria de la Mesa Intersectorial del 26 de diciembre del 2022. 
Sumado a lo anterior, el equipo de la DPR diseñó y socializó instrumentos para la planeación, programación y seguimiento a la implementación de las iniciativas en los cuales, las entidades distritales conforme a sus competencias formularán productos de implementación de iniciativas para los PDET B-R y así mismo, formularán actividades, indicadores y metas para el seguimiento a la implementación. 
El ejercicio de formulación de productos para la implementación de iniciativas se inició con las iniciativas del componente de memoria, paz, reconciliación y reparación integral a víctimas, que, categorizadas en implementación temprana, son iniciativas que se materializan con las actividades misionales a cargo de la Consejería de Paz, Víctimas y Reconciliación. 
Igualmente, se hizo el ejercicio de revisión de los instrumentos de planeación, programación y seguimiento con la Secretaría Distrital del Hábitat, que también formuló productos para la implementación de iniciativas de los PDET B-R. 
Los primeros productos de implementación de iniciativas formulados fueron consolidados en la matriz que se adjunta, sobre la cual se está trabajando con el equipo de reincorporación de la DPR para el ajuste del producto diseñado el año pasado e igualmente se adelantó sesión de trabajo con la Alta Consejería TIC de la Secretaría General para la formulación de productos de implementación. (Ver evidencias de reunión sesiones de trabajo). 
A febrero de 2023, se cuenta con 20 productos formulados que abarcan la implementación de 60 iniciativas categorizadas en implementación temprana.
BENEFICIOS
• Los productos para la implementación de las iniciativas de desarrollo territorial de los planes estratégicos de los PDET B-R permitirán avanzar en los compromisos institucionales para la materialización del Acuerdo de Paz en Bogotá, a través de la intervención integral y participativa de los territorios priorizados.</t>
  </si>
  <si>
    <t>Este indicador da cuenta de las actividades realizadas para el diseño y formulación de (2) Programas de Desarrollo con Enfoque Territorial Bogotá- Región, uno urbano y uno rural; el urbano comprende las localidades de Ciudad Bolívar y Bosa en el borde con Soacha, y el PDET rural comprende toda la localidad de Sumapaz. Para el mes de marzo se realizaron (1) actividad de (1) programada, conforme se muestra a continuación:
La Alta Consejería de Paz, Víctimas y Reconciliación, como entidad coordinadora de la implementación de los PDET B-R en el marco del desarrollo de las actividades de la fase de gestión para la implementación estableció lineamientos a las entidades distritales para la implementación de las iniciativas de los Planes Estratégicos de los PDET B-R. 
En esa medida, se realizó un ejercicio de categorización de las iniciativas e identificó las de implementación temprana, de mediano y largo plazo. Este ejercicio fue compartido en la mesa temática para la implementación de los PDET B-R el 12 de diciembre e igualmente en la segunda sesión ordinaria de la Mesa Intersectorial del 26 de diciembre del 2022. 
Sumado a lo anterior, el equipo de la DPR diseñó y socializó instrumentos para la planeación, programación y seguimiento a la implementación de las iniciativas en los cuales, las entidades distritales conforme a sus competencias formularán productos de implementación de iniciativas para los PDET B-R y así mismo, formularán actividades, indicadores y metas para el seguimiento a la implementación. 
El ejercicio de formulación de productos para la implementación de iniciativas se inició con las iniciativas del componente de memoria, paz, reconciliación y reparación integral a víctimas, que categorizadas en implementación temprana, son iniciativas que se materializan con las actividades misionales a cargo de la Consejería de Paz, Víctimas y Reconciliación. 
A marzo de 2023 se han formulado (30) productos para la implementación de (93) iniciativas de los Planes Estrategicos PDET B-R, a partir de sesiones de trabajo sectorial e intersectorial con diferentes entidades del orden distrital, tales como la Secretaría General de la Alcaldía Mayor de Bogotá y sus oficinas la Alta Consejería de Paz, Victimas y Reconciliación y la Alta Consejería de Tecnologías de la Información y la Comunicación, la Secretaría Distrital de Hábitat. A su vez, se han identificado iniciativas de implementación temprana estratégicas con las alcaldías locales de Ciudad Bolívar, Bosa y Sumapaz y se han planteado productos de implementación integrales que convocan la concurrencia de diferentes entidades distritales e incluso nacionales con las alcaldías locales de Ciudad Bolívar y Sumapaz. En lo concerniente a la Alcaldía de Bosa, esta alcaldía esta analizando incorporar sus acciones en algunos productos ya formulados y se encuentra en el proceso de formulación de actividades concretas para dichos productos, por lo cual, no hay
productos a le fecha formulados con dicha alcaldía.
Por otro lado, a partir de un convenio con la OEI, la ACPVR de la Secretaría General ha estructurado (4) perfiles de proyecto que agrupan un total de (20) iniciativas de diferentes componentes de los dos Planes Estrategicos (Urbano y Rural), para la formulación de dichos proyectos, su presentación a potenciales fuentes de financiación y su ejecución, se recomienda la concurrencia de todas las entidades distritales que tienen relación con las iniciativas de los Planes Estrategicos que contiene dichos perfiles de proyecto.
Por su parte, se ha avanzado en propuestas de formulación de productos con otras entidades, tales como, la Secretaría Distrital de Salud, la Agencia Distrital para la Educación Superior, la Ciencia y la Tecnología, la Secretaría Distrital de Seguridad, Convivencia y Justicia y la Unidad Administrativa Especial de Servicios Públicos, con las cuales a marzo de 2023, no se tienen los productos formulados.
Como una importante fuente de financiación de las iniciativas de los Planes Estrategicos, se encuentra el Sistema General de Regalías, y es a partir de esta fuente de recursos y de la coordinación intersectorial que se encuentran en ejecución (3) proyectos estratégicos en los territorios PDET B-R. Se sugiere seguir aunando esfuerzos para formular proyectos que puedan acceder al SGR. 
DIFICULTADES
A marzo del 2023, la meta programada de iniciativas de implementación temprana con productos formulados no presenta retrasos, no obstante, en el marco de la mesa temática para la implementación de los PDET B-R de la Mesa Intersectorial realizada el 30 de marzo del 2023, se evidenció un cambio sustancial de los enlaces institucionales con quienes se venían trabajando las actividades de la Ruta de Gestión para la Implementación de las iniciativas. 
Lo anterior, podría generar un retraso en la formulación de nuevos productos de implementación de iniciativas, no obstante, en la mesa temática se dejó claro el compromiso de las entidades distritales con la implementación de los PDET B-R y la necesidad de promover la formulación de productos acorde con las metas o estrategias sectoriales programadas para este año y se insistió en la necesidad de que al 30 de abril, las entidades distritales deberán formular los productos a su cargo para avanzar en la implementación de las iniciativas y generar los primeros reportes de la información durante el II trimestre del 2023. 
En este punto es importante recordar que, la ACPVR como entidad coordinadora de la implementación de los PDET B-R ya ha dado lineamientos claros frente a las actividades que comprenden la fase de gestión para la implementación, actividades recogidas en el documento denominado Ruta de Gestión para la implementación de las iniciativas de los PDET B-R y ha diseñado y socializado los instrumentos para la formulación, planeación, programación y seguimiento de los productos de implementación de iniciativas, los cuales fueron presentados y aprobados en la segunda sesión ordinaria de la Mesa Intersectorial del 26 de diciembre del 2022. 
Como quiera que la ACPVR en la instancia correspondiente ha dado los lineamientos para la fase de gestión para la implementación, las entidades distritales, en el marco de sus competencias y funciones pueden trabajar en la formulación de los productos de implementación de iniciativas y presentar sus propuestas no manera autónoma a la ACPVR y no supeditar sus compromisos a la gestión de la ACPVR. 
BENEFICIOS
• Los productos para la implementación de las iniciativas de desarrollo territorial de los planes estratégicos de los PDET B-R permitirán avanzar en los compromisos institucionales para la materialización del Acuerdo de Paz en Bogotá, a través de la intervención integral y participativa de los territorios priorizados.</t>
  </si>
  <si>
    <t>PD112</t>
  </si>
  <si>
    <t>299. Desarrollar acciones y procesos de asistencia, atención, reparación integral y participación para las víctimas del conflicto armado, en concordancia con las obligaciones y disposiciones legales establecidas para el Distrito Capital.</t>
  </si>
  <si>
    <t>317. Porcentaje de avance en las  acciones y procesos de asistencia, atención, reparación integral y participación para las víctimas del conflicto armado, otorgados por el Distrito Capital, desarrollados</t>
  </si>
  <si>
    <t xml:space="preserve">PD_Meta Sectorial: 299. Desarrollar acciones y procesos de asistencia, atención, reparación integral y participación para las víctimas del conflicto armado, en concordancia con las obligaciones y disposiciones legales establecidas para el Distrito Capital.; PD_Indicador Meta sector: 317. Porcentaje de avance en las  acciones y procesos de asistencia, atención, reparación integral y participación para las víctimas del conflicto armado, otorgados por el Distrito Capital, desarrollados; ODS: 16. Paz, justicia e instituciones sólidas; </t>
  </si>
  <si>
    <t xml:space="preserve">Para contribuir en consolidar a Bogotá como líder en la implementación del Acuerdo de Paz, la reconciliación y el cuidado, desde el Sector Gestión Pública se contempla el desarrollo de acciones y procesos de asistencia, atención, con énfasis en la reparación integral y la participación para las víctimas del conflicto armado, en concordancia con las obligaciones y disposiciones legales establecidas para el Distrito Capital. Para ello se han contemplado las siguientes metas proyecto de inversión: _x000D_
_x000D_
2.1.	Implementar el 100% de la ruta de reparación integral para las víctimas del conflicto armado, acorde con las competencias del distrito capital._x000D_
2.2.	Otorgar el 100% de medidas de ayuda humanitaria inmediata en el distrito capital, conforme a los requisitos establecidos por la legislación vigente._x000D_
2.3.	Gestionar el 100% de medidas de prevención y protección a víctimas del conflicto armado, reconociendo afectaciones, riesgos y conductas vulneratorias, desde los enfoques poblacionales y diferenciales, acorde con las competencias institucionales de la Alta consejería para los derechos de las víctimas, la Paz y la Reconciliación._x000D_
2.4.	Realizar el 100% de los espacios de coordinación y articulación programados con entidades e instancias de orden territorial y nacional, en materia de asistencia, atención y reparación a las víctimas del conflicto armado._x000D_
2.5.	Implementar 100%  de las acciones que son competencia de la Alta consejería para los derechos de las víctimas, la paz y la reconciliación, según el protocolo de participación efectiva de las víctimas del conflicto armado,  fortaleciendo los espacios de participación de las víctimas y sus organizaciones, y propendiendo por incluir a las víctimas no organizadas, mediante acciones orientadas a la paz y la reconciliación en el Distrito Capital._x000D_
</t>
  </si>
  <si>
    <t>Fortalecer la articulación institucional y el otorgamiento de servicios que dan respuesta a las obligaciones y retos en materia de asistencia, atención y reparación a víctimas en Bogotá</t>
  </si>
  <si>
    <t>Proyecto de inversión 1156</t>
  </si>
  <si>
    <t>La meta se cumplirá a través del cumplimiento de las metas asociadas al componente del Plan Distrital de Desarrollo relacionado con Reparación. Para tal fin, la medición se realizará con las metas del proyecto de inversión que lideran estos enfoques, los cuales se relacionan a continuación:
-Implementar el 100% de la ruta de reparación integral para las víctimas del conflicto armado, acorde con las competencias del distrito capital (ID PD104).
-Otorgar el 100% de medidas de ayuda humanitaria inmediata en el distrito capital, conforme a los requisitos establecidos por la legislación vigente (ID PD105).
-Gestionar el 100% de medidas de prevención y protección a víctimas del conflicto armado, reconociendo afectaciones, riesgos y conductas vulneratorias, desde los enfoques poblacionales y diferenciales, acorde con las competencias institucionales de la Alta consejería para los derechos de las víctimas, la Paz y la Reconciliación (ID PD106).
-Realizar el 100% de los espacios de coordinación y articulación programados con entidades e instancias de orden territorial y nacional, en materia de asistencia, atención y reparación a las víctimas del conflicto armado (ID PD107).
-Implementar 100%  de las acciones que son competencia de la Alta consejería para los derechos de las víctimas, la paz y la reconciliación, según el protocolo de participación efectiva de las víctimas del conflicto armado,  fortaleciendo los espacios de participación de las víctimas y sus organizaciones, y propendiendo por incluir a las víctimas no organizadas, mediante acciones orientadas a la paz y la reconciliación en el Distrito Capital (ID PD108).</t>
  </si>
  <si>
    <t>(Sumatoria del cumplimiento mensual de las metas del componente de reparación / Sumatoria del cumplimiento mensual esperado de las metas del componente de reparación)*100</t>
  </si>
  <si>
    <t>Sumatoria del cumplimiento mensual de las metas del componente de reparación</t>
  </si>
  <si>
    <t>Sumatoria del cumplimiento mensual esperado de las metas del componente de reparación</t>
  </si>
  <si>
    <t>Soportes de las acciones y procesos de asistencia, atención, reparación integral y participación para las víctimas del conflicto armado, otorgados por el Distrito Capital, desarrollados.</t>
  </si>
  <si>
    <t>2.1.4.2 Informe mensual de seguimiento a las víctimas en la ruta de reparación individual
2.1.2 Matriz de Seguimiento Estabilización Socioeconómica
2.2.1 Matriz excel con información mensual de otorgamiento de ayuda humanitaria inmediata AHÍ
2.2.3.1 Matriz excel con información mensual de acciones de acompañamiento a víctimas
2.3.1 Informe acciones Unidad Móvil
2.3.2.4 Matriz seguimiento Prevención y Protección</t>
  </si>
  <si>
    <t>2.1.4.2 Informe mensual de seguimiento a las víctimas en la ruta de reparación individual
2.1.2 Matriz de Seguimiento Estabilización Socioeconómica
2.2.1 Matriz excel con información mensual de otorgamiento de ayuda humanitaria inmediata AHÍ
2.2.3.1 Matriz excel con información mensual de acciones de acompañamiento a víctimas
2.3.1 Informe acciones Unidad Móvil
2.3.2.4 Matriz seguimiento Prevención y Protección
2.4.1.1 Informe trimestral seguimiento al PAD
2.4.1.2 Matriz trimestral de seguimiento PAD
2.4.3.4 Boletín Trimestral
2.5.1.1 Informe mensual de acompañamiento y acciones de fortalecimiento realizadas por la OACPVR en el marco del protocolo de participación y demás organizaciones de víctimas del conflicto armado 
2.5.1.2 Informe de acciones de articulación a nivel distrital y/o local, para la implementación del protocolo de participación de niños niñas y adolescentes (NNA) víctimas del conflicto armado</t>
  </si>
  <si>
    <t>2.1.4.2 Informe mensual de seguimiento a las víctimas en la ruta de reparación individual
2.1.4.1 Informe Plan de Retornos y Reubicaciones no étnico 
2.1.2 Matriz de Seguimiento Estabilización Socioeconómica
2.2.1 Matriz excel con información mensual de otorgamiento de ayuda humanitaria inmediata AHÍ
2.2.3.1 Matriz excel con información mensual de acciones de acompañamiento a víctimas
2.3.1 Informe acciones Unidad Móvil
2.3.2.4 Matriz seguimiento Prevención y Protección
2.3.2.1 Informe de Espacios de formación y difusión y talleres Integrales para el fortalecimiento de habilidades en materia de prevención y protección.
2.4.1.3 Documento Capítulo Informe 9 de Abril 
2.4.3.3 Informe Iged
2.5.1.1 Informe mensual de acompañamiento y acciones de fortalecimiento realizadas por la OACPVR en el marco del protocolo de participación y demás organizaciones de víctimas del conflicto armado 
2.5.1.2 Informe de acciones de articulación a nivel distrital y/o local, para la implementación del protocolo de participación de niños niñas y adolescentes (NNA) víctimas del conflicto armado</t>
  </si>
  <si>
    <t>2.1.4.2 Informe mensual de seguimiento a las víctimas en la ruta de reparación individual
2.1.2 Matriz de Seguimiento Estabilización Socioeconómica
2.1.3 Informe cuatrimestral de gestión y seguimiento a la implementación de los PIRC territorializados con la consolidación de soportes por cada medida (actas de reunión, concertación y cierre)
2.2.1 Matriz excel con información mensual de otorgamiento de ayuda humanitaria inmediata AHÍ
2.2.3.1 Matriz excel con información mensual de acciones de acompañamiento a víctimas
2.3.1 Informe acciones Unidad Móvil
2.3.2.4 Matriz seguimiento Prevención y Protección
2.4.2 Actas de reuniónAsistencias técnicas
2.4.3.1 Tablero Gestión del Conocimiento
2.4.3.2 Informe 9 de abril 
2.4.3.4 Boletín Trimestral
2.4.4.1 Documento de estrategia para el fortalecimiento y el desarrollo del ecosistema de alianzas estrategicas para la vigencia 2023 que incluya actores publicos, privados y de cooperación
2.5.1.1 Informe mensual de acompañamiento y acciones de fortalecimiento realizadas por la OACPVR en el marco del protocolo de participación y demás organizaciones de víctimas del conflicto armado 
2.5.1.2 Informe de acciones de articulación a nivel distrital y/o local, para la implementación del protocolo de participación de niños niñas y adolescentes (NNA) víctimas del conflicto armado</t>
  </si>
  <si>
    <t>2.1.4.2 Informe mensual de seguimiento a las víctimas en la ruta de reparación individual
2.1.2 Matriz de Seguimiento Estabilización Socioeconómica
2.2.1 Matriz excel con información mensual de otorgamiento de ayuda humanitaria inmediata AHÍ
2.2.3.1 Matriz excel con información mensual de acciones de acompañamiento a víctimas
2.3.1 Informe acciones Unidad Móvil
2.3.2.4 Matriz seguimiento Prevención y Protección
2.4.1.1 Informe trimestral seguimiento al PAD
2.4.1.2 Matriz trimestral de seguimiento PAD
2.4.5.5 Informe de gestión de los Comités Locales de Justicia Transicional
2.5.1.1 Informe mensual de acompañamiento y acciones de fortalecimiento realizadas por la OACPVR en el marco del protocolo de participación y demás organizaciones de víctimas del conflicto armado 
2.5.1.2 Informe de acciones de articulación a nivel distrital y/o local, para la implementación del protocolo de participación de niños niñas y adolescentes (NNA) víctimas del conflicto armado</t>
  </si>
  <si>
    <t>2.1.4.2 Informe mensual de seguimiento a las víctimas en la ruta de reparación individual
2.1.4.1 Informe Plan de Retornos y Reubicaciones no étnico 
2.1.4.3 Informe de Gestiones en el marco del retorno y reubicación étnico
2.1.1 Informe de avance  sobre los procesos de justicia restaurativa en Bogotá Región para los procesos de reparación de la ACPVR
2.1.2 Matriz de Seguimiento Estabilización Socioeconómica
2.2.1 Matriz excel con información mensual de otorgamiento de ayuda humanitaria inmediata AHÍ
2.2.3.1 Matriz excel con información mensual de acciones de acompañamiento a víctimas
2.3.1 Informe Informe acciones Unidad Móvil
2.3.2.4 Matriz seguimiento Prevención y Protección
2.3.2.1 Informe de Espacios de formación y difusión y talleres Integrales para el fortalecimiento de habilidades en materia de prevención y protección.
2.3.2.2 Documento Plan de contingencia
2.3.2.3 Informe de asistencias e incidencias con participacion de la ACPVR.
2.4.2 Actas de reuniónAsistencias técnicas
2.4.4.2 Informe de la acción de impacto adelantada, en el marco de las alianzas estratégicas gestionadas
2.4.5.1. Matriz de seguimiento POA
2.4.5.2 Actas Subcomités Temáticos
2.4.5.3. Actas Comité Distrital de Justicia Transicional -CDJT
2.4.5.4. Informe instancias de coordinación
2.5.1.1 Informe mensual de acompañamiento y acciones de fortalecimiento realizadas por la OACPVR en el marco del protocolo de participación y demás organizaciones de víctimas del conflicto armado 
2.5.1.2 Informe de acciones de articulación a nivel distrital y/o local, para la implementación del protocolo de participación de niños niñas y adolescentes (NNA) víctimas del conflicto armado</t>
  </si>
  <si>
    <t>2.1.4.2 Informe mensual de seguimiento a las víctimas en la ruta de reparación individual
2.1.2 Matriz de Seguimiento Estabilización Socioeconómica
2.2.1 Matriz excel con información mensual de otorgamiento de ayuda humanitaria inmediata AHÍ
2.2.3.1 Matriz excel con información mensual de acciones de acompañamiento a víctimas
2.3.1 Informe acciones Unidad Móvil
2.3.2.4 Matriz seguimiento Prevención y Protección
2.4.3.1 Tablero Gestión del Conocimiento
2.4.3.4 Boletín Trimestral
2.5.1.1 Informe mensual de acompañamiento y acciones de fortalecimiento realizadas por la OACPVR en el marco del protocolo de participación y demás organizaciones de víctimas del conflicto armado 
2.5.1.2 Informe de acciones de articulación a nivel distrital y/o local, para la implementación del protocolo de participación de niños niñas y adolescentes (NNA) víctimas del conflicto armado</t>
  </si>
  <si>
    <t>2.1.4.2 Informe mensual de seguimiento a las víctimas en la ruta de reparación individual
2.1.2 Matriz de Seguimiento Estabilización Socioeconómica
2.1.3 Informe cuatrimestral de gestión y seguimiento a la implementación de los PIRC territorializados con la consolidación de soportes por cada medida (actas de reunión, concertación y cierre)
2.2.1 Matriz excel con información mensual de otorgamiento de ayuda humanitaria inmediata AHÍ
2.2.3.1 Matriz excel con información mensual de acciones de acompañamiento a víctimas
2.3.1 Informe acciones Unidad Móvil
2.3.2.4 Matriz seguimiento Prevención y Protección
2.4.1.1 Informe trimestral seguimiento al PAD
2.4.1.2 Matriz trimestral de seguimiento PAD
2.5.1.1 Informe mensual de acompañamiento y acciones de fortalecimiento realizadas por la OACPVR en el marco del protocolo de participación y demás organizaciones de víctimas del conflicto armado 
2.5.1.2 Informe de acciones de articulación a nivel distrital y/o local, para la implementación del protocolo de participación de niños niñas y adolescentes (NNA) víctimas del conflicto armado</t>
  </si>
  <si>
    <t>2.1.4.2 Informe mensual de seguimiento a las víctimas en la ruta de reparación individual
2.1.4.1 Informe Plan de Retornos y Reubicaciones no étnico 
2.1.2 Matriz de Seguimiento Estabilización Socioeconómica
2.2.1 Matriz excel con información mensual de otorgamiento de ayuda humanitaria inmediata AHÍ
2.2.3.1 Matriz excel con información mensual de acciones de acompañamiento a víctimas
2.3.1 Informe acciones Unidad Móvil
2.3.2.4 Matriz seguimiento Prevención y Protección
2.3.2.1 Informe de Espacios de formación y difusión y talleres Integrales para el fortalecimiento de habilidades en materia de prevención y protección
2.4.2 Actas de reuniónAsistencias técnicas
2.4.5.5 Informe de gestión de los Comités Locales de Justicia Transicional
2.5.1.1 Informe mensual de acompañamiento y acciones de fortalecimiento realizadas por la OACPVR en el marco del protocolo de participación y demás organizaciones de víctimas del conflicto armado 
2.5.1.2 Informe de acciones de articulación a nivel distrital y/o local, para la implementación del protocolo de participación de niños niñas y adolescentes (NNA) víctimas del conflicto armado</t>
  </si>
  <si>
    <t>2.1.4.2 Informe mensual de seguimiento a las víctimas en la ruta de reparación individual
2.1.2 Matriz de Seguimiento Estabilización Socioeconómica
2.2.1 Matriz excel con información mensual de otorgamiento de ayuda humanitaria inmediata AHÍ
2.2.3.1 Matriz excel con información mensual de acciones de acompañamiento a víctimas
2.3.1 Informe acciones Unidad Móvil
2.3.2.4 Matriz seguimiento Prevención y Protección
2.4.1.4 Informe anexo 4 Anteproyecto de Presupuesto Distrital
2.4.2 Actas de reuniónAsistencias técnicas
2.4.3.1 Tablero Gestión del Conocimiento
2.4.3.4 Boletín Trimestral
2.5.1.1 Informe mensual de acompañamiento y acciones de fortalecimiento realizadas por la OACPVR en el marco del protocolo de participación y demás organizaciones de víctimas del conflicto armado 
2.5.1.2 Informe de acciones de articulación a nivel distrital y/o local, para la implementación del protocolo de participación de niños niñas y adolescentes (NNA) víctimas del conflicto armado</t>
  </si>
  <si>
    <t>2.1.4.2 Informe mensual de seguimiento a las víctimas en la ruta de reparación individual
2.1.2 Matriz de Seguimiento Estabilización Socioeconómica
2.2.1 Matriz excel con información mensual de otorgamiento de ayuda humanitaria inmediata AHÍ
2.2.3.1 Matriz excel con información mensual de acciones de acompañamiento a víctimas
2.3.1 Informe acciones Unidad Móvil
2.3.2.4 Matriz seguimiento Prevención y Protección
2.4.1.1 Informe trimestral seguimiento al PAD
2.4.1.2 Matriz trimestral de seguimiento PAD
2.4.2 Actas de reunión Asistencias técnicas
2.5.1.1 Informe mensual de acompañamiento y acciones de fortalecimiento realizadas por la OACPVR en el marco del protocolo de participación y demás organizaciones de víctimas del conflicto armado 
2.5.1.2 Informe de acciones de articulación a nivel distrital y/o local, para la implementación del protocolo de participación de niños niñas y adolescentes (NNA) víctimas del conflicto armado</t>
  </si>
  <si>
    <t>2.1.4.2 Informe mensual de seguimiento a las víctimas en la ruta de reparación individual
2.1.4.1 Informe Plan de Retornos y Reubicaciones no étnico 
2.1.4.3 Informe de Gestiones en el marco del retorno y reubicación étnico
2.1.1 Informe de avance  sobre los procesos de justicia restaurativa en Bogotá Región para los procesos de reparación de la ACPVR
2.1.2 Matriz de Seguimiento Estabilización Socioeconómica
2.1.3 Informe cuatrimestral de gestión y seguimiento a la implementación de los PIRC territorializados con la consolidación de soportes por cada medida (actas de reunión, concertación y cierre)
2.2.1 Matriz excel con información mensual de otorgamiento de ayuda humanitaria inmediata AHÍ
2.2.3.1 Matriz excel con información mensual de acciones de acompañamiento a víctimas
2.3.1 Informe acciones Unidad Móvil
2.3.2.4 Matriz seguimiento Prevención y Protección
2.4.1.5 Informe de propuestas víctimas para actualización del PAD 2024
2.4.1.6 Documento actualización PAD 2024
2.4.1.7 Matriz actualización PAD 2024
2.4.2 Actas de reuniónAsistencias técnicas
2.4.5.1. Matriz de seguimiento POA
2.4.5.2 Actas Subcomités Temáticos
2.4.5.3. Actas Comité Distrital de Justicia Transicional -CDJT
2.4.5.4. Informe instancias de coordinación
2.4.5.5 Informe de gestión de los Comités Locales de Justicia Transicional
2.5.1.1 Informe mensual de acompañamiento y acciones de fortalecimiento realizadas por la OACPVR en el marco del protocolo de participación y demás organizaciones de víctimas del conflicto armado 
2.5.1.2 Informe de acciones de articulación a nivel distrital y/o local, para la implementación del protocolo de participación de niños niñas y adolescentes (NNA) víctimas del conflicto armado</t>
  </si>
  <si>
    <t>• 2.1.2_Matriz_de_Seguimiento_Estabilizacion_Socioeconómica
• Anexo1. Caracterización Enero 2023
• 2.1.4.2 Informe mensual seguimiento víctimas en Bogotá ENERO 2023
•2.2.1_Matriz_excel_con_información_mensual_de_otorgamiento_de_ayuda_humanitaria_inmediata_AHÍ
• 2.2.3.1 Matriz_excel_con_información_mensual_de_acciones_de_acompañamiento_a_víctimas
• Anexo1. PERSONAS ATENDIDAS PSICOSOCIAL ENERO 2023
• 2.3.1 Informe acciones Unidad Móvil
• 2.3.2.4 Matriz_Seguimiento_Prevencion_Proteccion</t>
  </si>
  <si>
    <t>• 2.1.4.2 Informe mensual de seguimiento a las víctimas en la ruta de reparación individual FEBRERO
• 2.1.2 Matriz de Seguimiento Estabilización Socioeconómica
• Caracterizaciones FEBRERO
• 2.2.1 Matriz excel con información mensual de otorgamiento de ayuda humanitaria inmediata AHÍ
• 2.2.3.1 Matriz excel con información mensual de acciones de acompañamiento a víctimas
• 2.3.1 Informe Informe acciones Unidad Móvil
• Anexos
• 2.3.2.4 Matriz seguimiento Prevención y Protección FEBRERO
• Anexos
• 2.4.1.1 Informe trimestral seguimiento al PAD
• 2.4.1.2 Matriz trimestral de seguimiento PAD
• 2.4.3.4 Boletín Trimestral
• Anexos
• Inf. acciones protocolo participacion febrero
• Carpeta evidencia de sesiones Mesas 
• Carpeta evidencia  fortalecimiento Organizaciones</t>
  </si>
  <si>
    <t>• 2.1.4.1 Informe Plan de Retornos y Reubicaciones no étnico y anexos
• 2.1.4.2 Informe mensual de seguimiento a las víctimas en la ruta de reparación individual
• 2.1.2 Matriz de Seguimiento Estabilización Socioeconómica CONSOLIDADO
• 2.2.1 Matriz excel con información mensual de otorgamiento de ayuda humanitaria inmediata AHÍ
• 2.2.3.1 Matriz excel con información mensual de acciones de acompañamiento a víctimas
• 2.2.3.2 Informe de seguimiento a las víctimas en la ruta de reparación individual
• 2.3.1 Informe acciones Unidad Móvil
• Anexos
• 2.3.2.1 Informe de Espacios de formación y difusión y talleres Integrales para el fortalecimiento de habilidades en materia de prevención y protección.
• 2.3.2.4 Matriz seguimiento Prevención y Protección MARZO
• Anexos
• 2.4.1.3 Documento Capítulo Informe 9 de Abril
• 2.4.2 Actas de reunión Asistencias Técnicas
• 2.4.3.3 Informe IGED
• Inf. acciones protocolo participación marzo
• Carpeta evidencia de sesiones Mesas
• Formato Inscripciones fortalecimiento Organizaciones</t>
  </si>
  <si>
    <t>En el marco del Plan Distrital de Desarrollo, la Oficina de Alta Consejería de Paz, Víctimas y Reconciliación – OACPVR - avanzó en las siguientes actividades para dar cumplimiento al indicador sectorial. Estas actividades están encaminadas al desarrollo de acciones y procesos de asistencia, atención, reparación integral y participación para las víctimas del conflicto armado, en concordancia con las obligaciones y disposiciones legales establecidas para el Distrito Capital, las cuales reportaron los siguientes avances para la vigencia 2023, con corte al 31 de marzo:
REPARACION INTEGRAL
Se logró realizar caracterización socioeconómica durante el periodo de corte a 1.461 personas. El reporte de remisiones relacionado con las personas a cada una de las líneas ofertadas de EMPLEABILIDAD son 22.327, EMPRENDIMIENTO son 24.951 y FORMACIÓN son 7.137 para el primer trimestre del 2023. 
Se generó reporte de las acciones realizadas con la población que ingresó en ruta de atención, asistencia y reparación, de acuerdo con el seguimiento de población que accedió a los servicios en cabeza de la Dirección de Reparación Integral de la ACPVR.
ASISTENCIA Y ATENCION
Se otorgaron 6.934 medidas de Ayuda o Atención Humanitaria Inmediata (AAHI), beneficiando a 2.608 personas. 
Frente al acompañamiento psicosocial, se atendieron 2.452 personas y se realizaron un total de 4.034 acciones de acompañamiento psicosocial, discriminadas de la siguiente manera: 1.510 Orientaciones Psicosociales y atenciones en crisis; 1.574 Procesos de acompañamiento psicosocial y 950 Acciones Grupales y Conmemoraciones.
PREVENCIÓN Y PROTECCION
El otorgamiento de medidas de prevención y protección que contribuyan a las Garantías de No Repetición de las víctimas en el Distrito, se realizó la atención de casos de prevención y protección a (4) personas y remisión a la ruta nacional de la Unidad Nacional de Protección a (4) personas.
ESPACIOS DE COORDINACIÓN Y ARTICULACIÓN
Se realizó 1 seguimiento al Plan de Acción Distrital -PAD de víctimas, paz y reconciliación, el cual, consolida la oferta de 21 entidades del Distrito a través de 148 metas dirigidas de manera específica a la población víctima del conflicto armado.  En el cuarto trimestre del año 2022 las 148 metas programadas presentan un avance físico acumulado del 95,7% y una ejecución presupuestal de 97,4% respecto al total el presupuesto definitivo. 
Igualmente, se elaboró el Informe de medición de Indicadores de Goce Efectivo de Derechos -IGED de la población Víctima del Conflicto armado del año 2022, de la vigencia 2021, dando cumplimiento al Acuerdo distrital 587 de 2015.
PARTICIPACION
Se brindó asistencia técnica a 22 mesas de participación efectiva de las víctimas del conflicto armado: 18 mesas locales las cuales han sesionado 2 veces, 3 mesas de enfoque diferencial (Afro, Mujeres, Indígena) con 2 sesiones y la Mesa Distrital con 2 sesiones ordinarias. De igual forma se brindó asistencia a 6 sesiones extraordinarias de las mesas: Distrital, Enfoque diferencial Afro e indígena, San Cristóbal, Teusaquillo y Tunjuelito.  Consolidado a corte del mes de marzo se han apoyado sesiones ordinarias:
• 36 sesiones ordinarias de mesas locales
• 6 sesiones de mesas de enfoque diferencial (afro, mujeres, indígenas)
• 2 Sesiones ordinarias de la Mesa Distrital
Sesiones extraordinarias 
Febrero: 3 sesiones extraordinarias (Teusaquillo, Tunjuelito y Mesa Distrital)
Marzo: 4 sesiones extraordinarias (San Cristóbal, suba, Afro e Indígena)
BENEFICIOS
• Pueden acceder a la AAHI aquellas personas y los miembros del hogar que presenten la declaración ante el ministerio público como víctimas del desplazamiento forzado y cuyo hecho haya ocurrido dentro de los tres (3) meses previos a la solicitud de la AHI. (Ley 1448, Artículo 63). 
• Garantizar la continuidad de las acciones de orientación psicosocial a población víctima del conflicto armado en los Centros de encuentro, puntos de atención terminal- Usme y alojamientos temporales, con el objetivo de brindar una atención diferencial, humanizada y dignificante para el acceso y goce efectivo de derechos en el marco de la ruta de reparación integral.
• Con el objetivo de garantizar cobertura a la mayor parte de la población que se encuentra en ruta de reparación integral se proponen diferentes estrategias comunitarias para brindar acompañamiento psicosocial y vincular a la mayor cantidad de personas a las acciones simbólicas con carácter reparador.
• La población víctima del conflicto armado que es atendida por el equipo de la Unidad Móvil, en los Centros de Encuentro, contó con el acompañamiento jurídico y psicosocial integral, lo que contribuyó a remoción de barreras de acceso, así como de reconstrucción de confianza con la institucionalidad. 
• La población víctima del conflicto armado que es atendida por parte del equipo de la Unidad Móvil contó con profesionales que garantizaron el otorgamiento de medidas de atención humanitaria inmediata.
• La presencia del equipo de la Unidad Móvil en ferias de servicio contribuyó al restablecimiento de derechos de la población, así como permitió el trabajo interinstitucional de entidades de orden distrital y nacional.
• Todas las personas que participaron en los espacios de formación adquirieron conocimientos acerca de cada tema expuesto, que redundará en la atención a las personas víctimas residentes en la ciudad y que lleguen con hechos victimizantes.
• El sistema familiar recibió la atención, orientación y acompañamiento en la gestión de solicitud de protección ante la ruta de la Unidad Nacional de Protección por un profesional jurídico.
• Se recibió respuesta por parte de la UNP donde informan acerca del proceso de evaluación del riesgo por parte de esa entidad a la persona víctima que solicitó esta gestión.
• En el marco de la conmemoración del Día Nacional de la Memoria y la Solidaridad con las Víctimas del Conflicto Armado en Colombia, el “Informe del 9 de abril” constituye el instrumento bajo el cual la Administración Distrital presenta a la población víctima del conflicto armado, y en general, a toda la ciudadanía, el avance de la implementación de la Política Pública de Víctimas en la ciudad de Bogotá.
• La OACPVR como coordinadora del SDARIV realiza un seguimiento trimestral a través del cual las entidades reportan los avances tanto físicos, como presupuestales de cada una de las metas establecidas en el PAD del año evaluado. Adicionalmente, se realizan asistencias técnicas por cada una de las entidades del SDARIV que reportan al PAD, con el fin de asesorar y acompañar el proceso de reporte del avance del cumplimiento de las metas y generar estrategias para el cumplimiento de las mismas. Estos procesos de acompañamiento técnico buscan fortalecer y mejorar las fases de diseño, implementación, evaluación y seguimiento de la política de víctimas en el Distrito.
• Generar, divulgar información del seguimiento al cumplimiento de las políticas, proyectos planteados y desarrollados por la Alcaldía Mayor que garantizan a la población víctima, a fin dar a conocer la condiciones de la garantía y goce efectivo de derechos de la población víctima del conflicto armado que se ubican en Bogotá D.C.
• Delegados y Delegadas de las Mesas de Participación Efectiva de Victimas en las cuales se garantiza la participación de las víctimas en Bogotá D.C., en la planeación, la ejecución y el seguimiento a la política pública, dentro del Sistema Distrital de Atención y Reparación Integral.
• Delegados inscritos de las diferentes Mesas de Participación Efectiva de Victimas y población en general víctima del conflicto armado residentes en Bogotá inscritos para la feria de emprendimiento a ser desarrollada el 10 y el 11 de abril.</t>
  </si>
  <si>
    <t>En el marco del Plan Distrital de Desarrollo, la Oficina de Alta Consejería de Paz, Víctimas y Reconciliación – OACPVR - avanzó en las siguientes actividades para dar cumplimiento al indicador sectorial. Estas actividades están encaminadas al desarrollo de acciones y procesos de asistencia, atención, reparación integral y participación para las víctimas del conflicto armado, en concordancia con las obligaciones y disposiciones legales establecidas para el Distrito Capital, las cuales reportaron los siguientes avances para el mes de enero, así: 
REPARACION INTEGRAL
Se logró caracterizar a 131 personas víctimas del conflicto armado a través de la Línea 195. Es importante indicar que el número de remisiones realizadas a las líneas de formación. emprendimiento y empleabilidad se reportará trimestralmente.
Se generó reporte de las acciones realizadas con la población que ingresó en ruta de atención, asistencia y reparación, de acuerdo con el seguimiento de población que accedió a los servicios en cabeza de la Dirección de Reparación Integral de la ACPVR.
ASISTENCIA Y ATENCION
Se otorgaron 2.019 medidas de Ayuda o Atención Humanitaria Inmediata (AAHI), beneficiando a 1.341 personas. 
En lo corrido de la vigencia 2023, se realizaron un total de 569 acciones de acompañamiento psicosocial, discriminadas de la siguiente manera: 238 Orientaciones Psicosociales y atenciones en crisis; 245 Procesos de acompañamiento psicosocial y 86 Acciones Grupales y conmemoraciones.
PREVENCIÓN Y PROTECCION
El otorgamiento de medidas de prevención y protección que contribuyan a las Garantías de No Repetición de las víctimas en el Distrito, que se programó 1 acción y se realizó un total de 1, que corresponde a la atención a casos de prevención y protección y remisiones a rutas distritales y nacionales que apliquen, que desde Centro de Encuentro se realizó la orientación, acompañamiento y remisión a la ruta nacional de la Unidad Nacional de Protección, a un sistema familiar compuesto por dos (2) personas.
BENEFICIOS
• Pueden acceder a la AAHI aquellas personas y los miembros del hogar que presenten la declaración ante el ministerio público como víctimas del desplazamiento forzado y cuyo hecho haya ocurrido dentro de los tres (3) meses previos a la solicitud de la AHI. (Ley 1448, Artículo 63). 
• Garantizar la continuidad de las acciones de orientación psicosocial a población víctima del conflicto armado en los Centros de encuentro, puntos de atención terminal- Usme y alojamientos temporales, con el objetivo de brindar una atención diferencial, humanizada y dignificante para el acceso y goce efectivo de derechos en el marco de la ruta de reparación integral.
• Garantizar la continuidad de acciones de apoyo psicosocial en clave de proceso a la población víctima del conflicto armado con el objetivo de brindar una atención diferencial que permita el acceso y goce efectivo de derechos en el marco de la ruta de reparación integral.
• El cuidado de los equipos de trabajo es una de las prioridades de la dirección de reparación integral, por ello se adelantaron las jornadas de autocuidado con el fin de mitigar el riesgo psicosocial en todas las personas que brindan atención directa a la población víctima en los CE.  
• Con el objetivo de garantizar cobertura a la mayor parte de la población que se encuentra en ruta de reparación integral se proponen diferentes estrategias comunitarias para brindar acompañamiento psicosocial y vincular a la mayor cantidad de personas a las acciones simbólicas con carácter reparador.
• La población víctima del conflicto armado que es atendida por el equipo de la Unidad Móvil, en los Centros de Encuentro, contó con el acompañamiento jurídico y psicosocial integral, lo que contribuyó a remoción de barreras de acceso, así como de reconstrucción de confianza con la institucionalidad. 
• La población víctima del conflicto armado que es atendida por parte del equipo de la Unidad Móvil conto con profesionales que garantizaron el otorgamiento de medidas de atención humanitaria inmediata. 
• La presencia del equipo de la Unidad Móvil en las situaciones de conflictividad social contribuyó al restablecimiento de derechos de la población, así como permitió el trabajo interinstitucional de entidades de orden distrital y nacional. 
• El sistema familiar recibió la atención, orientación y acompañamiento en la gestión de solicitud de protección ante la ruta de la Unidad Nacional de Protección por un profesional jurídico.
• Se favorece el fortalecimiento de capacidades de las organizaciones participantes del proceso en el marco de las estrategias de reconciliación y de construcción de paz territorial.
• El desarrollo de las actividades administrativas favorecen al fortalecimiento institucional de la Dirección de Paz y Reconciliación para el cumplimiento de sus actividades misionales, que se verá reflejado en un beneficio para la ciudadanía.</t>
  </si>
  <si>
    <t>En el marco del Plan Distrital de Desarrollo, la Oficina de Alta Consejería de Paz, Víctimas y Reconciliación – OACPVR - avanzó en las siguientes actividades para dar cumplimiento al indicador sectorial. Estas actividades están encaminadas al desarrollo de acciones y procesos de asistencia, atención, reparación integral y participación para las víctimas del conflicto armado, en concordancia con las obligaciones y disposiciones legales establecidas para el Distrito Capital, las cuales reportaron los siguientes avances para el mes de febrero, así: 
REPARACION INTEGRAL
Se logró caracterizar a 867 personas víctimas del conflicto armado a través de la Línea 195.
Se generó reporte de las acciones realizadas con la población que ingresó en ruta de atención, asistencia y reparación, de acuerdo con el seguimiento de población que accedió a los servicios en cabeza de la Dirección de Reparación Integral de la ACPVR.
ASISTENCIA Y ATENCION
Se otorgaron 2.480 medidas de Ayuda o Atención Humanitaria Inmediata (AAHI), beneficiando a 2.020 personas en lo corrido de la vigencia. 
Se realizaron un total de 1.806 acciones de acompañamiento psicosocial, discriminadas de la siguiente manera: 653 Orientaciones Psicosociales y atenciones en crisis; 594 Procesos de acompañamiento psicosocial y 559 Acciones Grupales y conmemoraciones.
PREVENCIÓN Y PROTECCION
El otorgamiento de medidas de prevención y protección que contribuyan a las Garantías de No Repetición de las víctimas en el Distrito, que se programó 1 acción y se realizó un total de 1, que corresponde a la atención a casos de prevención y protección y remisiones a rutas distritales y nacionales que apliquen. Se realizaron atenciones a 4 personas en temas de prevención y protección, se remitió una (1) víctima del conflicto a la UNP para que se realice la evaluación de su riesgo.
ESPACIOS DE COORDINACIÓN Y ARTICULACIÓN
La OACPV ha realizado la gestión necesaria para la generación de los espacios de coordinación y articulación programados con entidades e instancias de orden territorial y nacional, en materia de asistencia, atención y reparación a las víctimas del conflicto armado, para lo cual se han adelantado actividades en los siguientes temas:
• Actualización y seguimiento al PAD: Se consolidó el informe de seguimiento del Plan de Acción Distrital (PAD) del cuarto trimestre del año 2022 con la información acumulada del 1 de enero al 31 de diciembre de 2022, el cual obedece a una versión preliminar, toda vez, la información relacionada con número de beneficiarios se encuentra siendo procesada y analizada con la Unidad para las Víctimas en el marco del proceso de certificación territorial 2022. Igualmente, se consolidó la matriz de seguimiento PAD 2022 con la totalidad de indicadores. 
• Asesorar y difundir la gestión del conocimiento en materia de víctimas, paz, reconciliación, e implementación de los acuerdos: se adelantó el análisis cuantitativo y cualitativo de la información del Registro Nacional de Victimas, remitida por la Unidad de atención y Reparación de Víctimas correspondiente a  la caracterización y análisis de la población de víctimas residentes en el Distrito Capital con corte a 31 de octubre de 2022
PARTICIPACION
Se brindó apoyo técnico y operativo para las sesiones desarrolladas en el mes de febrero. Durante este periodo sesionaron 18 de las 24 Mesas de Participación Efectiva de Victimas, así: 14 mesas locales, tres mesas de enfoque diferencial (Afro, indígena y mujeres) y la Mesa Distrital. Adicional a ello se desarrollaron 3 sesiones extraordinarias de las mesas de Teusaquillo, Tunjuelito y mesa distrital.  Las mesas que no sesionaron fueron: Usme, Santa Fe, Barrios Unidos, Rafael Uribe Uribe, Fontibón y Suba. Igualmente, en el marco del fortalecimiento de las Mesas y de las Organizaciones de Víctimas, se realizó la socialización de la programación de la conmemoración del día 9 abril del 2023
BENEFICIOS
• Con el informe de víctimas generado se establece estrategia de seguimiento y acciones de mejora para la implementación de la ruta, a su vez implementar las acciones en todo el territorio, desde la población que ingresa a Atención Humanitaria Inmediata hasta población de proyectos de vivienda.
• La caracterización socioeconómica ofrece oportunidades para que la población pueda acceder a ofertas de terceros o entidades distritales, en las líneas de formación, empleabilidad o emprendimiento.
• Pueden acceder a la AAHI aquellas personas y los miembros del hogar que presenten la declaración ante el ministerio público como víctimas del desplazamiento forzado y cuyo hecho haya ocurrido dentro de los tres (3) meses previos a la solicitud de la AHI. (Ley 1448, Artículo 63). 
• Garantizar la continuidad de las acciones de orientación psicosocial a población víctima del conflicto armado en los Centros de encuentro, puntos de atención terminal- Usme y alojamientos temporales, con el objetivo de brindar una atención diferencial, humanizada y dignificante para el acceso y goce efectivo de derechos en el marco de la ruta de reparación integral.
• Con el objetivo de garantizar cobertura a la mayor parte de la población que se encuentra en ruta de reparación integral se proponen diferentes estrategias comunitarias para brindar acompañamiento psicosocial y vincular a la mayor cantidad de personas a las acciones simbólicas con carácter reparador.
• La población víctima del conflicto armado que es atendida por el equipo de la Unidad Móvil, en los Centros de Encuentro, contó con el acompañamiento jurídico y psicosocial integral, lo que contribuyó a remoción de barreras de acceso, así como de reconstrucción de confianza con la institucionalidad. 
• La población víctima del conflicto armado que es atendida por parte del equipo de la Unidad Móvil contó con profesionales que garantizaron el otorgamiento de medidas de atención humanitaria inmediata.
• La presencia del equipo de la Unidad Móvil en ferias de servicio contribuyó al restablecimiento de derechos de la población, así como permitió el trabajo interinstitucional de entidades de orden distrital y nacional.
• El sistema familiar recibió la atención, orientación y acompañamiento en la gestión de solicitud de protección ante la ruta de la Unidad Nacional de Protección por un profesional jurídico.
• Se recibió respuesta por parte de la UNP donde informan acerca del proceso de evaluación del riesgo por parte de esa entidad a la persona víctima que solicitó esta gestión.
• El Plan de Acción Distrital (PAD) es la hoja de ruta para la planeación e implementación de la política pública de víctimas en el Distrito. Este instrumento recoge los programas, proyectos, procesos, acciones y recursos en los componentes de atención, asistencia, reparación integral, prevención, protección y garantías de no repetición, memoria, paz y reconciliación, con el objetivo de garantizar el goce efectivo de derechos de la población víctima que se encuentra en la ciudad de Bogotá. El proceso de seguimiento a este plan permite identificar el avance cuantitativo (avance físico y presupuestal) y cualitativo de las metas establecidas por las entidades y sectores dirigidas a la población víctima, posibilitando la toma de decisiones oportunas para reorientar los procesos, metas y recursos por parte de las entidades.
• Generar y divulgar información y recomendaciones que contribuyan al mejoramiento y toma de decisiones entorno a la política pública de atención, asistencia, reparación integral y garantías de no repetición para las víctimas del conflicto armado que se ubican en Bogotá.
• Los delegados y delegadas de las Mesas de Participación Efectiva de Victimas en las cuales se garantiza la participación de las víctimas en Bogotá D.C., en la planeación, la ejecución y el seguimiento a la política pública, dentro del Sistema Distrital de Atención y Reparación Integral.
• Representantes de organizaciones seleccionadas en el marco del convenio suscrito entre la Alta Consejería de Paz, Victimas y Reconciliación y el PNUD y Organizaciones de Victimas que desarrollaron sus actividades en el marco de la conmemoración del Día Nacional de la Memoria y Solidaridad con las Víctimas</t>
  </si>
  <si>
    <t>En el marco del Plan Distrital de Desarrollo, la Oficina de Alta Consejería de Paz, Víctimas y Reconciliación – OACPVR - avanzó en las siguientes actividades para dar cumplimiento al indicador sectorial. Estas actividades están encaminadas al desarrollo de acciones y procesos de asistencia, atención, reparación integral y participación para las víctimas del conflicto armado, en concordancia con las obligaciones y disposiciones legales establecidas para el Distrito Capital, las cuales reportaron los siguientes avances para el mes de marzo, así: 
REPARACION INTEGRAL
Se logró caracterizar a 463 personas víctimas del conflicto armado a través de la Línea 195.
Se generó reporte de las acciones realizadas con la población que ingresó en ruta de atención, asistencia y reparación, de acuerdo con el seguimiento de población que accedió a los servicios en cabeza de la Dirección de Reparación Integral de la ACPVR.
Durante el primer trimestre 2023 se remitieron 54.415 datos de la siguiente forma: EMPLEABILIDAD: 22.327; EMPRENDIMIENTO: 24.951 y FORMACIÓN: 7.137
ASISTENCIA Y ATENCION
Se otorgaron 2.435 medidas de Ayuda o Atención Humanitaria Inmediata (AAHI), beneficiando a 2.608 personas en lo corrido de la vigencia. 
Se realizaron un total de 1.659 acciones de acompañamiento psicosocial, discriminadas de la siguiente manera: 619 Orientaciones Psicosociales y atenciones en crisis; 735 Procesos de acompañamiento psicosocial y 305 Acciones Grupales y conmemoraciones.
PREVENCIÓN Y PROTECCION
El otorgamiento de medidas de prevención y protección que contribuyan a las Garantías de No Repetición de las víctimas en el Distrito, que se programaron 3 acciones y se realizaron un total de 3 , que corresponde a la atención a casos de prevención y protección y remisiones a rutas distritales y nacionales que apliquen. En el mes de marzo se atendió un (1) caso de protección enviando la solicitud a la Unidad Nacional de Protección solicitando se realice la evaluación de riesgo para una posible asignación de medida de seguridad.
ESPACIOS DE COORDINACIÓN Y ARTICULACIÓN
La OACPV ha realizado la gestión necesaria para la generación de los espacios de coordinación y articulación programados con entidades e instancias de orden territorial y nacional, en materia de asistencia, atención y reparación a las víctimas del conflicto armado, para lo cual se han adelantado actividades en los siguientes temas:
• Actualización y seguimiento al PAD: Se consolidó el informe de seguimiento del Plan de Acción Distrital (PAD) del cuarto trimestre del año 2022 con la información acumulada del 1 de enero al 31 de diciembre de 2022, el cual obedece a una versión preliminar, toda vez, la información relacionada con número de beneficiarios se encuentra siendo procesada y analizada con la Unidad para las Víctimas en el marco del proceso de certificación territorial 2022. Igualmente, se consolidó la matriz de seguimiento PAD 2022 con la totalidad de indicadores. 
Se elaboró insumo para el “Informe 9 de abril”, el cual debe presentarse anualmente ante el Concejo de Bogotá.
• Asesorar y difundir la gestión del conocimiento en materia de víctimas, paz, reconciliación, e implementación de los acuerdos: se adelantó el análisis cuantitativo y cualitativo de la información del Registro Nacional de Victimas, remitida por la Unidad de atención y Reparación de Víctimas correspondiente a la caracterización y análisis de la población de víctimas residentes en el Distrito Capital con corte a 31 de octubre de 2022.
Por parte del Observatorio de Víctimas se realizó el Informe de medición de Indicadores de Goce Efectivo de Derechos IGED de la población Víctima del Conflicto armado del año 2022.
PARTICIPACION
Se brindó apoyo técnico y operativo para las sesiones desarrolladas en el mes de marzo, durante este periodo sesionaron las 22 Mesas de Participación Efectiva de Victimas, 18 mesas locales (No sesionaron de manera ordina Suba y Barrios Unidos), tres mesas de enfoque diferencial (Afro, indígena y mujeres) y la Mesa Distrital. Adicional a ello se desarrollaron 3 sesiones extraordinarias de las mesas de San Cristóbal y las Mesas de Enfoque diferencial Afro e indígena.
En relación con los procesos de formación y fortalecimiento de las mesas de participación efectiva, las víctimas y sus organizaciones formales y no formales se ha venido adelantando el proceso de inscripción de los emprendimientos y grupos artísticos para el día de la conmemoración de las víctimas del conflicto armado.
BENEFICIOS
• Pueden acceder a la AAHI aquellas personas y los miembros del hogar que presenten la declaración ante el ministerio público como víctimas del desplazamiento forzado y cuyo hecho haya ocurrido dentro de los tres (3) meses previos a la solicitud de la AHI. (Ley 1448, Artículo 63). 
• Garantizar la continuidad de las acciones de orientación psicosocial a población víctima del conflicto armado en los Centros de encuentro, puntos de atención terminal- Usme y alojamientos temporales, con el objetivo de brindar una atención diferencial, humanizada y dignificante para el acceso y goce efectivo de derechos en el marco de la ruta de reparación integral.
• Con el objetivo de garantizar cobertura a la mayor parte de la población que se encuentra en ruta de reparación integral se proponen diferentes estrategias comunitarias para brindar acompañamiento psicosocial y vincular a la mayor cantidad de personas a las acciones simbólicas con carácter reparador.
• La población víctima del conflicto armado que es atendida por el equipo de la Unidad Móvil, en los Centros de Encuentro, contó con el acompañamiento jurídico y psicosocial integral, lo que contribuyó a remoción de barreras de acceso, así como de reconstrucción de confianza con la institucionalidad. 
• La población víctima del conflicto armado que es atendida por parte del equipo de la Unidad Móvil contó con profesionales que garantizaron el otorgamiento de medidas de atención humanitaria inmediata.
• La presencia del equipo de la Unidad Móvil en ferias de servicio contribuyó al restablecimiento de derechos de la población, así como permitió el trabajo interinstitucional de entidades de orden distrital y nacional.
• Todas las personas que participaron en los espacios de formación adquirieron conocimientos acerca de cada tema expuesto, que redundará en la atención a las personas víctimas residentes en la ciudad y que lleguen con hechos victimizantes.
• El sistema familiar recibió la atención, orientación y acompañamiento en la gestión de solicitud de protección ante la ruta de la Unidad Nacional de Protección por un profesional jurídico.
• Se recibió respuesta por parte de la UNP donde informan acerca del proceso de evaluación del riesgo por parte de esa entidad a la persona víctima que solicitó esta gestión.
• En el marco de la conmemoración del Día Nacional de la Memoria y la Solidaridad con las Víctimas del Conflicto Armado en Colombia, el “Informe del 9 de abril” constituye el instrumento bajo el cual la Administración Distrital presenta a la población víctima del conflicto armado, y en general, a toda la ciudadanía, el avance de la implementación de la Política Pública de Víctimas en la ciudad de Bogotá.
• La OACPVR como coordinadora del SDARIV realiza un seguimiento trimestral a través del cual las entidades reportan los avances tanto físicos, como presupuestales de cada una de las metas establecidas en el PAD del año evaluado. Adicionalmente, se realizan asistencias técnicas por cada una de las entidades del SDARIV que reportan al PAD, con el fin de asesorar y acompañar el proceso de reporte del avance del cumplimiento de las metas y generar estrategias para el cumplimiento de las mismas. Estos procesos de acompañamiento técnico buscan fortalecer y mejorar las fases de diseño, implementación, evaluación y seguimiento de la política de víctimas en el Distrito.
• Generar, divulgar información del seguimiento al cumplimiento de las políticas, proyectos planteados y desarrollados por la Alcaldía Mayor que garantizan a la población víctima, a fin dar a conocer la condiciones de la garantía y goce efectivo de derechos de la población víctima del conflicto armado que se ubican en Bogotá D.C.
• Delegados y Delegadas de las Mesas de Participación Efectiva de Victimas en las cuales se garantiza la participación de las víctimas en Bogotá D.C., en la planeación, la ejecución y el seguimiento a la política pública, dentro del Sistema Distrital de Atención y Reparación Integral.
• Delegados inscritos de las diferentes Mesas de Participación Efectiva de Victimas y población en general víctima del conflicto armado residentes en Bogotá inscritos para la feria de emprendimiento a ser desarrollada el 10 y el 11 de abril.</t>
  </si>
  <si>
    <t>7871_N</t>
  </si>
  <si>
    <t>PD112A</t>
  </si>
  <si>
    <t>318. Porcentaje de medidas de ayuda humanitaria inmediata en el distrito capital, conforme a los requisitos establecidos por la legislación vigente, otorgadas.</t>
  </si>
  <si>
    <t xml:space="preserve">PD_Meta Sectorial: 299. Desarrollar acciones y procesos de asistencia, atención, reparación integral y participación para las víctimas del conflicto armado, en concordancia con las obligaciones y disposiciones legales establecidas para el Distrito Capital.; PD_Indicador Meta sector: 318. Porcentaje de medidas de ayuda humanitaria inmediata en el distrito capital, conforme a los requisitos establecidos por la legislación vigente, otorgadas.; ODS: 16. Paz, justicia e instituciones sólidas; </t>
  </si>
  <si>
    <t>La meta se cumplirá a partir del otorgamiento de medidas de acuerdo con las competencias institucionales de la Alta Consejería de Paz, Victimas y Reconciliación -ACPVR- y que cumplan con los requisitos de ley vigentes, desde los enfoques poblacionales y diferenciales. Es una meta por demanda que depende de las solicitudes derivadas de los casos que sean puestos en conocimiento a la ACPVR. 
Para el cálculo de este indicador se sumarán las siguientes medidas, las cuales se encuentran consolidadas en la meta ID PD105 y son:
• Alimentación
• Alojamiento Transitorio (kits aseo en la modalidad de albergue)
• Manejo de abastecimiento (Kits Habitacionales: Cocina, Dormitorio y Vajilla)
• Transporte de Emergencia 
• Asistencia funeraria.</t>
  </si>
  <si>
    <t>(Número de medidas de ayuda o atención humanitaria inmediata a víctimas del conflicto armado otorgadas que cumplan los requisitos de ley / Número de medidas de ayuda o atención humanitaria inmediata a víctimas del conflicto armado solicitadas que cumplan los requisitos de ley)*100</t>
  </si>
  <si>
    <t>Número de medidas de ayuda o atención humanitaria Inmediata a víctimas del conflicto armado otorgadas que cumplan los requisitos de ley</t>
  </si>
  <si>
    <t>Número de medidas de ayuda o atención humanitaria inmediata a víctimas del conflicto armado solicitadas que cumplan los requisitos de ley</t>
  </si>
  <si>
    <t>PD112B</t>
  </si>
  <si>
    <t xml:space="preserve">319. Porcentaje de medidas de prevención, protección, asistencia y atención distintas a la ayuda humanitaria inmediata, acorde a las competencias institucionales de la Alta consejería para las víctimas, la paz y la reconciliación de la Secretaría General, otorgadas. </t>
  </si>
  <si>
    <t xml:space="preserve">319.  Porcentaje de medidas de prevención, protección, asistencia y atención distintas a la ayuda humanitaria inmediata, acorde a las competencias institucionales de la Alta consejería para las víctimas, la paz y la reconciliación de la Secretaría General, otorgadas. </t>
  </si>
  <si>
    <t xml:space="preserve">PD_Meta Sectorial: 299. Desarrollar acciones y procesos de asistencia, atención, reparación integral y participación para las víctimas del conflicto armado, en concordancia con las obligaciones y disposiciones legales establecidas para el Distrito Capital.; PD_Indicador Meta sector: 319.  Porcentaje de medidas de prevención, protección, asistencia y atención distintas a la ayuda humanitaria inmediata, acorde a las competencias institucionales de la Alta consejería para las víctimas, la paz y la reconciliación de la Secretaría General, otorgadas. ; ODS: 16. Paz, justicia e instituciones sólidas; </t>
  </si>
  <si>
    <t>Para el cumplimiento de esta meta se harán las gestiones necesarias para activación de las rutas de prevención temprana, prevención urgente y protección, con las entidades competentes de garantizar los derechos a la vida, libertad, integridad y seguridad del 100% de casos de víctimas del conflicto armado que se encuentren en situación de riesgo y sean puestas en su conocimiento.  Se realizará un ejercicio periódico de seguimiento a la respuesta institucional promovida para los efectos.
En este indicador, y si bien la ACPVR no tiene competencias específicas en materia de protección, orienta su gestión para que a través de la articulación Distrito-Nación, se cuente con mecanismos claros, accesibles y rápidos para que las personas, colectivos y organizaciones de víctimas del conflicto armado que se encuentren en situación de riesgo en el ejercicio de sus derechos, así como los sujetos de reparación colectiva, puedan acceder a las rutas de protección con las que cuenta el Estado en el marco de la política pública de prevención y protección. 
La recepción de los casos se da por medio de remisiones de otras entidades del orden nacional o distrital. También por solicitud directa de la o las personas en los Centros de Encuentro y por los canales telefónicos y/o virtuales que la ACPVR tiene dispuestos para ello. A continuación se citan los enrutamientos de acuerdo a las entidades:
1). Subsecretaría para la Gobernabilidad y la Garantía de Derechos en la Dirección de Derechos Humanos de la Secretaria de Gobierno.  
1.1 Ruta de Atención a Víctimas de Violencia(s)en Razón a su Orientación Sexual e Identidad de Género LGBTI que cumplan requisitos y soliciten atención. 
1.2. Ruta de atención y protección de defensoras y defensores de derechos humanos, que cumplan requisitos y soliciten atención  
1.3. Ruta de atención a víctimas del delito de trata de personas que cumplan requisitos y soliciten atención. 
2).Secretaria Distrital de la Mujer 
 Bogotá cuenta con la Ruta Única de Atención para mujeres víctimas de violencias, a través de la cual las mujeres víctimas y la ciudadanía en general, pueden informarse sobre a dónde acudir en casos de violencias de género, cómo y dónde solicitar orientación, atención en salud, medidas de protección o cómo acceder efectivamente a la justicia.  Las Casas Refugio son centros de atención que brindan acogida y atención integral a mujeres y sus núcleos familiares cuando han sido víctimas de violencias al interior de las familias o víctimas de violencias en el marco del conflicto armado, por un período de permanencia gratuita hasta por cuatro (4) meses. 
3). Enrutamiento a programa de protección de la Unidad Nacional de Protección 
La Unidad Nacional de Protección -UNP- articula, coordina y ejecuta la prestación del servicio de protección de los derechos a la vida, la libertad, la integridad y la seguridad de personas, grupos y comunidades que se encuentran en situación de riesgo extraordinario o extremo, como consecuencia directa del ejercicio de sus actividades o funciones políticas, públicas, sociales o humanitarias.
La ACPVR en ruta los casos de víctimas del conflicto armado que sean parte de la población objetivo de los programas de protección, que se reciban desde entidades del orden nacional, distrital o que lleguen directamente a los centros de encuentro. Desde allí se apoya a los ciudadanos con el diligenciamiento del formulario de inscripción al programa y en el envío de los documentos.
Igualmente, se realiza un seguimiento directo con la UNP para verificar el avance de la solicitud de estudio de riesgo.</t>
  </si>
  <si>
    <t>2.3.1 Informe Informe acciones Unidad Móvil
2.3.2.4 Matriz seguimiento Prevención y Protección
2.3.2.1 Informe de Espacios de formación y difusión y talleres Integrales para el fortalecimiento de habilidades en materia de prevención y protección.</t>
  </si>
  <si>
    <t>2.3.1 Informe Informe acciones Unidad Móvil
2.3.2.4 Matriz seguimiento Prevención y Protección
2.3.2.1 Informe de Espacios de formación y difusión y talleres Integrales para el fortalecimiento de habilidades en materia de prevención y protección.
2.3.2.2 Documento Plan de contingencia
2.3.2.3 Informe de asistencias e incidencias con participacion de la ACPVR.</t>
  </si>
  <si>
    <t>2.3.1 Informe Informe acciones Unidad Móvil
2.3.2.4 Matriz seguimiento Prevención y Protección
2.3.2.1 Informe de Espacios de formación y difusión y talleres Integrales para el fortalecimiento de habilidades en materia de prevención y protección.
2.3.2.3 Informe de asistencias e incidencias con participacion de la ACPVR.</t>
  </si>
  <si>
    <t>PD113</t>
  </si>
  <si>
    <t>300. Formular e implementar una estrategia para la apropiación social de la memoria, para la paz y la reconciliación en los territorios ciudad región, a través de la pedagogía social y la gestión del conocimiento.</t>
  </si>
  <si>
    <t>320. Porcentaje de avance en la implementación de la estrategia para la apropiación social de la memoria, para la paz y la reconciliación en los territorios ciudad región a través de la pedagogía social y la gestión del conocimiento</t>
  </si>
  <si>
    <t>83. Formular e implementar una estrategia para la apropiación social de la memoria, para la paz y la reconciliación en los territorios ciudad región, a través de la pedagogía social y la gestión del conocimiento.</t>
  </si>
  <si>
    <t>Porcentaje (%) de avance en la implementación de la estrategia para la apropiación social de la memoria, para la paz y la reconciliación en los territorios ciudad región, a través de la pedagogía social y la gestión del conocimiento.</t>
  </si>
  <si>
    <t>320. Porcentaje de avance en la implementación de la estrategia para la apropiación social de la memoria, para la paz y la reconciliación en los territorios ciudad región, a través de la pedagogía social y la gestión del conocimiento.</t>
  </si>
  <si>
    <t xml:space="preserve">PD_Meta Estratégica: 83. Formular e implementar una estrategia para la apropiación social de la memoria, para la paz y la reconciliación en los territorios ciudad región, a través de la pedagogía social y la gestión del conocimiento.; PD_ID Meta Estratégica: Porcentaje (%) de avance en la implementación de la estrategia para la apropiación social de la memoria, para la paz y la reconciliación en los territorios ciudad región, a través de la pedagogía social y la gestión del conocimiento.; PD_Meta Sectorial: 300. Formular e implementar una estrategia para la apropiación social de la memoria, para la paz y la reconciliación en los territorios ciudad región, a través de la pedagogía social y la gestión del conocimiento.; PD_Indicador Meta sector: 320. Porcentaje de avance en la implementación de la estrategia para la apropiación social de la memoria, para la paz y la reconciliación en los territorios ciudad región, a través de la pedagogía social y la gestión del conocimiento.; ODS: 16. Paz, justicia e instituciones sólidas; </t>
  </si>
  <si>
    <t>- La ciudadanía cuenta con un equipamiento especializado en materia de memoria, paz y reconciliación.
-La ciudadanía cuenta con recursos técnicos, logísticos y humanos especializados para el fortalecimiento de sus iniciativas de memoria.
-La ciudad dispone de espacios de diálogo, encuentro y reflexión alrededor de la memoria para la paz y la reconciliación.
-El Distrito cuenta con un órgano especializado para asesorar e incidir en la construcción de las políticas públicas que contemplen acciones en memoria para la paz y la reconciliación.</t>
  </si>
  <si>
    <t>La meta se cumplirá a través de la programación y ejecución de las acciones o actividades asociadas a la meta del proyecto de inversión, las cuales se programarán anualmente y se les hará seguimiento mensualmente. El peso de las actividades asociadas a la meta puede variar dependiendo de las prioridades definidas para cada la vigencia (ID PD100), de conformidad con el plan interno de trabajo de la Oficina Alta Consejería de Paz, Víctimas y Reconciliación.</t>
  </si>
  <si>
    <t>Meta Estratégica</t>
  </si>
  <si>
    <t>PD114</t>
  </si>
  <si>
    <t>301. Formular e implementar una estrategia para la consolidación de Bogotá - Región, como epicentro de paz y reconciliación, a través de la implementación de los Acuerdos de Paz en el Distrito.</t>
  </si>
  <si>
    <t>321. Porcentaje de avance en la implementación de una estrategia para la consolidación de Bogotá - Región, como epicentro de paz y reconciliación, a través de la implementación de los Acuerdos de Paz en el Distrito</t>
  </si>
  <si>
    <t>82. Formular e implementar una estrategia para la consolidación de Bogotá - Región, como epicentro de paz y reconciliación, a través de la implementación de los Acuerdos de Paz en el Distrito.</t>
  </si>
  <si>
    <t>Porcentaje (%) de avance en la implementación de una estrategia para la consolidación de Bogotá - Región, como epicentro de paz y reconciliación, a través de la implementación de los Acuerdos de Paz en el Distrito.</t>
  </si>
  <si>
    <t>321. Porcentaje de avance en la implementación de una estrategia para la consolidación de Bogotá - Región, como epicentro de paz y reconciliación, a través de la implementación de los Acuerdos de Paz en el Distrito.</t>
  </si>
  <si>
    <t xml:space="preserve">PD_Meta Estratégica: 82. Formular e implementar una estrategia para la consolidación de Bogotá - Región, como epicentro de paz y reconciliación, a través de la implementación de los Acuerdos de Paz en el Distrito.; PD_ID Meta Estratégica: Porcentaje (%) de avance en la implementación de una estrategia para la consolidación de Bogotá - Región, como epicentro de paz y reconciliación, a través de la implementación de los Acuerdos de Paz en el Distrito.; PD_Meta Sectorial: 301. Formular e implementar una estrategia para la consolidación de Bogotá - Región, como epicentro de paz y reconciliación, a través de la implementación de los Acuerdos de Paz en el Distrito.; PD_Indicador Meta sector: 321. Porcentaje de avance en la implementación de una estrategia para la consolidación de Bogotá - Región, como epicentro de paz y reconciliación, a través de la implementación de los Acuerdos de Paz en el Distrito.; ODS: 16. Paz, justicia e instituciones sólidas; </t>
  </si>
  <si>
    <t xml:space="preserve">A través de la implementación de las acciones de la estrategia se fortalecerá la reconstrucción de tejido social, el fortalecimiento de  capacidades para la reconciliación de actores claves en los territorios bogotanos como son líderes y lideresas sociales, población víctima, población ex combatientes, organizaciones de jóvenes, culturales, ambientales, entornos educativos, entre otras. </t>
  </si>
  <si>
    <t>El indicador se calculará a traves de la relación entre las acciones o actividades ejecutadas y programadas para el diseño e implementación de la estrategia de reconciliación para la construcción de paz (ID PD109), de conformidad con el plan interno de trabajo de la Oficina Alta Consejería de Paz, Víctimas y Reconciliación.</t>
  </si>
  <si>
    <t>Soporte de cumplimiento de las acciones o actividades ralacionadas con el diseño e implementación de la estrategia de reconciliación para la construcción de paz.</t>
  </si>
  <si>
    <t>Para el cumplimiento de la meta de implementación de la estrategia de reconciliación, a corte del mes de marzo, se programaron 7 actividades y se ejecutaron 7, logrando obtener los siguientes avances: 
* Asistencias técnicas  y articulación intersectorial y local para el desarrollo de procesos de Paz y la Reconciliación.
 Desde la Dirección de paz y reconciliación y en el marco del convenio 762 suscrito con la Organización de Estados Iberoamericanos,  se han desarrollado instrumentos y/o metodologías para el fortalecimiento de capacidades en el marco de la estrategia de reconciliación y construcción de paz; y en la implementación y seguimiento a iniciativas de los Programas de Desarrollo con Enfoque Territorial Bogotá Región (PDET B-R), Reconciliación, Reincorporación y Trabajos, Obras o Actividades Reparadoras – Restaurativas (TOAR) avanzando en:   
• Diseño del proceso pedagógico para el fortalecimiento de capacidades de las 20 organizaciones de iniciativas de reconciliación y construcción de paz en las 4 modalidades: 1. Fortalecimiento a emprendimientos de población firmante del Acuerdo de Paz,  2. Fortalecimiento a organizaciones en procesos reconciliación,  3. Fortalecimiento a organizaciones en territorios PDET Bogotá Región y 4. Apoyo al proyecto piloto TOAR.
En relación con el proceso formativo hacia el fortalecimiento de capacidades de las organizaciones con emprendimientos, se diseñó un proceso pedagógico que constó de 6 sesiones metodológicas, esto derivado del diagnóstico de capacidades organizativas desarrolladas en 6 sesiones derivadas del diagnóstico de capacidades desarrolladas en la vigencia 2022.  
Desarrollo de tres de las seis sesiones propuestas: Una mirada crítica de la experiencia para generar aprendizajes (61 participantes), Las herramientas para reflexionar nuestra experiencia (31 participantes), y Aprendiendo desde la diferencia (32 participantes).    
Asesoría y acompañamiento junto con la OEI en la formulación de los planes de trabajo mediante la revisión de los planes de Trabajo y planes de inversión de las iniciativas ganadoras de las 20 organizaciones.
 * Apoyo a acciones distritales:  
En el marco de la estrategia distrital de apoyó al proceso de reincorporación y reintegración, se realizaron procesos de articulación con entidades del orden nacional y distrital (Agencia para la Reincorporación y Normalización, Secretaria Desarrollo Económico, Acaldía Local de Bosa, SENA ) para la promoción de oferta institucional que contribuya al acceso a derechos de la población en proceso de reincorporación/reintegración.  
Con la Secretaría Distrital de Gobierno, que implementa la Ruta por la Reconciliación para la prevención de riesgos asociados a seguridad por la condición de personas, se establece un plan de trabajo para implementar y resolver medidas de atención inmediata de personas que presentan riesgos de seguridad, así como establecer una mesa entre la Secretaría Distrital de Gobierno, la Alta Consejería de Paz y la Unidad Nacional de Protección, para el seguimiento a la condición de seguridad de las personas en proceso de reincorporación/reintegración residentes en Bogotá.
 Por otra parte, en el marco de la articulación Nación-Distrito y del apoyo para la estabilización económica de las personas en proceso de reincorporación, se gestionó con INVIMA (Instituto Nacional de Vigilancia de Medicamentos y Alimentos) la realización de una jornada de socialización y pedagogía  para el mes de marzo dirigida a emprendimientos de firmantes de paz sobre los requisitos sanitarios por productos alimenticios y bebidas alcohólicas, etiquetados y fichas técnicas, así como la excepción de pagos a microempresarios para registros de productos determinados.
 * Programas de Desarrollo con Enfoque Territorial (PDET-BR):
Para el cumplimiento del 100% de los Programas de Desarrollo con Enfoque Territorial (PDET-BR), para la promoción de una adecuada integración social y territorial se diseñó y formulo  2 Programas de Desarrollo con Enfoque Territorial Bogotá- Región, uno urbano y uno rural en la vigencia 2021; el urbano comprende las localidades de Ciudad Bolívar y Bosa en el borde con Soacha, y el PDET rural comprende la localidad de Sumapaz; en la vigencia 2022 se logró avanzar en la formulación de 354 iniciativas (152 iniciativas PDET urbanas y 202 iniciativas PDET rural), con la participación de 1.112 personas (599 mujeres y 224 jóvenes) mediante 28 encuentros. Adicionalmente se realizó acompañamiento técnico para formulación y ejecución de 3 proyectos que responden a iniciativas PDET-BR, así: 
Mejoramiento de los sistemas de tratamiento de agua potable de acueductos comunitarios en el área rural del distrito capital Bogotá (Sumapaz, Usme y Ciudad Bolívar),  "Mejoramiento Integral de Barrios en la Localidad de Ciudad Bolívar Bogotá” Y Conectividad 3G/4G y zonas públicas WIFI en la Bogotá-Región del Sumapaz” 
En la vigencia 2023 se avanza junto con las entidades del distrito en la formulación de 30 productos para la implementación de 93 iniciativas.
De otra parte, con el propósito de gestionar otras fuentes de financiación y en el marco del convenio 762 de 2022 Suscrito entre la ACPVR y la Organización de Estados Iberoamericanos, se ha trabajado en la estructuración de 4 perfiles de proyecto para ser presentados a organismos de cooperación internacional: I) Estrategia de comunicación para la difusión de ejercicios de memoria, paz, reconciliación, garantías de no repetición realizados por las organizaciones sociales y comunitarias, II) Fortalecimiento de la agricultura, las prácticas agroecológicas y la soberanía alimentaria en los territorios PDET-BR y, III) Energías alternativas para el uso doméstico, productivo y comunitario en la localidad de Sumapaz i IV) Adecuación y equipamiento de espacios comunitario para el desarrollo de actividades culturales, artísticas, de memoria y de reconciliación.</t>
  </si>
  <si>
    <t>PD115</t>
  </si>
  <si>
    <t>7871_MGA_1</t>
  </si>
  <si>
    <t>Servicio de asistencia técnica para la realización_x000D_
de iniciativas de memoria histórica</t>
  </si>
  <si>
    <t>Iniciativas de memoria histórica_x000D_
asistidas técnicamente</t>
  </si>
  <si>
    <t>1.1. Servicio de asistencia técnica para la realización de iniciativas de memoria históricade iniciativas de memoria histórica</t>
  </si>
  <si>
    <t>1.1.1. Iniciativas de memoria histórica asistidas técnicamente</t>
  </si>
  <si>
    <t xml:space="preserve">PD_producto MGA: 1.1. Servicio de asistencia técnica para la realización de iniciativas de memoria históricade iniciativas de memoria histórica; PD_ID producto MGA: 1.1.1. Iniciativas de memoria histórica asistidas técnicamente; </t>
  </si>
  <si>
    <t xml:space="preserve">La promoción de unas ciudadanías críticas que agencien iniciativas de memoria en y para la escuela.
El posicionamiento de las visitas guiadas al CMPR por parte de diversos actores, principalmente del sector educativo, como una herramienta en la ciudad para promover reflexiones sobre la memoria, la paz y la reconciliación.
Fortalecimiento a iniciativas ciudadanas de memoria para la paz y la reconciliación en el CMPR, a través de la movilización de agenda cultural en torno a la memoria, la paz y la reconciliación; 
La promoción y consolidación del CMPR y sus espacios como un referente en la ciudad para la construcción de memoria, para la paz y la reconciliación.
</t>
  </si>
  <si>
    <t>Este indicador se calcula a través de la sumatoria de procesos pedagógicos realizados para el fortalecimiento de iniciativas (ID PD101), de conformidad con el plan interno de trabajo de la Oficina Alta Consejería de Paz, Víctimas y Reconciliación.</t>
  </si>
  <si>
    <t>PD116</t>
  </si>
  <si>
    <t>7871_MGA_2</t>
  </si>
  <si>
    <t>Servicio de ayuda y atención humanitaria</t>
  </si>
  <si>
    <t>Personas con asistencia_x000D_ humanitaria</t>
  </si>
  <si>
    <t>2.1. Servicio de ayuda y atención humanitaria</t>
  </si>
  <si>
    <t>2.1.1 Personas con asistencia humanitaria</t>
  </si>
  <si>
    <t xml:space="preserve">PD_producto MGA: 2.1. Servicio de ayuda y atención humanitaria; PD_ID producto MGA: 2.1.1 Personas con asistencia humanitaria; </t>
  </si>
  <si>
    <t>Es el producto asociado al catálogo de la Metodología General Ajustada -MGA- y que corresponde a la Meta del Sector “Desarrollar acciones y procesos de asistencia, atención, reparación integral y participación para las víctimas del conflicto armado, en concordancia con las obligaciones y disposiciones legales establecidas para el Distrito Capital". 
Este indicador mide el número de personas que acceden a los servicios ofertados por la ACPVR, en el desarrollo de las siguientes metas del proyecto de inversión: 
-Implementar el 100% de la ruta de reparación integral para las víctimas del conflicto armado, acorde con las competencias del distrito capital.
-Otorgar el 100% de medidas de ayuda humanitaria inmediata en el distrito capital, conforme a los requisitos establecidos por la legislación vigente.
-Gestionar el 100% de medidas de prevención y protección a víctimas del conflicto armado, reconociendo afectaciones, riesgos y conductas vulneratorias, desde los enfoques poblacionales y diferenciales, acorde con las competencias institucionales de la Alta consejería para los derechos de las víctimas, la Paz y la Reconciliación.</t>
  </si>
  <si>
    <t>Este indicador se mide a través de sumatoria de personas únicas por servicio o acciones realizadas por la entidad de la siguiente manera:
- Personas caracterizadas socioeconómicamente por primera vez y actualizadas.
- Personas en proceso de retornos, reubicación e integración local. 
- Personas atendidas con acompañamiento psicosocial.
- Personas atendidas con orientación jurídica.
- Personas atendidas con ayuda o atención humanitaria inmediata.
- Personas atendidas con gestiones realizadas en Prevención y protección.</t>
  </si>
  <si>
    <t xml:space="preserve">Sumatoria de personas que acceden a los servicios o acciones que realiza la Alta Consejería de Paz, Victimas y Reconciliación </t>
  </si>
  <si>
    <t xml:space="preserve">Personas que acceden a los servicios o acciones que realiza la Alta Consejería de Paz, Victimas y Reconciliación </t>
  </si>
  <si>
    <t>Informe mensual de seguimiento de Victimas del conflicto armado residentes en Bogotá
Matriz de seguimiento MGA</t>
  </si>
  <si>
    <t>Radicado 3-2021-24143 del 08/09/2021
Radicado 3-2021-24873 del 15/09/2021</t>
  </si>
  <si>
    <t>Matriz de reporte MGA
Informe mensual de Seguimiento a Víctimas</t>
  </si>
  <si>
    <t>•	Matriz de seguimiento MGA 2023
•	Informe de seguimiento a víctimas ENERO 2023</t>
  </si>
  <si>
    <t>•	Matriz de seguimiento MGA 2023
•	Informe de seguimiento a víctimas FEBRERO 2023</t>
  </si>
  <si>
    <t>• Matriz de seguimiento MGA 2023
• Informe de seguimiento a víctimas MARZO 2023</t>
  </si>
  <si>
    <t>Con corte al mes de marzo de 2023, se atendieron un total 12.186 personas con servicio de asistencia humanitaria, así:
• Personas caracterizadas encuesta socioeconómica Línea 195: 1.461
• Personas en plan retornos y reubicación: 363
• Personas atendidas con Ayuda Humanitaria inmediata (AHÍ): 4.764
• Personas con Orientación Jurídica: 2.711
• Personas con acompañamiento psicosocial: 2.883
• Personas con servicio prevención y protección: 4
BENEFICIOS
• En el marco de la implementación de piloto de ruta de atención, asistencia y reparación integral se evidencia la población que logra beneficiarse de la estrategia y a su vez decidir si quiere construir un proyecto de vida en el marco de una Ayuda o Atención Humanitaria Inmediata en la ciudad de Bogotá.
• Coordinación de acciones institucionales necesarias para brindar la atención, salvaguardar y proteger la vida e integridad de sistemas familiares que se desplazan hacia la ciudad de Bogotá.
• Realización de jornadas de fortalecimiento técnico, lo cual brinda a la población victima una mejor redistribución de los espacios locativos con buena iluminación y ventilación.
• Espacios grandes y acogedores en algunos CE, que se prestan para reuniones de víctimas, lideres e instituciones distritales y nacionales. 
• Pese al bajo número de profesionales psicosociales y jurídicos asignados al CE, se da respuesta oportuna a la atención de AHI y atención psicosocial.
• Fortalecimiento de la atención telefónica a la población que se encuentra en la ruta de AHÍ.
• Los procesos adelantados (huerta de la esperanza y jardín la esperanza) ayudan a posicionar de manera positiva y cambiar los imaginarios de la población.
• Garantizar la continuidad a las acciones de orientación psicosocial a población víctima del conflicto armado en los diferentes Centros de Encuentro, puntos de atención y alojamientos temporales, con el objetivo de brindar una atención diferencial y humanizada para el acceso y goce efectivo de derechos.</t>
  </si>
  <si>
    <t>Durante el mes de enero, se otorgó servicio de asistencia humanitaria a 2.678 personas, así:
• Personas caracterizadas encuesta socioeconómica Línea 195: 131
• Personas en plan retornos y reubicación: 0
• Personas atendidas con Ayuda Humanitaria inmediata (AHÍ): 450
• Personas con Orientación Jurídica: 625
• Personas con acompañamiento psicosocial: 470
• Personas con servicio prevención y protección: 2
* Nota: El servicio de ayuda y atención humanitaria se mide a través de la sumatoria de personas únicas por servicio o acciones realizadas por la Oficina de Alta Consejería de Paz, Víctimas y Reconciliación. No obstante, el número total de servicios de ayuda y atención humanitaria presenta personas que recibieron dichos servicios   
BENEFICIOS
• En el marco de la implementación de ruta de atención, asistencia y reparación integral se evidencia la población que logra beneficiarse de la estrategia y a su vez decidir si quiere construir un proyecto de vida en el marco de una Ayuda o Atención Humanitaria Inmediata en la ciudad de Bogotá.
• Coordinación de acciones institucionales necesarias para brindar la atención, salvaguardar y proteger la vida e integridad de sistemas familiares que se desplazan hacia la ciudad de Bogotá.
• Pese al bajo número de profesionales psicosociales y jurídicos asignados al CE, se da respuesta oportuna a la atención de AHI y atención psicosocial.
• Fortalecimiento de la atención telefónica a la población que se encuentra en la ruta de AHÍ.
• Garantizar la continuidad a las acciones de orientación psicosocial a población víctima del conflicto armado en los diferentes Centros de Encuentro, puntos de atención y alojamientos temporales, con el objetivo de brindar una atención diferencial y humanizada para el acceso y goce efectivo de derechos.</t>
  </si>
  <si>
    <t>Durante el mes de febrero, se otorgó servicio de asistencia humanitaria a 4.541 personas, así:
• Personas caracterizadas encuesta socioeconómica Línea 195: 867
• Personas en plan retornos y reubicación: 0
• Personas atendidas con Ayuda Humanitaria inmediata (AHÍ): 1.538
• Personas con Orientación Jurídica: 971
• Personas con acompañamiento psicosocial: 1.164
• Personas con servicio prevención y protección: 1
* Nota: El servicio de ayuda y atención humanitaria se mide a través de la sumatoria de personas únicas por servicio o acciones realizadas por la Oficina de Alta Consejería de Paz, Víctimas y Reconciliación. No obstante, el número total de servicios de ayuda y atención humanitaria presenta personas que recibieron dichos servicios   
BENEFICIOS
• En el marco de la implementación de ruta de atención, asistencia y reparación integral se evidencia la población que logra beneficiarse de la estrategia y a su vez decidir si quiere construir un proyecto de vida en el marco de una Ayuda o Atención Humanitaria Inmediata en la ciudad de Bogotá.
• Coordinación de acciones institucionales necesarias para brindar la atención, salvaguardar y proteger la vida e integridad de sistemas familiares que se desplazan hacia la ciudad de Bogotá.
• Pese al bajo número de profesionales psicosociales y jurídicos asignados al CE, se da respuesta oportuna a la atención de AHI y atención psicosocial.
• Fortalecimiento de la atención telefónica a la población que se encuentra en la ruta de AHÍ.
• Garantizar la continuidad a las acciones de orientación psicosocial a población víctima del conflicto armado en los diferentes Centros de Encuentro, puntos de atención y alojamientos temporales, con el objetivo de brindar una atención diferencial y humanizada para el acceso y goce efectivo de derechos.</t>
  </si>
  <si>
    <t>Durante el mes de marzo, se otorgó servicio de asistencia humanitaria a 4.967 personas, así:
• Personas caracterizadas encuesta socioeconómica Línea 195: 463
• Personas en plan retornos y reubicación: 363
• Personas atendidas con Ayuda Humanitaria inmediata (AHÍ): 1.776
• Personas con Orientación Jurídica: 1.115
• Personas con acompañamiento psicosocial: 1.249
• Personas con servicio prevención y protección: 1
* Nota: El servicio de ayuda y atención humanitaria se mide a través de la sumatoria de personas únicas por servicio o acciones realizadas por la Oficina de Alta Consejería de Paz, Víctimas y Reconciliación. No obstante, el número total de servicios de ayuda y atención humanitaria presenta personas que recibieron dichos servicios   
BENEFICIOS
• En el marco de la implementación de ruta de atención, asistencia y reparación integral se evidencia la población que logra beneficiarse de la estrategia y a su vez decidir si quiere construir un proyecto de vida en el marco de una Ayuda o Atención Humanitaria Inmediata en la ciudad de Bogotá.
• Coordinación de acciones institucionales necesarias para brindar la atención, salvaguardar y proteger la vida e integridad de sistemas familiares que se desplazan hacia la ciudad de Bogotá.
• Pese al bajo número de profesionales psicosociales y jurídicos asignados al CE, se da respuesta oportuna a la atención de AHI y atención psicosocial.
• Fortalecimiento de la atención telefónica a la población que se encuentra en la ruta de AHÍ.
• Garantizar la continuidad a las acciones de orientación psicosocial a población víctima del conflicto armado en los diferentes Centros de Encuentro, puntos de atención y alojamientos temporales, con el objetivo de brindar una atención diferencial y humanizada para el acceso y goce efectivo de derechos.</t>
  </si>
  <si>
    <t xml:space="preserve">A corte enero de 2023, la meta tenía programado atender a 1.200 personas  con servicios de asistencia humanitaria y atendió a 2.678, es decir, presenta una sobre ejecución de 1.478 (113%) personas debido al aumento en la atención para el mes. En la medida que el indicador depende de la demanda se recomienda revisar el motivo del incremento en la atención.
Pese a que su proyección se realiza teniendo en cuenta los históricos, presentando entonces  un comportamiento diferente en comparación con años anteriores
Al respecto se analizará si se debe reprogramar para lo cual se tendra en cuenta la tendencia del primer trimestre del año. </t>
  </si>
  <si>
    <t xml:space="preserve">Durante lo corrido de la vigencia se programó atender a 25.500 personas con servicios de asistencia humanitaria y atendió 7219 personas, con un avance del 28.31%. A corte febrero se programó atender a 2.850 personas con servicios de asistencia humanitaria y atendió a 7.219, es decir, presenta una sobre ejecución de 4.369 (153%) manteniendo una tendencia más alta de atención a la proyectada. En la medida que el indicador depende de la demanda se recomienda revisar el motivo del incremento en la atención y realizar monitoreo constante hasta el mes de junio para identificar el comportamiento de la atención y de esta manera poder identificar la pertinencia de reprogramación.  </t>
  </si>
  <si>
    <t>PD117</t>
  </si>
  <si>
    <t>7871_MGA_3</t>
  </si>
  <si>
    <t>Servicio de asistencia técnica a comunidades en temas de fortalecimiento del tejido social y construcción de escenarios comunitarios protectores de derechos</t>
  </si>
  <si>
    <t>Acciones ejecutadas con las_x000D_ comunidades</t>
  </si>
  <si>
    <t>3.1. Servicio de asistencia técnica a comunidades en temas de fortalecimiento del tejido social y construcción de escenarios comunitarios protectores de derechos</t>
  </si>
  <si>
    <t>3.1.1 Acciones ejecutadas con las comunidades</t>
  </si>
  <si>
    <t xml:space="preserve">PD_producto MGA: 3.1. Servicio de asistencia técnica a comunidades en temas de fortalecimiento del tejido social y construcción de escenarios comunitarios protectores de derechos; PD_ID producto MGA: 3.1.1 Acciones ejecutadas con las comunidades; </t>
  </si>
  <si>
    <t>Este indicador se medirá a través de las asistencias técnicas a comunidades e instancias en el marco del fortalecimiento del tejido social y la construcción de escenarios comunitarios protectores de derecho, relacionadas con las siguientes temáticas:
i)  Implementación de la estrategia de reconciliación para la construcción de pa​z.
ii) Apoyo al proceso de reincorporación en la ciudad de Bogotá
iii) Formulación participativa de los PDET Bogotá-Región</t>
  </si>
  <si>
    <t>Las comunidades se fortalecerán a través de la asistencia y acompañamiento técnico, con herramientas y fortalecimiento de capacidades para la reconciliación y la convivencia pacífica entre distintos grupos poblacionales, incorporando el enfoque diferencial y territorial.</t>
  </si>
  <si>
    <t>Este indicador se calcula con la suma de los productos de  asistencia técnica brindados a las comunidades e instancias que lo requieran, de conformidad con el plan interno de trabajo de la Oficina Alta Consejería de Paz, Víctimas y Reconciliación.</t>
  </si>
  <si>
    <t>Sumatoria del número de productos de asistencia técnica ejecutados con las comunidades e instancias</t>
  </si>
  <si>
    <t>Número de productos de asistencia técnica ejecutados con las comunidades e instancias</t>
  </si>
  <si>
    <t>Informe de acciones realizadas con las comunidades e instancias</t>
  </si>
  <si>
    <t>n</t>
  </si>
  <si>
    <t>PD118</t>
  </si>
  <si>
    <t>7871_MGA_4</t>
  </si>
  <si>
    <t>Documentos de análisis cuantitativo sobre la medición de los indicadores relacionados con el  Goce Efectivo de Derechos de las víctimas residentes en Bogotá, emitidos</t>
  </si>
  <si>
    <t>Número de documentos publicados sobre la medición de los indicadores del Goce Efectivo de Derechos de las víctimas.</t>
  </si>
  <si>
    <t xml:space="preserve">PD_Gestion MGA: Número de documentos publicados sobre la medición de los indicadores del Goce Efectivo de Derechos de las víctimas.; </t>
  </si>
  <si>
    <t>El Observatorio Distrital de Víctimas del Conflicto Armado (ODVCA) es un organismo de carácter público bajo la coordinación de la Alta Consejería de Paz, Victimas y Reconciliación (ACDVPR), de la Secretaría General de la Alcaldía Mayor de Bogotá; tiene como objetivo generar, procesar, analizar y divulgar información y recomendaciones que contribuyan al mejoramiento y toma de decisiones entorno a la política pública de Atención, Asistencia, Reparación Integral y Garantías de No Repetición para las víctimas del conflicto armado que residen en Bogotá, así como hacer seguimiento a la garantía del goce efectivo de sus derechos.
Para este fin, el observatorio elabora y publica documentos que contienen el análisis cuantitativo sobre el Goce Efectivo de Derechos de las víctimas residentes en Bogotá.</t>
  </si>
  <si>
    <t>El análisis de los indicadores que miden el Goce Efectivo de Derechos, le permite a las entidades u organismos involucrados la toma de decisiones.
Adicionalmente, la publicación de estos indicadores le permite a las entidades públicas, privadas y ONG, realizar un monitoreo de la garantía de derechos y seguimiento a la población victima del conflicto armado.</t>
  </si>
  <si>
    <t>Este indicador se calcula a través de la suma de los documentos elaborados y publicados que contengan el análisis cuantitativo sobre el Goce Efectivo de Derechos de las Víctimas del Conflicto Armado residentes en Bogotá, de conformidad con el plan interno de trabajo de la Oficina Alta Consejería de Paz, Víctimas y Reconciliación.</t>
  </si>
  <si>
    <t>Sumatoria del número de documentos elaborados y publicados sobre la medición de los indicadores del Goce Efectivo de Derechos de las víctimas.</t>
  </si>
  <si>
    <t>Número de documentos elaborados y publicados sobre la medición de los indicadores del Goce Efectivo de Derechos de las víctimas.</t>
  </si>
  <si>
    <t>Documentos elaborados y publicados que contengan el análisis cuantitativo sobre el Goce Efectivo de Derechos de las Víctimas del Conflicto Armado residentes en Bogotá.</t>
  </si>
  <si>
    <t>Informe IGED</t>
  </si>
  <si>
    <t xml:space="preserve">• 2.4.3.3 Informe IGED	</t>
  </si>
  <si>
    <t>El Observatorio Distrital de Víctimas del Conflicto Armado (ODVCA) bajo la coordinación de la Alta Consejería de Paz, Victimas y Reconciliación (ACPVR), tiene como objetivo generar, procesar, analizar y divulgar información y recomendaciones que contribuyan al mejoramiento y toma de decisiones entorno a la política pública de Atención, Asistencia, Reparación Integral y Garantías de No Repetición para las víctimas del conflicto armado que residen en Bogotá, así como hacer seguimiento a la garantía del goce efectivo de sus derechos. Para este fin, el observatorio elabora y publica documentos que contienen el análisis cuantitativo sobre el Goce Efectivo de Derechos de las víctimas residentes en Bogotá. 
Con corte al 31 de marzo de 2023, se programó y realizó la entrega del Informe de medición de Indicadores de Goce Efectivo de Derechos -IGED de la población Víctima del Conflicto armado del año 2022, de la vigencia 2021, dando cumplimiento al Acuerdo distrital 587 de 2015. Así las cosas, se dio cumplimiento con lo programado en la meta para la vigencia 2023.
BENEFICIOS
• Generar, divulgar información del  seguimiento al cumplimiento de las políticas, proyectos planteados y desarrollados por la Alcaldía Mayor que garantizan a la población víctima, a fin dar a conocer la condiciones de la garantía y goce efectivo de derechos de la población víctima del conflicto armado que se ubican en Bogotá D.C.</t>
  </si>
  <si>
    <t>PD130</t>
  </si>
  <si>
    <t>54. Transformación digital y gestión de TIC para un territorio inteligente</t>
  </si>
  <si>
    <t>Generar valor público para la ciudadanía, la Secretaria General y sus grupos de interes, mediante el uso y aprovechamiento estratégico de TIC.</t>
  </si>
  <si>
    <t>Transformación digital y gestión TIC</t>
  </si>
  <si>
    <t>Oficina de Alta Consejería Distrital de Tecnologías de Información y Comunicaciones - TIC</t>
  </si>
  <si>
    <t>Iván Mauricio Durán Pabón</t>
  </si>
  <si>
    <t>Alto Consejero Distrital de Tecnologías de Información y Comunicaciones - TIC</t>
  </si>
  <si>
    <t>Luisa Fernanda Ortega</t>
  </si>
  <si>
    <t>(FINALIZADO POR CUMPLIMIENTO) Artículo 57 PDD. Comisión Distrital de Transformación Digital</t>
  </si>
  <si>
    <t>(FINALIZADO POR CUMPLIMIENTO)Proceso de transformación de la Comisión Distrital de Sistemas a la Comisión Distrital de Transformación Digital  acompañado.</t>
  </si>
  <si>
    <t>Artículo 57 PDD. Comisión Distrital de Transformación Digital</t>
  </si>
  <si>
    <t xml:space="preserve">PD_artículo: Artículo 57 PDD. Comisión Distrital de Transformación Digital; </t>
  </si>
  <si>
    <t>Con este indicador se busca plasmar todas las acciones y actividades que desde la Secretaría técnica de la Comisión Distrital de Sistemas - CDS, promuevan  y generen el tránsito a la Comisión Disitral de Transformación Digital.</t>
  </si>
  <si>
    <t>La comision será la maxima instancia de coordinación y articulación de todas la iniciativas que promuevan la transformación Digital en la Ciudad.</t>
  </si>
  <si>
    <t>Lograr la conformación de la Comisión Distrial de Transformación Digital.</t>
  </si>
  <si>
    <t>Sumatoria de Actos Administrativos de confomación de la Comisión</t>
  </si>
  <si>
    <t>Numero de  Actos Administrativos de confomación de la Comisión</t>
  </si>
  <si>
    <t>Acto Administrativo de conformación de la Comisión Distrial de Transformación Digital.</t>
  </si>
  <si>
    <t>7872_N</t>
  </si>
  <si>
    <t>No se presentaron problemas o dificultades en el periodo de reporte</t>
  </si>
  <si>
    <t xml:space="preserve">1. Contar con información oportuna y de calidad para la toma de decisiones
2. Contar con servicios digitales que atiendan las necesidades de los grupos de interés
</t>
  </si>
  <si>
    <t>Artículo</t>
  </si>
  <si>
    <t>PD131</t>
  </si>
  <si>
    <t>(FINALIZADO POR CUMPLIMIENTO) Artículo 145 PDD. Agencia de Analítica de Datos del Distrito</t>
  </si>
  <si>
    <t>Frentes de datos, tecnologia y talento para la creación de la Agencia de Analitica de Datos acompañados.</t>
  </si>
  <si>
    <t>Artículo 145 PDD. Agencia de Analítica de Datos del Distrito</t>
  </si>
  <si>
    <t xml:space="preserve">PD_artículo: Artículo 145 PDD. Agencia de Analítica de Datos del Distrito; </t>
  </si>
  <si>
    <t>Se programa el indicador para dar cumplimiento al indicador, se ajusta en base de datos</t>
  </si>
  <si>
    <t xml:space="preserve">A través de la creación de la Agencia, se propondrán y realizarán ejecicios analítica descriptiva, predictiva y prescriptiva basados datos estructurados y no estructurados para generar políticas y proyectos basados en evidencia, mejores servicios al ciudadano, combatir la corrupción, promover la transparencia y crear servicios de valor agregado a los ciudadanos y las empresas. A traves de este indicador nos refleja el avance de la creación de la Agencia.
</t>
  </si>
  <si>
    <t>Con la creación de la agencia de analítica de datos se contará con Productos y servicios ajustados a las necesidades de los ciudadanos, podrán generar y crear póliticas públicas basadas en datos, se avanzará en Transparencia y lucha contra la corrupción, así como también se crearán oportunidades de capacitación en temas de alto valor agregado para la ciudadanía y los servidores públicos.</t>
  </si>
  <si>
    <t>Lograr la creación de la agencia de analítica de datos del distrito</t>
  </si>
  <si>
    <t>Sumatoria de actividades realizadas en el acompañamiento de los  frentes de datos tecnologia y talento para la creación de la Agencia de Analitica de Datos</t>
  </si>
  <si>
    <t>Numero de actividades realizadas en el acompañamiento de los  frentes de datos tecnologia y talento para la creación de la Agencia de Analitica de Datos</t>
  </si>
  <si>
    <t>Documentos de avance en el acompañamiento en los  frentes de datos, tecnologia y talento para la creación de la Agencia de Analitica de Datos</t>
  </si>
  <si>
    <t>PD132</t>
  </si>
  <si>
    <t>70. Aumentar la posición de Bogotá como territorio inteligente -Smart City-: (incluye: Economía 4.0, Educación para la 4ta Revolución Industrial, agendas de transformación digital sectorial y la Agencia de Analítica de Datos del Distrito)</t>
  </si>
  <si>
    <t>Índice de innovación pública de Bogotá</t>
  </si>
  <si>
    <t xml:space="preserve">PD_Meta Trazadora: 70. Aumentar la posición de Bogotá como territorio inteligente -Smart City-: (incluye: Economía 4.0, Educación para la 4ta Revolución Industrial, agendas de transformación digital sectorial y la Agencia de Analítica de Datos del Distrito); PD_ID Meta Trazadora: Índice de innovación pública de Bogotá; ODS: 17. Alianzas para lograr los objetivos; </t>
  </si>
  <si>
    <t>El índice de innovación pública está compuesto por cuatro componentes, cada  uno  de  los  cuales  está  dividido  en  variables.  A  cada  variable  le corresponden indicadores,  los  cuales  son  obtenidos  a  partir  de preguntas  relacionadas  y,  en algunos  casos,  según  sea  la  respuesta a  la  pregunta, se  habilitan  otras  sub-preguntas  que buscan complementar la  información relacionada  con la  respuesta inicial. Las ponderaciones que  se  dieron  para  cada  aspecto  del  IIP  fueron  discutidas  con  los  diferentes  actores  que aportaron a la retroalimentación del presente ejercicio. 
La medición de este indicador tiene rezago de dos años, por lo tanto el reporte de  2017 se genero en 2019.</t>
  </si>
  <si>
    <t>Esta  herramienta,  no fue concebida exclusivamente  para  generar  una  medición  comparativa  entre  entidades  públicas  de  Bogotá, ya   que   fuediseñada   también   teniendo   en   cuenta   un   modelo   de   acompañamiento   y fortalecimiento  de  las  capacidades  innovadoras  de  las  entidades,  buscando  al  final  una  sana competencia  entre  las  mismas,  el  mejoramiento  de  los  servicios  prestados  por las  entidades públicas, así como una mayor aceptación por parte de ciudadanía.</t>
  </si>
  <si>
    <t>Veduria Distrial: 
http://veeduriadistrital.gov.co/sites/default/files/files/Publicaciones2019/Informe%20de%20Resultados%20del%20Indice%20de%20Innovacion%20Publica%20(IIP)%20-%20final%20.pdf</t>
  </si>
  <si>
    <t>Lograr el incremento de 5 puntos porcentuales en el indice de innovación pública.</t>
  </si>
  <si>
    <t>El IIP está conformado por componentes, cadauno de los cuales tiene variables y cada una de estas tiene indicadores. Cada componente, variable e indicador tiene una ponderación definida según la importancia en la construcción del IIP. Así, el orden delcálculo se dio en el siguiente orden:(1) indicadores, (2) variables,(3) componentesy (4) valor final del IIP</t>
  </si>
  <si>
    <t>Puntos porcentuales obtenidos</t>
  </si>
  <si>
    <t>Puntos porcentuales maximos posibles</t>
  </si>
  <si>
    <t>Veeduria Distrital</t>
  </si>
  <si>
    <t>Informe Resultado Medición del IIP</t>
  </si>
  <si>
    <t>PD133</t>
  </si>
  <si>
    <t>(FINALIZADO POR CUMPLIMIENTO) 468. Formular e implementar las agendas de transformación digital para el Distrito</t>
  </si>
  <si>
    <t>(FINALIZADO POR CUMPLIMIENTO) 512. Numero de agendas de transformación digital formuladas</t>
  </si>
  <si>
    <t>468. Formular e implementar las agendas de transformación digital para el Distrito</t>
  </si>
  <si>
    <t>512. Numero de agendas de transformación digital formuladas</t>
  </si>
  <si>
    <t xml:space="preserve">PD_Meta Sectorial: 468. Formular e implementar las agendas de transformación digital para el Distrito; PD_Indicador Meta sector: 512. Numero de agendas de transformación digital formuladas; ODS: 17. Alianzas para Lograr los Objetivos; </t>
  </si>
  <si>
    <t>Definir y hacer acompañamiento a la formulación de los proyectos de transformación digital de cada uno de los sectores de la alcaldía para transformar los modelos de atención de las entidades y de esta forma prestar mejores servicios a la ciudadanía.
Se entendera como formulación y actualización el proceso de construcción y  actualización periodica de las agendas</t>
  </si>
  <si>
    <t>A través de la formulación  de las 16 agendas de transformación digital los sectores de la Alcaldía Mayor de Bogotá contarán con estrategias de movilidad inteligente, transformación digital de la salud, analítica de datos para el medio ambiente entre otros. De igual manera los organismos de control de la ciudad podran contar con estrategias que les permita realizar su función de manera mucho más óptima.</t>
  </si>
  <si>
    <t>Lograr Formular las 16 agendas de transformación digital para las entidades cabeza de sector del Distito.</t>
  </si>
  <si>
    <t>Sumatoria de Agendas de transformación digital para las entidades cabeza de sector del Distito formuladas y actualizadas.</t>
  </si>
  <si>
    <t>Numero de Agendas de transformación digital para las entidades cabeza de sector del Distito formuladas y actualizadas.</t>
  </si>
  <si>
    <t>Documentos de avance de la Formulación de las Agendas</t>
  </si>
  <si>
    <t>PD134</t>
  </si>
  <si>
    <t>469. Formular la política pública de Bogota territoritorio inteligente.</t>
  </si>
  <si>
    <t>514. Politica Pública TIC formulada</t>
  </si>
  <si>
    <t>514. Política Pública TIC formulada</t>
  </si>
  <si>
    <t>9. Industria, innovación e infraestructura</t>
  </si>
  <si>
    <t xml:space="preserve">PD_Meta Sectorial: 469. Formular la política pública de Bogota territoritorio inteligente.; PD_Indicador Meta sector: 514. Política Pública TIC formulada; ODS: 9. Industria, innovación e infraestructura; </t>
  </si>
  <si>
    <t>La Politica Publica tic formulada corresponde a la formulación  de la Política de Bogotá territorio inteligente para vivir mejor 2020 – 2030 bajo esquemas de cocreación con los diferentes actores relacionados (ciudadanía, academia, sector privado, sociedad civil, organismos gubernamentales, organizaciones internacionales y medios de comunicación), haciendo uso de métodos de innovación para la construcción de política pública, permitiendo identificar los enfoques estratégicos del uso transversal de las TIC y las formas de abordarlos, a fin de integrar los ámbitos urbano, rural y regional, mejorar la calidad de vida de los ciudadanos e involucrarlos en la toma de decisiones públicas. Este indicador mide el avance de formulación durante los primeros dos años. Para el 2022 se tendra el documento de Politica ya formulado.</t>
  </si>
  <si>
    <t>La política busca integrar los ámbitos urbano, rural y regional, mejorar la calidad de vida de los ciudadanos e involucrarlos en la toma de decisiones públicas, a través de intervenciones ágiles y orientadas a resultados.</t>
  </si>
  <si>
    <t>Lograr la formulación de la Politica Publica de Bogota Territorio Inteligente</t>
  </si>
  <si>
    <t>(No. de hitos del avance de la fomulación de la politica Publica TIC alcanzados/ Total de hitos del avance de la formulacion de la Politica pública programados)</t>
  </si>
  <si>
    <t>No. de hitos del avance de la fomulación de la politica Publica TIC alcanzados</t>
  </si>
  <si>
    <t>Total de hitos del avance de la formulacion de la Politica pública programados</t>
  </si>
  <si>
    <t>Documento de Formulación de la Política Pública</t>
  </si>
  <si>
    <t>* Documento de formulación de la Politica Publica Bogotá Territorio Inteligente
* Plan de Acción Definitivo</t>
  </si>
  <si>
    <t xml:space="preserve">Durante el primer trimestre se adelantaron las siguientes actividades de gestión:
En enero del 2023 se consolido el plan de acción de la política, el cual fue radicado el 3 de febrero de 2023 junto con el borrador del Documento CONPES ante la Secretaria Distrital de Planeación para su revisión y convocatoria a Pre-CONPES, de acuerdo con los tiempos definidos por la Dirección de Políticas públicas Sectoriales. Durante ese tiempo se adelantaron mesas de trabajo con las entidades vinculadas al Plan de acción de la Política, la Dirección de Políticas Públicas sectoriales y las entidades responsables de los enfoques de política, para facilitar la revisión de los documentos y atender sus recomendaciones. 
El 23 de febrero de 2023 el Comité Sectorial de Gestión y Desempeño aprobó el Plan de Acción de acción de la política BTI.  
El 22 de marzo de 2023 de recibió el concepto técnico unificado por la Secretaría Distrital de Planeación </t>
  </si>
  <si>
    <t>Se recomienda brindar  especial atención a la Meta Sectorial 469. Formular la política pública de Bogotá territorio inteligente - Indicador Meta sector: 514. Política Pública TIC formulada; y la meta proyecto de inversión No. 2."Liderar 100 porciento  la formulación, sensibilización y apropiación de la política pública de Bogotá Territorio Inteligente" con el fin de cumplir con lo registrado en el plan de acción y superar el retraso del 10% de la vigencia 2.022.</t>
  </si>
  <si>
    <t>PD133A</t>
  </si>
  <si>
    <t>7872_3</t>
  </si>
  <si>
    <t>1. Contar con información oportuna y de calidad para la toma de decisiones</t>
  </si>
  <si>
    <t>3. Asesorar 100 porciento el diseño e implementación de las 16 agendas de Transformación Digital y sus aceleradores transversales</t>
  </si>
  <si>
    <t>Asesorar 100 porciento el diseño e implementación de las 16 agendas de Transformación Digital y sus aceleradores transversales</t>
  </si>
  <si>
    <t>513. Porcentaje de avance de las agendas de transformación Digital Implementadas</t>
  </si>
  <si>
    <t>22.2. Porcentaje de agendas de transformación digital asesoradas</t>
  </si>
  <si>
    <t xml:space="preserve">PD_Meta Sectorial: 468. Formular e implementar las agendas de transformación digital para el Distrito; PD_Indicador Meta sector: 513. Porcentaje de avance de las agendas de transformación Digital Implementadas; PD_PMR: 22.2. Porcentaje de agendas de transformación digital asesoradas; PD_Meta Proyecto: 3. Asesorar 100 porciento el diseño e implementación de las 16 agendas de Transformación Digital y sus aceleradores transversales; ODS: 17. Alianzas para Lograr los Objetivos; </t>
  </si>
  <si>
    <t>Se programa la magnitud de la meta, teniendo en cuenta que se tienen recursos asigandos para la vigencia 2020.</t>
  </si>
  <si>
    <t xml:space="preserve">Definir y hacer acompañamiento a la implementación de los proyectos de transformación digital de cada uno de los sectores de la alcaldía para transformar los modelos de atención de las entidades y de esta forma prestar mejores servicios a la ciudadanía. </t>
  </si>
  <si>
    <t>A través del asesoramiento a la formulación e implementación de las 16 agendas de transformación digital los sectores de la Alcaldía Mayor de Bogotá contarán con estrategias de movilidad inteligente, transformación digital de la salud, analítica de datos para el medio ambiente entre otros. De igual manera los organismos de control de la ciudad podran contar con estrategias que les permita realizar su función de manera mucho más óptima.</t>
  </si>
  <si>
    <t xml:space="preserve">Lograr Implementar las 16 agendas de transformación digital para las entidades cabeza de sector del Distito, mediante los hitos programados por los lideres del desarrollo de las agendas.
</t>
  </si>
  <si>
    <t>(No. de hitos en la asesoria del diseño e implementación de las 16 Agendas logrados / Total de hitosen la asesoria del diseño e implementación de las 16 Agendas programados)*100</t>
  </si>
  <si>
    <t xml:space="preserve">No. de hitos en la asesoria del diseño e implementación de las 16 Agendas logrados </t>
  </si>
  <si>
    <t>Total de hitosen la asesoria del diseño e implementación de las 16 Agendas programados</t>
  </si>
  <si>
    <t>Documentos de avance de la implementación de las Agendas</t>
  </si>
  <si>
    <t>Informe trimestral con el resultado del seguimiento a los proyectos de Agendas de Transformación Digital a través del tablero de control habilitado para tal fin. Así como de las acciones de aceleración y acompañamiento desarrolladas por la Alta Consejería Distrital de TIC.</t>
  </si>
  <si>
    <t>Informe final con el resultado del seguimiento a los proyectos de Agendas de Transformación Digital a través del tablero de control habilitado para tal fin. Así como de las acciones de aceleración y acompañamiento desarrolladas por la Alta Consejería Distrital de TIC.</t>
  </si>
  <si>
    <t xml:space="preserve">Durante el primer trimestre del año, se adelantó la priorización de proyectos asociados a las agendas de transformación digital teniendo en cuenta tres variables: su impacto estratégico, el avance reportado al cierre de 2022 y la ruta de acción proyectada para 2023, logrando la identificación de 16 proyectos asociados a las diferentes agendas, los cuales durante el primer trimestre precisaron su plan de trabajo, definiendo los hitos y productos que esperan entregar a lo largo del año, y dieron inicio a sus actividades. Estos proyectos son: Academia para la 4RI,  centro de analítica de datos para la seguridad y convivencia ciudadana, historia clínica electrónica unificada, plataforma de gobierno abierto Bogotá, reglamentación para infraestrcutura de territorio inteligente, sistemas inteligentes de transporte - centro de gestión del tránsito, alianzas para ofrecer créditos a negocios informales y negocios vulnerables, ciudadanía 360, visor geográfico ambiental, sistema de información del sistema distrital del cuidado, cultured - sistema de información del sector cultura, recreación y deporte, gestión de información para el empleo y la formación, integración de sistema de reacudo movilidad, conectividad rural Sumapaz, sistema unificado distrital de inspección, vigilancia y control - SUDVIC y Observatorio para la 4RI. 
Desde los diferentes aceleradores se ha venido acompañando  y asesorando el desarrollo de los proyectos vinculados en las agendas. En materia de alianzas, se ha venido trabajando con Fundación Corona, Invest In Bogotá y el Clúster de software y TI de la Cámara de Comercio de Bogotá, con el fin de fortalecer las acciones vinculadas con el Observatorio de 4RI, y desde Ágata se ha trabajado con aliados del sector financiero para que en el marco del proyecto de créditos a negocios informales y población vulnerable, se pudiera hacer el lanzamiento de Crédito peso a peso. 
Con el fin de ampliar la información sobre la ejecución de los proyectos y precisar hitos y resultados, desde la Alta Consejería TIC se enviará a las diferentes entidades líderes de proyectos, la solicitud de un nuevo formato de reporte de avance de la totalidad de los proyectos vinculados a las agendas de transformación digital.
Beneficios: El proyecto de Agendas de Transformación Digital contribuye a la construcción de un territorio inteligente a partir de la generación de capacidades, el aprovechamiento de oportunidades, el empoderamiento de la ciudadanía y el mejoramiento de calidad de vida en la ciudad. A través de las iniciativas de las Agendas de Transformación Digital y sus aceleradores se viene fortaleciendo la coordinación interinstitucional para responder a los retos de la transformación digital.
</t>
  </si>
  <si>
    <t xml:space="preserve">Durante el primer trimestre se llevó a cabo el análisis y priorización de proyectos asociados a las agendas y se adelantaron mesas de trabajo con los equipos líderes. Los 16 proyectos priorizados definieron su ruta de acción y presentan avances sin novedades para el primer trimestre de 2023. De acuerdo con sus necesidades se ha venido acompañando a cinco proyectos desde el acelerador de innovación, en la formulación y desarrollo de retos específicos: Alianzas para ofrecer créditos a negocios informales y población vulnerable, Observatorio para la 4RI, Sistemas Inteligentes de Transporte, Sistema de información del Sistema Distrital de Cuidado, y Sistemas Inteligentes de Transporte
En materia de interoperabilidad se acompaña a cuatro proyectos: Cultured, Ciudadanía 360, Historia Clínica Electrónica Unificada y el Sistema Unificado Distrital de Inspección Vigilancia y Control. </t>
  </si>
  <si>
    <t>7872_1</t>
  </si>
  <si>
    <t>PD135</t>
  </si>
  <si>
    <t>7872_5</t>
  </si>
  <si>
    <t>5. Desarrollar una estrategia de apropiación para potenciar el conocimiento y uso de tecnologías.</t>
  </si>
  <si>
    <t>Desarrollar una estrategia de apropiación para potenciar el conocimiento y uso de tecnologías.</t>
  </si>
  <si>
    <t xml:space="preserve">PD_Meta Proyecto: 5. Desarrollar una estrategia de apropiación para potenciar el conocimiento y uso de tecnologías.; </t>
  </si>
  <si>
    <t>Con el desarrollo de la estrategia se busca promover dinámicas de apropiación para el acceso, uso y aprovechamiento de las TIC (presentes y futuras) mediante alianzas con los actores del ecosistema, para canalizarlos en Bogotá- Región, reconociendo las necesidades particulares de los diversos grupos de interés y poblacionales, y sus enfoques diferenciales, ​est(grupos etarios, étnicos, género, discapacidad) en su cotidianidad y su interacción con el gobierno local.​ Este indicador mide el avance del desarrollo de la estrategia durante el Cuatrienio.</t>
  </si>
  <si>
    <t>Cultura Digital reforzada
Dinamización del ecosistema digital 
Aprovechar redes de colaboración buscando resultados efectivos para potenciar el conocimiento de los ciudadanos en materia de acceso, uso y  aprovechamiento de las TIC.</t>
  </si>
  <si>
    <t>Lograr el desarrollo de la Estrategia de Apropiación para potenciar el conocimiento y uso de Tecnologías a traves de sus actividades</t>
  </si>
  <si>
    <t>(No. de hitos del desarrollo de la Estrategia de Apropiación logrados/Total de hitos del desarrollo de la Estrategia de Apropiación programados)</t>
  </si>
  <si>
    <t>No. de hitos del desarrollo de la Estrategia de Apropiación logrados</t>
  </si>
  <si>
    <t>Total de hitos del desarrollo de la Estrategia de Apropiación programados</t>
  </si>
  <si>
    <t>Documentos de avances de desarrollo e implementación de la Estrategia de aptopiación.
Plan de Acción de la alta Consejeria Distrital de TIC</t>
  </si>
  <si>
    <t>Documento maestro de planificación de la estrategia de apropiación
Tablero de Control</t>
  </si>
  <si>
    <t>Informe trimestral de gestión y resultados de los avances de la estrategia de apropiación de TIC</t>
  </si>
  <si>
    <t>Informe de evaluación de satisfacción de usuarios</t>
  </si>
  <si>
    <t>Informe final de gestión y resultados de los avances de la estrategia de apropiación de TIC
Informe de evaluación de la apropiación de TIC en el Distrito
Informe de evaluación de satisfacción de usuarios
Documento de recomendaciones para el mejoramiento continuo de estrategias de apropiación TIC en el Distrito</t>
  </si>
  <si>
    <t>Con el ánimo de dar continuidad a las acciones de acompañamiento para la vigencia 2023 se analizan fuentes de información que responden a señales de preferencia y pertinencia identificada a través de usuarios, administradores y del comportamiento operativo de los Nodos Digitales en la vigencia 2022. Al proyectar las acciones de acompañamiento a la red de Nodos Digitales apelamos a las siguientes fuentes de información: 1) Encuesta realizada a usuarios de Nodos Digitales; 2) Consulta abierta a la ciudadanía sobre las principales problemáticas presentes en el territorio a través el Laboratorio de Innovación de Bogotá iBO; 3) Comportamiento de las actividades de formación en la vigencia 2022 y 4) Líneas de acción de las Políticas Públicas Distritales vigentes que involucran acciones de acceso y formación en TIC.
Por su parte, se han completado dos tableros de control de uso y aprovechamiento en nodos digitales y zonas wifi de la Alta Consejería Distrital de TIC en primera versión, los cuales permiten visibilizar la gestión en formación de competencias básicas de TIC de las entidades y aliados y su territorialización. Para el reporte del primer trimestre se utilizarán estos tableros como herramienta compartida con los nodos digitales para fomentar la oportunidad y calidad en la entrega de información. La Alta Consejería Distrital de TIC utilizara estos tableros para vincular más personas del equipo al análisis del comportamiento de estas iniciativas buscando matos colaboración y articulación de esfuerzos desde diferentes proyectos logren tener un impacto en las localidades.</t>
  </si>
  <si>
    <t xml:space="preserve">Con el ánimo de dar continuidad a las acciones de acompañamiento para la vigencia 2023 se analizan fuentes de información que responden a señales de preferencia y pertinencia identificada a través de usuarios, administradores y del comportamiento operativo de los Nodos Digitales en la vigencia 2022. Al proyectar las acciones de acompañamiento a la red de Nodos Digitales apelamos a las siguientes fuentes de información: 1) Encuesta realizada a usuarios de Nodos Digitales; 2) Consulta abierta a la ciudadanía sobre las principales problemáticas presentes en el territorio a través el Laboratorio de Innovación de Bogotá iBO; 3) Comportamiento de las actividades de formación en la vigencia 2022 y 4) Líneas de acción de las Políticas Públicas Distritales vigentes que involucran acciones de acceso y formación en TIC.
Por su parte, se han completado dos tableros de control de uso y aprovechamiento en nodos digitales y zonas wife de la Alta Consejería Distrital de TIC en primera versión.
</t>
  </si>
  <si>
    <t>No se presentaron problemas y dificultades para el corte de la información</t>
  </si>
  <si>
    <t>PD136</t>
  </si>
  <si>
    <t>1. Implementar 100 porciento de los lineamientos de la política pública nacional de Gobierno Digital priorizados por la Secretaría General.</t>
  </si>
  <si>
    <t>Implementar 100 porciento de los lineamientos de la política pública nacional de Gobierno Digital priorizados por la Secretaría General.</t>
  </si>
  <si>
    <t xml:space="preserve">PD_Meta Proyecto: 1. Implementar 100 porciento de los lineamientos de la política pública nacional de Gobierno Digital priorizados por la Secretaría General.; </t>
  </si>
  <si>
    <t>A partir de la revisión de la política de gobierno digital desde la Alta consejeria se priorizarán los lineamientos a aplicar por parte de las entidades del Distrito, teniendo en cuenta las necesidades y posibilidades de las mismas lo que permitirá una mejor prestación de servicios a los ciudadanos y la toma de decisiones basadas en dados.</t>
  </si>
  <si>
    <t>Mejorar los servicios a los ciudados a partir del uso estrategico de las TIC.
Facilitar la toma de decisiones de política pública basadas en datos.</t>
  </si>
  <si>
    <t xml:space="preserve">Lograr Implementar el 100% de los lineamientos de la política pública nacional de Gobierno Digital priorizados por la Secretaría General </t>
  </si>
  <si>
    <t>(No. de hitos de la implementación  logrados / Total de hitos de la implementación  programados)*100</t>
  </si>
  <si>
    <t>No. de hitos de la implementación  logrados</t>
  </si>
  <si>
    <t>Total de hitos de la implementación  programados</t>
  </si>
  <si>
    <t>Informe de Gestión Alta Consejería Distrital de TIC
Plan de Acción</t>
  </si>
  <si>
    <t>Plan de trabajo con las actividades a desarrollar durante la vigencia para la implementación de los lineamientos de Gobierno Digital</t>
  </si>
  <si>
    <t>Informe de actividades desarrolladas durante el cuatrimestre para aumentar la implementación de los lineamientos de Gobierno Digital</t>
  </si>
  <si>
    <t>Informe del estado de la implementación de la Política de Gobierno Digital a partir del reporte de FURAG</t>
  </si>
  <si>
    <t>Informe final de actividades desarrolladas durante la vigencia para aumentar la implementación de los lineamientos de Gobierno Digital</t>
  </si>
  <si>
    <t>Plan de trabajo que contiene el objetivo del proyecto ComparTIC y el cronograma de implementación.</t>
  </si>
  <si>
    <t>Se ha decidido desde la Oficina de Alta Consejería Distrital de TIC la realización de una serie de eventos durante todo el año con el objetivo de "Implementar el 100% de los lineamientos priorizados de la Política de gobierno digital". Estos eventos permitirán a las entidades intercambiar experiencias y mejores prácticas en la implementación de proyectos de tecnología. Los eventos se llevarán a cabo de manera mensual y permitirán identificar también aquellas entidades que requieran acompañamiento para la implementación de los lineamientos.
Este Plan de Trabajo contiene el objetivo del proyecto ComparTIC y el cronograma de implementación.</t>
  </si>
  <si>
    <t xml:space="preserve">Se ha decidido desde la Oficina de Alta Consejería Distrital de TIC la realización de una serie de eventos durante todo el año con el objetivo de "Implementar el 100% de los lineamientos priorizados de la Política de gobierno digital". Estos eventos permitirán a las entidades intercambiar experiencias y mejores prácticas en la implementación de proyectos de tecnología. Los eventos se llevarán a cabo de manera mensual y permitirán identificar también aquellas entidades que requieran acompañamiento para la implementación de los lineamientos.
</t>
  </si>
  <si>
    <t>PD137</t>
  </si>
  <si>
    <t>7872_4</t>
  </si>
  <si>
    <t>4. Implementar 1 Centro de recursos de TI compartido</t>
  </si>
  <si>
    <t>Implementar 1 Centro de recursos de TI compartido</t>
  </si>
  <si>
    <t xml:space="preserve">PD_Meta Proyecto: 4. Implementar 1 Centro de recursos de TI compartido; </t>
  </si>
  <si>
    <t>La programación se realiza de acuerdo a la programación de hitos por parte del líder o líderes del indicador</t>
  </si>
  <si>
    <t>El centro de recursos de TI compartido se encargará de centralizar las actividades administrativas y estratégicas (en soporte de tecnologías de la información y las comunicaciones) que se encuentran duplicadas en las diferentes entidades distritales. El reporte de este indicador se realizará año vencido con un máximo de retraso de 60 días calendario basados en los informes de gestión de la Alta Consejería Distrital de TIC y en el cumplimiento de los hitos programados para la vigencia por parte de los líderes de proyecto.</t>
  </si>
  <si>
    <t>Con la estructuración del centro se centralizarán las actividades administrativas y de soporte en tecnologías de la información y las comunicaciones que se encuentren distribuidas y/o duplicadas en las distintas entidades distritales de tal manera que se puedan generar eficiencias administrativas, enfocar los esfuerzos y aprovechar las ventajas de la tecnología sin generar reprocesos o sobre costos en las entidades.</t>
  </si>
  <si>
    <t>Lograr la implementación y funcionamiento del centro de recursos de TI compartido</t>
  </si>
  <si>
    <t>(No. de hitos cumplidos para la implementación de un centro de recursos de TI compartido / Total de hitos programados para la implementación de un centro de recursos de TI compartido)</t>
  </si>
  <si>
    <t>Hitos cumplidos</t>
  </si>
  <si>
    <t>Hitos programados</t>
  </si>
  <si>
    <t>Plan de acción de la Alta Consejeria Distrital de TIC</t>
  </si>
  <si>
    <t>Informe de actividades desarrolladas durante el primer timestre relacionadas con el centro de recurso compartidos (Conectividad, gobierno digital y seguridad digital)</t>
  </si>
  <si>
    <t>Informe de actividades desarrolladas durante el segundo trimestre relacionadas con el centro de recurso compartidos (Conectividad, gobierno digital y seguridad digital)</t>
  </si>
  <si>
    <t>Informe de actividades desarrolladas durante el tercer trimestre relacionadas con el centro de recurso compartidos (Conectividad, gobierno digital y seguridad digital)</t>
  </si>
  <si>
    <t>Informe Final de actividades desarrolladas durante la vigencia relacionadas con el centro de recurso compartidos (Conectividad, gobierno digital y seguridad digital)</t>
  </si>
  <si>
    <t>Informe con las actividades desarrolladas durante el primer trimestre</t>
  </si>
  <si>
    <t>La Oficina de alta Consejería distrital de TIC viene trabajando en las lineas de trabajo asociadas a la consolidación del centro de recursos compartidos. Entre los temas trabajados durante este primer trimestre se encuentra el tema de seguridad digital como un recurso que puede ser  solicitado por las entidades distritales en tema de atención de incidentes de seguridad digital o evaluaciones de vulnrabilidades. Otros temas que tambien se vienen trabajando son el de los eventos ComparTIC para fortalecer las capacidades de los funcionarios, el tema de conectividad pública para brindar este recurso tan importante para los ciudadanos.</t>
  </si>
  <si>
    <t>Se elabora informe con las actividades desarrolladas durante el primer trimestre:
El proyecto del centro de recursos compartidos de TI ha logrado importantes avances en la estandarización de la implementación de tecnologías por parte de las entidades, alineadas a las mejores prácticas y los lineamientos del Ministerio de Tecnologías de la Información y las Comunicaciones durante el primer trimestre de 2023. Entre febrero y marzo se han realizado dos actividades de sensibilización y formación a cerca de 250 funcionarios en temas de gobierno digital y seguridad digital para que conozcan la estandarización que existe por parte del MinTIC en la implementación de tecnologías como servicios de nube pública, servicios de nube privada y software, entre otros.
Además, el proyecto busca brindar un servicio estandarizado a los ciudadanos en internet público mediante zonas Wi-Fi y conectividad rural. Es importante destacar que el proyecto de conectividad rural hace parte de una línea de regalías, pero desde la consejería se ha estado acompañando el proceso de implementación del proyecto para asegurar que se cumplan los objetivos y se logren los avances necesarios. En general, el proyecto del centro de recursos compartidos de TI es una iniciativa clave para mejorar el acceso y la calidad de los servicios tecnológicos en el distrito capital.</t>
  </si>
  <si>
    <t>PD134A</t>
  </si>
  <si>
    <t>7872_2</t>
  </si>
  <si>
    <t>2. Liderar 100 porciento  la formulación, sensibilización y apropiación de la política pública de Bogotá Territorio Inteligente</t>
  </si>
  <si>
    <t>Liderar 100 porciento  la formulación, sensibilización y apropiación de la política pública de Bogotá Territorio Inteligente</t>
  </si>
  <si>
    <t xml:space="preserve">PD_Meta Proyecto: 2. Liderar 100 porciento  la formulación, sensibilización y apropiación de la política pública de Bogotá Territorio Inteligente; </t>
  </si>
  <si>
    <t>Con la formulación  de la Política de Bogotá territorio inteligente para vivir mejor 2020 – 2030 bajo esquemas de cocreación con los diferentes actores relacionados (ciudadanía, academia, sector privado, sociedad civil, organismos gubernamentales, organizaciones internacionales y medios de comunicación), haciendo uso de métodos de innovación para la construcción de política pública, permitiendo identificar los enfoques estratégicos del uso transversal de las TIC y las formas de abordarlos, a fin de integrar los ámbitos urbano, rural y regional, mejorar la calidad de vida de los ciudadanos e involucrarlos en la toma de decisiones públicas.</t>
  </si>
  <si>
    <t>Desde la Alta Consejeria Tic liderar el 100% de la formulación, sensibilización y apropiación de la política pública de Bogotá Territorio Inteligente</t>
  </si>
  <si>
    <t>(No. de hitos de la formulación, sensibilización y apropiación de la Politica Publica Territorio Inteligente logrados / Total de hitos No. de hitos de la formulación, sensibilización y apropiación de la Politica Publica Territorio Inteligente programados)*100</t>
  </si>
  <si>
    <t>No. de hitos de la formulación, sensibilización y apropiación de la Politica Publica Territorio Inteligente logrados</t>
  </si>
  <si>
    <t>Total de hitos No. de hitos de la formulación, sensibilización y apropiación de la Politica Publica Territorio Inteligente programados</t>
  </si>
  <si>
    <t xml:space="preserve">Documentos de avances de desarrollo de la Estrategia de sensibilización y apropiación.
Plan de Acción de la alta Consejeria Distrital de TIC
	</t>
  </si>
  <si>
    <t>Informe de las acciones desarrolladas para la implementación de la Política Bogotá Territorio Inteligente</t>
  </si>
  <si>
    <t>Informe Final de las acciones desarrolladas para la implementación de la Política Bogotá Territorio Inteligente</t>
  </si>
  <si>
    <t>Se recomienda brindar  especial atención a  la meta proyecto de inversión No. 2."Liderar 100 porciento  la formulación, sensibilización y apropiación de la política pública de Bogotá Territorio Inteligente" con el fin de cumplir con lo registrado en el plan de acción y superar el retraso del 10% de la vigencia 2.022, toda vez que se encuentra directamente asociada a la meta sectorial 469.</t>
  </si>
  <si>
    <t>PD138</t>
  </si>
  <si>
    <t>7872_6</t>
  </si>
  <si>
    <t>2. Contar con servicios digitales que atiendan las necesidades de los grupos de interés</t>
  </si>
  <si>
    <t>Oscar Javier Asprilla Cruz</t>
  </si>
  <si>
    <t>6. Implementar 100 porciento el Modelo de Seguridad y Privacidad de la Información (MSPI) en la Secretaria General de la Alcaldia Mayor de Bogota</t>
  </si>
  <si>
    <t>Implementar 100 porciento el Modelo de Seguridad y Privacidad de la Información (MSPI) en la Secretaria General de la Alcaldia Mayor de Bogota</t>
  </si>
  <si>
    <t xml:space="preserve">PD_Meta Proyecto: 6. Implementar 100 porciento el Modelo de Seguridad y Privacidad de la Información (MSPI) en la Secretaria General de la Alcaldia Mayor de Bogota; </t>
  </si>
  <si>
    <t xml:space="preserve">La programación se realiza de acuerdo a las actividades programadas por el oficial de seguridad y aprobadas por el jefe de la OTIC </t>
  </si>
  <si>
    <t>Mide el avance de la ejecución de las actividades programadas en la vigencia para la implemententación del Modelo de Seguridad y Privacidad de la información (MSPI) en la Secretaria General</t>
  </si>
  <si>
    <t>El  Modelo de Seguridad y Privacidad de la información (MSPI) implementado, conduce a la preservación de la confidencialidad, integridad, disponibilidad de la información, permitiendo garantizar la privacidad de los datos,mediante la aplicación de un proceso de gestión del riesgo, brindando confianza a las partes interesadas.</t>
  </si>
  <si>
    <t>Lograr la implementación del Modelo de Seguridad y Privacidad de la información (MSPI).</t>
  </si>
  <si>
    <t>(Actividades ejecutadas / actividades programados) * 100</t>
  </si>
  <si>
    <t>Actividades programados</t>
  </si>
  <si>
    <t>Evidencias reunión que realice la oficial de seguridad
Memorandos sobre activos de información, sus riesgos e indetificacion
Mensajes de Soy 10 sobre seguridad y privacidad de la infromación
Correos electronicos.
Documentos e Informes
Presentacion</t>
  </si>
  <si>
    <t>1. Informe de avance de las etapas precontractuales de los  procesos de infraestructura de seguridad de la información  - 2023
2. Informe  de avance de la gestión  y mantenimiento del modelo de seguridad y privacidad de los datos e información</t>
  </si>
  <si>
    <t>1. Informe de avance de las etapas precontractuales de los  procesos de infraestructura de seguridad de la información  - 2023
2. Informe  de final de la gestión  y mantenimiento del modelo de seguridad y privacidad de los datos e información</t>
  </si>
  <si>
    <t xml:space="preserve">1. Informe de avance avance en el mes de enero  de las etapas precontractuales de los  procesos de infraestructura de seguridad de la información  - 2023
2. Informe de avance en el mes de enero de la gestión  y mantenimiento del modelo de seguridad y privacidad de los datos e información </t>
  </si>
  <si>
    <t xml:space="preserve">1. Informe de avance avance en el mes de febrero  de las etapas precontractuales de los  procesos de infraestructura de seguridad de la información  - 2023
2. Informe de avance en el mes de febrero de la gestión  y mantenimiento del modelo de seguridad y privacidad de los datos e información </t>
  </si>
  <si>
    <t xml:space="preserve">1. Informe de avance avance en el mes de marzo  de las etapas precontractuales de los  procesos de infraestructura de seguridad de la información  - 2023
2. Informe de avance en el mes de marzo de la gestión  y mantenimiento del modelo de seguridad y privacidad de los datos e información </t>
  </si>
  <si>
    <t>La Secretaria General,  ha avanzado en “Implementar 100% el Modelo de Seguridad y Privacidad de la Información (MSPI) en la Secretaria General de la Alcaldía Mayor de Bogotá”, en las siguientes actividades en 2 temáticas así:
1.	ACTUALIZACION DE PLATAFORMA DE SEGURIDAD DE LA INFORMACIÓN: en lo recorrido de la vigencia se han adelantado las siguientes actividades en los proceso:
Extensión Garantia para el Sistema Store Once
-	Se logró elaborar, se revisa y se ajusta la ficha técnica para la adquisición de extensión de garantía del sistema Store Once que hace parte de la infraestructura tecnológica de la Secretaría General de la Alcaldía Mayor de Bogotá.
-	Así mismo, se inicia el estudio de mercado, enviando correos a proveedores conocidos y publicando el evento en Secop II.
-	Se envía correos con la ficha técnica para obtener cotizaciones par estudio de mercado.
-	Con las cotizaciones se elabora estudio de mercado
-	Se envía documentación a la Dirección de contratación y dan número al proceso de subasta inversa SGA-SASI-001-2023, el cual ya tiene cronograma y se proyecta la adjudicación a finales del  mes de marzo.
Se realiza apertura de sobre economico, evento de subasta, adjudicación y firma del contrato y se estructura acta de requeremiento de entrega.
Extensión Garantia de la Librería Robot de cintas
-	Se logró elaborar la ficha técnica para la adquisición de extensión de garantía de la librería robot de cintas que hace parte de la infraestructura tecnológica de la Secretaría General de la Alcaldía Mayor de Bogotá.
-	Se reciben observaciones a la ficha técnica y se inicia el ajuste de la misma.
-	Se envía correos con la ficha técnica para obtener cotizaciones par estudio de mercado.
-	Con las cotizaciones se elabora estudio de mercado
-	Se envía documentación a la Dirección de contratación y dan número al proceso de mínima cuantía SGA-MC-006-2023, el cual ya tiene cronograma y se proyecta la adjudicación a finales del  mes de marzo. 
Se realiza apertura de sobre economico, se  adjudicación y firma del contrato y se estructura acta de requeremiento de entrega, actualmente se encuentra en ejecución.
Software de Vulnerabilidades: Se estructura ficha técnica, se socializa al interior de la Oficina, se encuentra en ajustes finales para publicar y solicitar cotizaciones. 
Sistema Almacenamiento De Misión Crítica (Recursos de Reservas)
-	Se finaliza con el proceso de migración de datos de la entidad. 
-	Se adelantan labores de documentación referente a las obligaciones del contrato de sistema de almacenamiento.
-	Se solicita segunda prorroga, debido a la dificultad o problemas de orden logísticos en el transporte internacional y tiempos de nacionalización de los discos faltantes. 
-	Se finaliza con el proceso de instalación y puesta en funcionamiento de un nuevo sistema de almacenamiento. Esto luego de que se instalan nuevos discos en este sistema de almacenamiento y de esta manera se cumple con la cantidad de espacio solicitado.
-	Se envía memorando a financiera para tramitar ultimo pago y así finiquitar esta reserva
2 GESTIÓN Y MANTENIMIENTO DEL MODELO DE SEGURIDAD Y PRIVACIDAD: en lo recorrido de la vigencia se han realizado las siguientes actividades que aportan a:  La disponibilidad: entendiéndose que la información y recursos TI estén disponibles solo para el personal autorizado,  la Integridad: donde la información debe permanecer inalterada, y La  Confidencialidad: Evitar que personas no autorizadas puedan acceder a la información:
-	Se plantea un incremento del 5% para la vigencia 2023 en el avance de la implementación del Modelo de Seguridad y Privacidad de la Información – MSPI, para llegar a un 90% en la implementación del modelo al interior de la entidad, sin dejar de lado lo ya logrado a cierre del 2022, mediante la elaboración del cronograma de trabajo.
-	Se envía Cronograma de trabajo ajustado para aprobación del Jefe de Oficina de Tecnologias de la información y las comunicaciones.
-	Se tramito terminación anticipada del contratista que estaba a cargo de las actividades del modelo de seguridad y privacidad de la información. 
-	Se consigue y contrata el reemplazo de la contratista anterior.
-	Se firmó nuevo contrato a finales de febrero.
-	Se atienden 8 casos o incidentes de seguridad de la información.</t>
  </si>
  <si>
    <t>Durante el mes de febrero se tramito terminación anticipada del contratista que estaba a cargo de las actividades del modelo de seguridad y privacidad de la información, se realiza busqueda de perfil especialido en el tema y se consigue y contrata el reemplazo del anterior oficial de seguridad.   Se firmó nuevo contrato a finales de febrero.</t>
  </si>
  <si>
    <t>La Secretaria General,  ha avanzado en “Implementar 100% el Modelo de Seguridad y Privacidad de la Información (MSPI) en la Secretaria General de la Alcaldía Mayor de Bogotá”, en las siguientes actividades en 2 temáticas así: 
1.	Actualizar la Plataforma de Seguridad de la Información:  Al terminar enero de 2023 se han adelantado las siguientes actividades principales:
Extensión Garantia para el Sistema Store Once
-	Se logró elaborar, se revisa y se ajusta la ficha técnica para la adquisición de extensión de garantía del sistema Store Once que hace parte de la infraestructura tecnológica de la Secretaría General de la Alcaldía Mayor de Bogotá.
-	Así mismo, se inicia el estudio de mercado, enviando correos a proveedores conocidos y publicando el evento en Secop II.
Extensión Garantia de la Librería Robot de cintas
-	Se logró elaborar la ficha técnica para la adquisición de extensión de garantía de la librería robot de cintas que hace parte de la infraestructura tecnológica de la Secretaría General de la Alcaldía Mayor de Bogotá.
-	Se reciben observaciones a la ficha técnica y se inicia el ajuste de la misma.
Sistema Almacenamiento De Misión Crítica (Recursos de Reservas)
-	Se finaliza con el proceso de migración de datos de la entidad. 
-	Se adelantan labores de documentación referente a las obligaciones del contrato de sistema de almacenamiento.
-	Se solicita segunda prorroga, debido a la dificultad o problemas de orden logísticos en el transporte internacional y tiempos de nacionalización de los discos faltantes. 
2.	Gestión y mantenimiento del modelo de seguridad y privacidad: se tiene a terminar enero de 2023 las siguientes actividades principales:
-	Se plantea un incremento del 5% para la vigencia 2023 en el avance de la implementación del Modelo de Seguridad y Privacidad de la Información – MSPI, para llegar a un 90% en la implementación del modelo al interior de la entidad, sin dejar de lado lo ya logrado a cierre del 2022, mediante la elaboración del cronograma de trabajo.
-	Se envía Cronograma de trabajo ajustado para aprobación del Jefe de Oficina de Tecnologias de la información y las comunicaciones.</t>
  </si>
  <si>
    <t>La Secretaria General,  ha avanzado en “Implementar 100% el Modelo de Seguridad y Privacidad de la Información (MSPI) en la Secretaria General de la Alcaldía Mayor de Bogotá”, en las siguientes actividades en 2 temáticas así: 
1.	Actualizar la Plataforma de Seguridad de la Información:  Al terminar febrero de 2023 se han adelantado las siguientes actividades principales:
Extensión Garantia para el Sistema Store Once
-	Se envía correos con la ficha técnica para obtener cotizaciones par estudio de mercado.
-	Con las cotizaciones se elabora estudio de mercado
-	Se envía documentación a la Dirección de contratación y dan número al proceso de subasta inversa SGA-SASI-001-2023, el cual ya tiene cronograma y se proyecta la adjudicación a finales del  mes de marzo
Extensión Garantia de la Librería Robot de cintas
-	Se envía correos con la ficha técnica para obtener cotizaciones par estudio de mercado.
-	Con las cotizaciones se elabora estudio de mercado
-	Se envía documentación a la Dirección de contratación y dan número al proceso de mínima cuantía SGA-MC-006-2023, el cual ya tiene cronograma y se proyecta la adjudicación a finales del  mes de marzo
Sistema Almacenamiento De Misión Crítica (Recursos de Reservas)
-	Se finaliza con el proceso de instalación y puesta en funcionamiento de un nuevo sistema de almacenamiento. Esto luego de que se instalan nuevos discos en este sistema de almacenamiento y de esta manera se cumple con la cantidad de espacio solicitado.
-	Se envía memorando a financiera para tramitar ultimo pago y así finiquitar esta reserva
2.	Gestión y mantenimiento del modelo de seguridad y privacidad: se tiene a terminar febrero de 2023 las siguientes actividades principales:
-	Se tramito terminación anticipada del contratista que estaba a cargo de las actividades del modelo de seguridad y privacidad de la información. 
-	Se consigue y contrata el reemplazo de la contratista anterior.
-	Se firmó nuevo contrato a finales de febrero.
-	Se atienden 8 casos o incidentes de seguridad de la información.</t>
  </si>
  <si>
    <t xml:space="preserve">La Secretaria General,  ha avanzado en “Implementar 100% el Modelo de Seguridad y Privacidad de la Información (MSPI) en la Secretaria General de la Alcaldía Mayor de Bogotá”, en las siguientes actividades en 2 temáticas así: 
1.	Actualizar la Plataforma de Seguridad de la Información:  Al terminar marzo de 2023 se han adelantado las siguientes actividades principales:
1.	Extensión Garantia para el Sistema Store Once
-	Se realizó evaluación técnica de las ofertas.
-	Apertura de sobres económicos, evento de subasta y se adjudica el proceso.
-	Se suscribe el contrato de compraventa.
-	Se da inicio a la ejecución del contrato con la suscripción del acta de requerimiento de entrega. 
2.	Extensión Garantia de la Librería Robot de cintas
-	Se realizó evaluación técnica de las ofertas.
-	Se realiza la evaluación técnica se adjudica el proceso.
-	Se suscribe el contrato de compraventa.
-	Se da inicio a la ejecución del contrato con la suscripción del acta de requerimiento de entrega. 
3.	Adquisición de un software de vulnerabilidades,
-	Se consolida la necesidad y requerimientos técnicos en la ficha técnica
-	En el mes de abril se pretende dar inicio con estudio de mercado. 
</t>
  </si>
  <si>
    <t>No se presentaron problemas ni dificultades</t>
  </si>
  <si>
    <t>Al corte de febrero de 2023, la meta proyecto tenía programado el 68,05% y ejecutó el 67,51% es decir, presenta un rezago de 0,54% debido a que se entregó un informe parcial de avance de la gestión y mantenimiento del modelo de seguridad y privacidad de los datos e información debido a que no se desarrollaron todos los contenidos previstos al corte. Dicho rezago será subsanado para el mes de marzo de 2023 con la reasignación de actividades al interior del equipo.</t>
  </si>
  <si>
    <t>PD139</t>
  </si>
  <si>
    <t>7872_7</t>
  </si>
  <si>
    <t>7. Mantener una plataforma tecnológica y de redes de la SG actualizada.</t>
  </si>
  <si>
    <t>Mantener una plataforma tecnológica y de redes de la SG actualizada.</t>
  </si>
  <si>
    <t>22.1. Número de plataformas tecnológicas y de redes de la Secretaria General actualizadas.</t>
  </si>
  <si>
    <t xml:space="preserve">PD_PMR: 22.1. Número de plataformas tecnológicas y de redes de la Secretaria General actualizadas.; PD_Meta Proyecto: 7. Mantener una plataforma tecnológica y de redes de la SG actualizada.; </t>
  </si>
  <si>
    <t xml:space="preserve">La programación se realiza de acuerdo a las actividades programadas por el lider del grupo de infraestructura  y aprobadas por el jefe de la OTIC </t>
  </si>
  <si>
    <t xml:space="preserve">Mide el avance de las actividades o la gestion realizada para la consecusión de  las soluciones tecnologicas que permiten adecuar u organizar o ampliar o actualizar la Infraestructura Tecnológica </t>
  </si>
  <si>
    <t>Lograr mantener la plataforma tecnologica y de redes actualizada para el normal funcionamiento en la Secretaria General.</t>
  </si>
  <si>
    <t>Implementar soluciones tecnologicas y de redes actualizadas para el normal funcionamiento en la Secretaria General.</t>
  </si>
  <si>
    <t xml:space="preserve">(Act ejecutadas / Act programadas) *100 </t>
  </si>
  <si>
    <t>Act ejecutadas</t>
  </si>
  <si>
    <t>Act programadas</t>
  </si>
  <si>
    <t>Documentos producto de Etapas del proceso precontractual de extensión garantia DELL, Bolsa tecnologica, Licenciamiento ancho de banda, extensión garantia HP, Sistema de monitoreo, Red WIFI, Buscador Google. 
Memorando, relacionados con los mismos procesos mencionados anteriormente.
Correos electronicos, entre pesonal tecnico y de contratación en las diferentes etapas contractual y ejecución..
Etapa de ejecución contractual como informes de supervisión, pagos etc. 
Solución impementada</t>
  </si>
  <si>
    <t xml:space="preserve">1. Informe de avance etapas precontractuales de los  procesos de infraestructura de TI  - 2023
2. Informe de avance de: 
- Mantenimiento y soporte a sistemas de información, sitios y páginas Web y de gestión de datos de la Secretaria General.
- Desarrollo e implementación de nuevos sistemas de información, sitios y páginas Web y de gestión de datos de la Secretaria General
3. Informe de avance del Fortalecemiento de la Gobernalidad de TI en la Secretaria General
</t>
  </si>
  <si>
    <t>1. Informe de avance en el mes de enero de las etapas precontractuales de los  procesos de infraestructura de TI  - 2023
2. Informe de avance del mes de enero de: 
- Mantenimiento y soporte a sistemas de información, sitios y páginas Web y de gestión de datos de la Secretaria General.
- Desarrollo e implementación de nuevos sistemas de información, sitios y páginas Web y de gestión de datos de la Secretaria General
3. Informe de avance del mes de enero del Fortalecemiento de la Gobernalidad de TI en la Secretaria General</t>
  </si>
  <si>
    <t xml:space="preserve">1. Informe de avance en el mes de febrero de las etapas precontractuales de los  procesos de infraestructura de TI  - 2023
2. Informe de avance del mes de febrero de: 
- Mantenimiento y soporte a sistemas de información, sitios y páginas Web y de gestión de datos de la Secretaria General.
- Desarrollo e implementación de nuevos sistemas de información, sitios y páginas Web y de gestión de datos de la Secretaria General
3. Informe de avance del mes de febrero del Fortalecemiento de la Gobernalidad de TI en la Secretaria General
</t>
  </si>
  <si>
    <t xml:space="preserve">1. Informe de avance en el mes de marzo de las etapas precontractuales de los  procesos de infraestructura de TI  - 2023
2. Informe de avance del mes de marzo de: 
- Mantenimiento y soporte a sistemas de información, sitios y páginas Web y de gestión de datos de la Secretaria General.
- Desarrollo e implementación de nuevos sistemas de información, sitios y páginas Web y de gestión de datos de la Secretaria General
3. Informe de avance del mes de marzo del Fortalecemiento de la Gobernalidad de TI en la Secretaria General
</t>
  </si>
  <si>
    <t xml:space="preserve">La Secretaria General, ha avanzado en “Mantener una plataforma tecnológica y de redes de la Secretaria General actualizada”, en las siguientes actividades para 3 temáticas así::
1.	Actualizar y ampliar los servicios tecnológicos de la Secretaria General, al terminar el periodo se han adelantado las siguientes actividades principales:
RENOVACION SERVICIO SOPORTE ORACLE
-	En el mes de enero se realiza el estudio para la renovación de los servicios de soporte técnico de Oracle, por medio de tienda virtual de Colombia Compra. Para ello se solicita la oferta al proveedor exclusiovo Oracle
-	Teniendo valor de la oferta de soporte y actualizacion de productos Oracle, se procede a enviar documentación tecnica y oferta a la Dirección de contratación para su publicacion
-	Se publica evento de cotizacion en tienda virtual y como existe unico proveedor se recibe correo indicando la pertinencia del cierre anticipado del evento 143312 de Colombia Compra.
-	Se logra la adjudicacion y la orden de compra en la plataforma Tienda Virtual
-	Se recibe carta de confirmación de renovación de soporte Oracle, se paga servicio contratado. Con ello se asegura disponer con versiones posteriores o más adelantadas del programa que Oracle pone generalmente a disposición de sus clientes con soporte para las licencias de programas, sin tarifa de licencia adicional
SOPORTE, MANTENIMIENTO, UPGRADE Y ACTUALIZACIÓN SOFTWARE ABBY
-	Se inicia el proceso para contratar el soporte, mantenimiento, upgrade y actualización -SMUA-  a la licencia a perpetuidad  de Abbyy FineReader Server de la Secretaría General de la Alcaldia Mayor de Bogotá.
-	Se realizo el estudio de mercado, los estudios previos y la ficha técnica respectiva y se remite para revisión interna en OTIC.  
-	El proceso se llevó a comité de Contratación y fue aprobado
-	Se Solicita CDP y este proceso de mínima cuantía se envió a la Dirección de Contratos en febrero de 2023.
-	Fue publicado en Secop bajo el numero SGA-MC-004-2023.
-	El proceso fue adjudicado y se inicia la ejecución en el mes de marzo. 
Se realiza apertura de sobre economico, se adjudicación y firma del contrato y se estructura acta de requeremiento de entrega, se ejecutan las actividades por parte del proveedor, se certifica el cumplimiento y se remite a la Subdirección Financiera para el pago.
NUBE PUBLICA – AZURE MICROSOFT
-	Durante el mes de febrero se realizó un consolidado de necesidades y requerimiento procediendo a trabajar con la herramienta de simulador en línea, prevista por el portal de Colombia Compra Eficiente
-	Se registran cantidades en el Simulador en línea los servicios necesarios por la Secretaria General
-	Después de varios intentos se obtiene resultado del simulador y se solicita CDP y así tener respaldo presupuestal del proceso. Se reciben ofertas, se realiza evaluación técnica, Juridica y Financiera, se suscribe orden de compra y se esta pendiente la elaboración del acta de reuerimiento de entrega.
SERVICIOS Y LICENCIAS MICROSOFT
-	Para este proceso se realizaron reunionés con el equipo de Microsoft para confirmar y validar las necesidades frente al licenciamiento de Office 365 y las herramientas colaborativas 
-	Se inicio el procedimiento en línea de la simulación de servicios y licencias. Se remite a revisión los documentos previos, se publica evento de cotización por 10 días habiles, con el fin de recibir ofertas. 
Ejecución de proceso con Recursos de reservas presupuestales
ADQUISICIÓN, INSTALACIÓN Y PUESTA EN FUNCIONAMIENTO DE TABLETAS INDUSTRIALES
-	Se recibieron las tabletas industriales en el almacén de la entidad,  se paquetearon 
-	Una vez se reciben en el almacén las tabletas realiza el trámite para pago del 80% del contrato.
-	El proveedor procede a la instalación de las tabletas en el SuperCade 20 de Julio, el proveedor envía la factura para el pago del 20% restante
-	Se prepara la documentación respectiva y se envía documentación para tramite de pago y así finiquitar esta reserva
ADQUISICIÓN, INSTALACIÓN Y PUESTA EN FUNCIONAMIENTO DE MEMORIAS PARA PC
-	El contrato de memorias fue prorrogado nuevamente, teniendo en cuenta que no habían llegado la totalidad de memorias y que están deben ser instaladas en los equipos que se encuentran en las diferentes sedes de la entidad. Las memorias llegaran a la entidad en la primera semana de febrero para su posterior instalación.
-	El proveedor entrega las memorias adquiridas en la Oficina TIC y se prepara documentación para el pago del 80%, según lo estipulado en el contrato.
-	El contratista realiza instalación de memorias en equipos definidos por la Oficina TIC en diferentes dependencias de la entidad.
-	Aun cuando el contratista instalo la totalidad de memorias RAM adquiridas, no se ha podido tramitar el segundo pago dado por la falta de un documento por parte del proveedor.
ADQUISICIÓN, INSTALACIÓN Y PUESTA EN FUNCIONAMIENTO DE IMPRESORAS PARA TURNOS
-	Se recibieron las impresoras en el almacén de la entidad, se paquetearon.   Una vez se realiza el ingreso al almacén de las impresoras se realizan las actividades para pago respectivo al 80%, según lo estipulado en la forma de pago.
-	El contratista realiza instalación de las impresoras en la Red Cade en sitios definidos por la Oficina TIC.
-	Una vez instaladas y puesta en funcionamiento la Oficina TIC procede a enviar segundo pago y así finiquitar esta reserva.
ADQUISICIÓN, CONFIGURACION Y PUESTA EN FUNCIONAMIENTO DE LICENCIAS (SOFTWARE) 
-	El Contrato fue ejecutado en enero del 2023, se recibieron las licencias
-	Al llegar las licencias a la OTIC se verifican y se envía memorando para ingreso al almacén.
-	Se recibe factura por parte el proveedor
-	Se genera certificación de cumplimiento para pago respectivo
-	Se prepara documentación y se envía memorando para tramite de pago y así se finiquita esta reserva.
SOFTWARE RED DISTRITAL DE ARCHIVOS – REDA / Plataforma Bogotá Historia Común 2.0 (BHC 2.0)
-	En el mes de enero se realiza la revisión de los casos de uso junto con el contratista, para el desarrollo de la plataforma Bogotá Historia Común 2.0 (BHC 2.0), junto con el equipo del proyecto de la OTIC.    El contratista evalúa los casos de uso y se verifica funcionamiento del BPMS, para empezar con el modelamiento de los procesos del proyecto BHC 2.0, al igual que la definición y plan de trabajo, para utilización de las horas de consultoría para desarrollo del proyecto y capacitación de esta.  
-	Se realiza seguimiento al proyecto BHC 2.0 
-	Se hace reunión equipo de trabajo OTIC, seguimiento proyecto BHC 2.0 
-	Se hace reunión para verificación instalación y casos de uso con el contratista.
-	En el mes de febrero se realiza la revisión de los casos de uso junto con el contratista, para el desarrollo de la plataforma Bogotá Historia Común 2.0, junto con el equipo del proyecto de la OTIC y el contratista se realizan los ajustes correspondientes y se detallan las historias de usuario, para empezar con el desarrollo de la plataforma colaborativa. Se definen los diseños del micrositio y la plataforma colaborativa, así como el diseño de mockups y wireframe.
-	Se realiza reunión con equipo Archivo de Bogotá, historias de usuario BHC 2.0
-	Se realiza Reunión con Analitica SAS y equipo de trabajo SG, proyecto BHC 2.0
-	Sa hace reunión realizada con el equipo de diseño de OTIC.
-	Se hace reunión seguimiento desarrollo plataforma colaborativa BHC 2.0. Se prórroga la Orden de compra hasta el mes de mayo, con el fin de acreditar el cumplimiento de las obligaciones.
2.	Optimizar sistemas de información y de gestión de datos de la Secretaria General, se presenta avances en:
a.	En lo recorrido de la vigencia 2023 se han optimizado, mantenido actualizados según requerimientos de usuarios y se ha brindado soporte técnico tanto a los siguientes páginas web y sistemas: 
PORTALES:
•	Sede Electrónica Web Secretaría General
•	Portal Centro Gobierno
SISTEMAS DE INFORMACION
•	Sistema Bogotá Te Escucha – BTE
•	Sistema Unificado Distrital de Inspección, Vigilancia y Control (SUDIVC)
•	Sistema de Información Bogotá Internacional – SIBI
•	Sistema de Acuerdos Laborales - SIAL
•	Sistema de Asignación de Turnos – Nuevo SAT
•	Sistema LIMAY – Contabilidad.  (Es Reserva)
•	Sistema PERNO - Personal y Nómina. 
•	Sistema Gestión Contractual   
•	Sistema Facturación (Servicio al Ciudadano)
•	Sistema Sipres (Presupuesto Interno). 
•	Regalías (Alta Tic)
•	SAI/SAE – Almacén e Inventario
b.	En lo recorrido de la vigencia 2023 se han desarrollo e implementado nuevos sistemas de información, sitios y páginas Web y/o nuevas funcionalidades a sistemas o paginas ya existentes, las siguientes
PORTALES
•	Portal Nueva Sede Electrónica Secretaría General
•	Sitio Web Alta Consejería De Paz, Víctimas Y Reconciliación
•	Nueva Intranet
•	Portal Guía De Trámites (Integración Con Suit)
•	Portal – Bogotá Historia Común
SISTEMAS DE INFORMACION
•	Sistema de Asignación de Turnos (Nuevo SAT)
•	Sistema Unificado Distrital de IVC – SUDIVC
•	Guía de Tramites (Integración con SUIT)
•	Sistema Bogotá Historia Común
•	Sistema de Información Bogotá Internacional – SIBI
•	Sistema de Acuerdos Laborales - SIAL
3.	Fortalecimiento de la Gobernalidad de TI en la Secretaria General,  al finalizar el periodo se han adelantado las siguientes actividades: 
•	En cuanto a PETI se solicita el estado de avance de los proyectos de PETI, para conocer su estado y terminación a diciembre 2022 y poder hacer en febrero el seguimiento y publicación respectiva.
•	Se socialización de los logros y proyectos vigencia 2022 y metas vigencia 2023 como parte de conocimiento de la OTIC ante la Entidad.   y  se  Publicación estado final al cierre de la vigencia 2022 (Seguimiento Trimestral PETI cuarto trimestre) de los proyectos de PETI. -	Identificar el avance de la Arquitectura Empresarial en la Entidad frente a los componentes de la OTIC. 
-	Actualización de la información presupuestal y hoja de ruta: ejecución 2022 y programación 2023 en el Plan Estratégico de Tecnologías de la Información y las Comunicaciones. 
-	Actualización de la hoja de ruta, se podrá dar inicio al seguimiento trimestral a partir de Abril de 2023.
•	En relación con la Estrategia de uso y Apropiación de TI 2023, se elaboró el documento estrategia y se envía al jefe de OTIC.
•	Se han realizado las dos (2) actividades (charlas) planteadas en la estrategia uso y apropiación de TI a las cuales a veneficiado a 50 servidores a la fecha, se espera que con estas actividades se despierta la aptitud en los funcionarios del adecuado uso y apropiación de herramientas TI que ofrece la entidad. 
</t>
  </si>
  <si>
    <t>Para dar cumplimiento a lo planeado en la Meta: “Mantener una plataforma tecnológica y de redes de la Secretaria General actualizada”, se reportan los avancen en 3 temas a saber:
1.	Actualizar y ampliar los servicios tecnológicos de la Secretaria General, al terminar enero de 2023 se han adelantado las siguientes actividades principales:
RENOVACION SERVICIO SOPORTE ORACLE
-	En el mes de enero se realiza el estudio para la renovación de los servicios de soporte técnico de Oracle, por medio de tienda virtual de Colombia Compra. Para ello se solicita la oferta al proveedor exclusiovo Oracle
-	Teniendo valor de la oferta de soporte y actualizacion de productos Oracle, se procede a enviar documentación tecnica y oferta a la Dirección de contratación para su publicacion
-	Se publica evento de cotizacion en tienda virtual y como existe unico proveedor se recibe correo indicando la pertinencia del cierre anticipado del evento 143312 de Colombia Compra.
-	Se logra la adjudicacion y la orden de compra en la plataforma Tienda Virtual
SOPORTE, MANTENIMIENTO, UPGRADE Y ACTUALIZACIÓN SOFTWARE ABBY
-	Se inicia el proceso para contratar el soporte, mantenimiento, upgrade y actualización -SMUA-  a la licencia a perpetuidad  de Abbyy FineReader Server de la Secretaría General de la Alcaldia Mayor de Bogotá.
-	Se realizo el estudio de mercado, los estudios previos y la ficha técnica respectiva y se remite para revisión interna en OTIC.  
-	El proceso se llevó a comité de Contratación y fue aprobado
-	Se Solicita CDP y la documentación de este proceso de mínima cuantía se enviara a la Dirección de Contratos en febrero de 2023.
Ejecución de proceso con Recursos de reservas presupuestales
ADQUISICIÓN, INSTALACIÓN Y PUESTA EN FUNCIONAMIENTO DE TABLETAS INDUSTRIALES
-	Se recibieron las tabletas industriales en el almacén de la entidad,  se paquetearon y se realizó la instalación en Supercade 20 de julio cumpliendo así con el contrato. 
-	Se diligencia acta de recibo a satisfacción 
ADQUISICIÓN, INSTALACIÓN Y PUESTA EN FUNCIONAMIENTO DE MEMORIAS PARA PC
-	El contrato de memorias  fue prorrogado nuevamente, teniendo en cuenta que no habían llegado la totalidad de memorias y que están deben ser instaladas en los equipos que se encuentran en las diferentes sedes de la entidad. Las memorias llegaran a la entidad en la primera semana de febrero para su posterior instalación.
ADQUISICIÓN, INSTALACIÓN Y PUESTA EN FUNCIONAMIENTO DE IMPRESORAS PARA TURNOS
-	Se recibieron las impresoras en el almacén de la entidad, se paquetearon  y se comenzaran a instalar en sitio en febrero 2023.
ADQUISICIÓN, CONFIGURACION Y PUESTA EN FUNCIONAMIENTO DE LICENCIAS (SOFTWARE) 
-	El Contrato fue ejecutado en enero del 2023, se recibieron las licencias, se enviara a ingreso a almacén dado que hay un ítems de los 14 que debe ingresar al almacén de la entidad, para su posterior instalación y pago.
SOFTWARE RED DISTRITAL DE ARCHIVOS – REDA / Plataforma Bogotá Historia Común 2.0 (BHC 2.0)
-	En el mes de enero se realiza la revisión de los casos de uso junto con el contratista, para el desarrollo de la plataforma Bogotá Historia Común 2.0 (BHC 2.0), junto con el equipo del proyecto de la OTIC.    El contratista evalúa los casos de uso y se verifica funcionamiento del BPMS, para empezar con el modelamiento de los procesos del proyecto BHC 2.0, al igual que la definición y plan de trabajo, para utilización de las horas de consultoría para desarrollo del proyecto y capacitación de esta.  
-	Se realiza seguimiento al proyecto BHC 2.0 
-	Se hace reunión equipo de trabajo OTIC, seguimiento proyecto BHC 2.0 
-	Se hace reunión para verificación instalación y casos de uso con el contratista
2.	Optimizar sistemas de información y de gestión de datos de la Secretaria General, se presenta avances en:
a.	Al terminar el periodo se han optimizado, mantenido actualizados según requerimientos de usuarios y se ha brindado soporte técnico tanto a los siguientes páginas web y sistemas: 
PORTALES:
•	Sede Electrónica Web Secretaría General
•	Portal Centro Gobierno
SISTEMAS DE INFORMACION
•	Sistema LIMAY – Contabilidad.  (Es Reserva)
•	Sistema PERNO - Personal y Nómina. 
•	Sistema Gestión Contractual   
•	Sistema Facturación (Servicio al Ciudadano)
•	Sistema Sipres (Presupuesto Interno). 
•	Regalías (Alta Tic)
b.	Al terminar el periodo se han desarrollo e implementado nuevos sistemas de información, sitios y páginas Web y/o nuevas funcionalidades a sistemas o paginas ya existentes, las siguientes
PORTALES
•	Portal Nueva Sede Electrónica Secretaría General
•	Sitio Web Alta Consejería De Paz, Víctimas Y Reconciliación
•	Nueva Intranet
•	Portal Guía De Trámites (Integración Con Suit)
SISTEMAS DE INFORMACION
•	Sistema de Asignación de Turnos (Nuevo SAT)
•	Sistema Unificado Distrital de IVC – SUDIVC
3.	Fortalecimiento de la Gobernalidad de TI en la Secretaria General,  al finalizar el periodo se han adelantado las siguientes actividades: 
•	En cuanto a PETI se solicita el estado de avance de los proyectos de PETI, para conocer su estado y terminación a diciembre 2022 y poder hacer en febrero el seguimiento y publicación respectiva.
•	En relación con la Estrategia de uso y Apropiación de TI 2023, se elaboró el documento estrategia y se envía al jefe de OTIC para su aprobación, ya que las actividades de formación de herramientas Ofimáticas inician en el mes de febrero.</t>
  </si>
  <si>
    <t xml:space="preserve">Para dar cumplimiento a lo planeado en la Meta: “Mantener una plataforma tecnológica y de redes de la Secretaria General actualizada”, se reportan los avancen en 3 temas a saber:
1.	Actualizar y ampliar los servicios tecnológicos de la Secretaria General, al terminar febrero de 2023 se han adelantado las siguientes actividades principales:
RENOVACION SERVICIO SOPORTE ORACLE
-	Se recibe carta de confirmación de renovación de soporte Oracle, se paga servicio contratado. Con ello se asegura disponer con versiones posteriores o más adelantadas del programa que Oracle pone generalmente a disposición de sus clientes con soporte para las licencias de programas, sin tarifa de licencia adicional
SOPORTE, MANTENIMIENTO, UPGRADE Y ACTUALIZACIÓN SOFTWARE ABBY
-	Este proceso de mínima cuantía se envió a la Dirección de Contratos en febrero de 2023.
-	Fue publicado en Secop bajo el numero SGA-MC-004-2023.
-	El proceso fue adjudicado y se inicia la ejecución en el mes de marzo
NUBE PUBLICA – AZURE MICROSOFT
-	Durante el mes de febrero se realizó un consolidado de necesidades y requerimiento procediendo a trabajar con la herramienta de simulador en línea, prevista por el portal de Colombia Compra Eficiente
-	Se registran cantidades en el Simulador en línea los servicios necesarios por la Secretaria General
-	Después de varios intentos se obtiene resultado del simulador y se solicita CDP y así tener respaldo presupuestal del proceso.
SERVICIOS Y LICENCIAS MICROSOFT
-	Para este proceso se realizaron reunionés con el equipo de Microsoft para confirmar y validar las necesidades frente al licenciamiento de Office 365 y las herramientas colaborativas 
-	Se inicio el procedimiento en línea de la simulación de servicios y licencias
Ejecución de proceso con Recursos de reservas presupuestales
ADQUISICIÓN, INSTALACIÓN Y PUESTA EN FUNCIONAMIENTO DE TABLETAS INDUSTRIALES
-	Una vez se reciben en el almacén las tabletas realiza el trámite para pago del 80% del contrato.
-	El proveedor procede a la instalación de las tabletas en el SuperCade 20 de Julio, el proveedor envía la factura para el pago del 20% restante
-	Se prepara la documentación respectiva y se envía documentación para tramite de pago y así finiquitar esta reserva
ADQUISICIÓN, INSTALACIÓN Y PUESTA EN FUNCIONAMIENTO DE MEMORIAS PARA PC
-	El proveedor entrega las memorias adquiridas en la Oficina TIC y se prepara documentación para el pago del 80%, según lo estipulado en el contrato.
-	El contratista realiza instalación de memorias en equipos definidos por la Oficina TIC en diferentes dependencias de la entidad.
-	Aun cuando el contratista instalo la totalidad de memorias RAM adquiridas, no se ha podido tramitar el segundo pago dado por la falta de un documento por parte del proveedor.
ADQUISICIÓN, INSTALACIÓN Y PUESTA EN FUNCIONAMIENTO DE IMPRESORAS PARA TURNOS
-	Una vez se realiza el ingreso al almacén de las impresoras se realizan las actividades para pago respectivo al 80%, según lo estipulado en la forma de pago.
-	El contratista realiza instalación de las impresoras en la Red Cade en sitios definidos por la Oficina TIC.
-	Una vez instaladas y puesta en funcionamiento la Oficina TIC procede a enviar segundo pago y así finiquitar esta reserva.
ADQUISICIÓN, CONFIGURACION Y PUESTA EN FUNCIONAMIENTO DE LICENCIAS (SOFTWARE) 
-	Al llegar las licencias a la OTIC se verifican y se envía memorando para ingreso al almacén.
-	Se recibe factura por parte el proveedor
-	Se genera certificación de cumplimiento para pago respectivo
-	Se prepara documentación y se envía memorando para tramite de pago y así se finiquita esta reserva.
SOFTWARE RED DISTRITAL DE ARCHIVOS – REDA / Plataforma Bogotá Historia Común 2.0 (BHC 2.0)
-	En el mes de febrero se realiza la revisión de los casos de uso junto con el contratista, para el desarrollo de la plataforma Bogotá Historia Común 2.0, junto con el equipo del proyecto de la OTIC y el contratista se realizan los ajustes correspondientes y se detallan las historias de usuario, para empezar con el desarrollo de la plataforma colaborativa. Se definen los diseños del micrositio y la plataforma colaborativa, así como el diseño de mockups y wireframe.
-	Se realiza reunión con equipo Archivo de Bogotá, historias de usuario BHC 2.0
-	Se realiza Reunión con Analitica SAS y equipo de trabajo SG, proyecto BHC 2.0
-	Sa hace reunión realizada con el equipo de diseño de OTIC.
-	Se hace reunión seguimiento desarrollo plataforma colaborativa BHC 2.0
2.	Optimizar sistemas de información y de gestión de datos de la Secretaria General, se presenta avances en:
a.	Al terminar el periodo se han optimizado, mantenido actualizados según requerimientos de usuarios y se ha brindado soporte técnico tanto a los siguientes páginas web y sistemas: 
PORTALES:
•	Sede Electrónica Web Secretaría General
•	Portal Centro Gobierno
SISTEMAS DE INFORMACION
•	Sistema Bogotá Te Escucha – BTE
•	Sistema Unificado Distrital de Inspección, Vigilancia y Control (SUDIVC)
•	Sistema de Información Bogotá Internacional – SIBI
•	Sistema de Acuerdos Laborales - SIAL
•	Sistema de Asignación de Turnos – Nuevo SAT
•	Sistema LIMAY – Contabilidad.  (Es Reserva)
•	Sistema PERNO - Personal y Nómina. 
•	Sistema Gestión Contractual   
•	Sistema Facturación (Servicio al Ciudadano)
•	Sistema Sipres (Presupuesto Interno). 
•	Regalías (Alta Tic)
•	SAI/SAE – Almacén e Inventario
b.	Al terminar el periodo se han desarrollo e implementado nuevos sistemas de información, sitios y páginas Web y/o nuevas funcionalidades a sistemas o paginas ya existentes, las siguientes
PORTALES
•	•	Portal Nueva Sede Electrónica Secretaría General
•	Nueva Intranet
•	Portal – Bogotá Historia Común
SISTEMAS DE INFORMACION
•	Sistema de Asignación de Turnos (Nuevo SAT)
•	Guía de Tramites (Integración con SUIT)
•	Sistema Bogotá Historia Común
•	Sistema de Información Bogotá Internacional – SIBI
•	Sistema de Acuerdos Laborales - SIAL
3.	Fortalecimiento de la Gobernalidad de TI en la Secretaria General,  al finalizar el periodo se han adelantado las siguientes actividades: 
•	En cuanto a PETI Socialización de los logros y proyectos vigencia 2022 y metas vigencia 2023 como parte de conocimiento de la OTIC ante la Entidad.   y  se  Publicación estado final al cierre de la vigencia 2022 (Seguimiento Trimestral PETI cuarto trimestre) de los proyectos de PETI. 
•	En relación con la Estrategia de uso y Apropiación de TI 2023, se realizan las dos (2) actividades (charlas) planteadas en la estrategia uso y apropiación de TI en el mes de febrero: a. Introducción al Servicio de Power Bi (07/02/2023), con asistencia de 30 personas e   b. Introducción al Servicio de Power Bi escritorio (09/02/2023), con asistencia de 20 personas. 
•	Se espera que con estas actividades se despierta la aptitud en los funcionarios del adecuado uso y apropiación de herramientas TI que ofrece la entidad. </t>
  </si>
  <si>
    <t>Para dar cumplimiento a lo planeado en la Meta: “Mantener una plataforma tecnológica y de redes de la Secretaria General actualizada”, se reportan los avancen en 3 temas a saber:
1.	Actualizar y ampliar los servicios tecnológicos de la Secretaria General, al terminar febrero de 2023 se han adelantado las siguientes actividades principales:SOPORTE, MANTENIMIENTO, UPGRADE Y ACTUALIZACIÓN SOFTWARE ABBY
-	Proceso adjudicado
-	Se firma contrato 4204000-548-2023
-	Se legaliza por medio de la firma del acta de requerimiento de entrega, se da inicio a la ejecución. 
-	Se reciben soportes de la renovación del licenciamiento, y documentos soportes de la ejecución. 
-	Se certifica cumplimiento de actividades y se remite la solicitud de pago a la Subdirección Financiera. 
NUBE PUBLICA – AZURE MICROSOFT
-	Se publica la solicitud de cotizaciones se deja por termino de 5 días hábiles
-	Se reciben las ofertas se realiza evaluación jurídica, técnica y financiera.
-	Se suscribe Orden de compra
-	Inicio de ejecución en Abril
SERVICIOS Y LICENCIAS MICROSOFT
-	Se consolidan las necesidades a contratar
-	Se remite a la Dirección de Contratación para revisión
-	Se publica el evento de cotización el cual se deja por un termino de 10 días hábiles.
-	Evaluación de ofertas y suscripción de la Orden de Compra en el mes de abril.
2. Optimizar sistemas de información y de gestión de datos de la Secretaria General, se presenta avances en: 1.	Al terminar el periodo se han optimizado, mantenido actualizados según requerimientos de usuarios y se ha brindado soporte técnico tanto a los siguientes páginas web y sistemas: 
PORTALES:
•	Sede Electrónica Web Secretaría General
•	Portal Centro Gobierno
SISTEMAS DE INFORMACION
•	Sistema Bogotá Te Escucha – BTE
•	Sistema Unificado Distrital de Inspección, Vigilancia y Control (SUDIVC)
•	Sistema de Información Bogotá Internacional – SIBI
•	Sistema de Acuerdos Laborales - SIAL
•	Sistema de Asignación de Turnos – Nuevo SAT
•	Sistema LIMAY – Contabilidad.  (Es Reserva)
•	Sistema PERNO - Personal y Nómina. 
•	Sistema Gestión Contractual   
•	Sistema Facturación (Servicio al Ciudadano)
•	Sistema Sipres (Presupuesto Interno). 
•	Regalías (Alta Tic)
•	SAI/SAE – Almacén e Inventario
2. Al terminar el periodo se han desarrollo e implementado nuevos sistemas de información, sitios y páginas Web y/o nuevas funcionalidades a sistemas o paginas ya existentes, las siguientes
PORTALES
•	Portal Nueva Sede Electrónica Secretaría General
•	Nueva Intranet
•	Portal – Bogotá Historia Común
SISTEMAS DE INFORMACION
•	Sistema de Asignación de Turnos (Nuevo SAT)
•	Guia de Tramites (Integración con SUIT)
•	Sistema Bogotá Historia Comun
•	Sistema de Información Bogotá Internacional – SIBI
•	Sistema de Acuerdos Laborales - SIAL
3. Fortalecimiento de la Gobernalidad de TI en la Secretaria General,  al finalizar el periodo se han adelantado las siguientes actividades:
-	Identificar el avance de la Arquitectura Empresarial en la Entidad frente a los componentes de la OTIC. 
-	Actualización de la información presupuestal y hoja de ruta: ejecución 2022 y programación 2023 en el Plan Estratégico de Tecnologías de la Información y las Comunicaciones. 
-	Actualización de la hoja de ruta, se podrá dar inicio al seguimiento trimestral a partir de Abril de 2023</t>
  </si>
  <si>
    <t>PD140</t>
  </si>
  <si>
    <t>7872_MGA_1</t>
  </si>
  <si>
    <t>El indicador se encarga de consolidar las diferentes acciones que la Alta Consejería Distrital de TIC promueve para la implementación de la estrategia de gobierno digital. El reporte de este indicador se realizará semestre vencido con un máximo de retraso de 45 días calendario basados en los informes de gestión de la Alta Consejería Distrital de TIC.</t>
  </si>
  <si>
    <t>La estrategia de gobierno digital está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t>
  </si>
  <si>
    <t>Informes de gestión Alta Consejería Distrital de TIC</t>
  </si>
  <si>
    <t>Lograr Reportar los avances en la implementación de la estrategia de gobierno digital a través del seguimiento de metas en el proyecto de inversión</t>
  </si>
  <si>
    <t>Sumatoria de los informes de monitoreo y seguimiento a la implementación de la estrategia de Gobierno Digital realizados</t>
  </si>
  <si>
    <t>Numero de informes de monitoreo y seguimiento a la implementación de la estrategia de Gobierno Digital realizados</t>
  </si>
  <si>
    <t>Informes que den cuenta de la Implementación de la estrategia.
Plan de Acción.</t>
  </si>
  <si>
    <t>Informe de monitoreo y seguimiento a la implementación de la estrategia de gobierno digital</t>
  </si>
  <si>
    <t>PD141</t>
  </si>
  <si>
    <t>7872_MGA_2</t>
  </si>
  <si>
    <t>Servicios de Información para la implementación de la Estrategia de Gobierno digital</t>
  </si>
  <si>
    <t>Herramientas tecnológicas de Gobierno digital  implementadas</t>
  </si>
  <si>
    <t>2.1. Servicios de Información para la implementación de la Estrategia de Gobierno digital</t>
  </si>
  <si>
    <t>2.1.1. Herramientas tecnológicas de Gobierno digital  implementadas</t>
  </si>
  <si>
    <t xml:space="preserve">PD_producto MGA: 2.1. Servicios de Información para la implementación de la Estrategia de Gobierno digital; PD_ID producto MGA: 2.1.1. Herramientas tecnológicas de Gobierno digital  implementadas; </t>
  </si>
  <si>
    <t>Mide la activación de  servicios y herramientas para la implementación de la Estrategia de Gobierno Digital</t>
  </si>
  <si>
    <t>Implementación de la estrategia de gobierno Digital en la Secretaria General.</t>
  </si>
  <si>
    <t>Linemientos de Gobierno Digital implementados en la Secretaria General</t>
  </si>
  <si>
    <t>Sumatoria de Servicios Implementados</t>
  </si>
  <si>
    <t xml:space="preserve">Servicios implementadas </t>
  </si>
  <si>
    <t>Documentos producto de Etapas del proceso precontractual de Solución Firewall en alta disponibilidad, Licenciamiento Optimizador Ancho de Banda y Solución WAF. 
Memorando, relacionados con los mismos procesos mencionados anteriormente.
Correos electronicos, entre pesonal tecnico y de contratación en las diferentes etapas contractual y ejecución.
Etapa de ejecución contractual como informes de supervisión, pagos etc. 
Solución impementada</t>
  </si>
  <si>
    <t xml:space="preserve">Informes que den cuenta  de la implementación de herramientas tecnologicas de Gobierno Digital en la Secretaria General 
</t>
  </si>
  <si>
    <t xml:space="preserve">Informes que den cuenta  de la implementación de herramientas tecnologicas de Gobierno Digital en la Secretaria General
</t>
  </si>
  <si>
    <t>Se presenta informe de la implementación de la herramienta  Almacenamiento expansivo con estabilización de los aplicativos</t>
  </si>
  <si>
    <t xml:space="preserve">En el mes de marzo Se implemento la herramienta de almacenamiento expansivo,  se valido funcionamiento y se da al servicio para la Infraestructura Tecnologíca </t>
  </si>
  <si>
    <t xml:space="preserve">Se implemento la herramienta,  se valido funcionamiento y se da al servicio para la Infraestructura Tecnologíca </t>
  </si>
  <si>
    <t>PD142</t>
  </si>
  <si>
    <t>7872_MGA_3</t>
  </si>
  <si>
    <t>Consolidar los avances de las metas de proyecto de inversión que apunten a la implementación de la estrategia de gobierno digital</t>
  </si>
  <si>
    <t>Informes de seguimiento de las metas del proyecto de inversión que apuntan a la implementación de la Estrategia de Gobierno digital realizados</t>
  </si>
  <si>
    <t xml:space="preserve">PD_Gestion MGA: Consolidar los avances de las metas de proyecto de inversión que apunten a la implementación de la estrategia de gobierno digital; </t>
  </si>
  <si>
    <t>El indicador se encarga de consolidar los diferentes logros y avances que a través del proyecto de inversión de la Alta Consejería Distrital den cuenta de la implementación de la estrategia de gobierno digital. El reporte de este indicador se realizará trimestre vencido con un máximo de retraso de 30 días calendario basados en los informes de gestión de la Alta Consejería Distrital de TIC.</t>
  </si>
  <si>
    <t>Sumatoria de los informes de seguimiento de las metas del proyecto de inversión realizados y que den cuenta de la implementación de la estrategia de Gobierno Digital</t>
  </si>
  <si>
    <t>Numero de los informes de seguimiento de las metas del proyecto de inversión realizados y que den cuenta de la implementación de la estrategia de Gobierno Digital</t>
  </si>
  <si>
    <t>Informe de seguimiento de las metas del proyecto de inversión que den cuenta de la implementación de la estrategia de gobierno digital</t>
  </si>
  <si>
    <t>Se realizó el seguimiento trimestral de las metas del proyecto de inversión que den cuenta de la implementación de la estrategia de gobierno digital</t>
  </si>
  <si>
    <t>Avances: Durante el periodo se logró la realización del informe de seguimiento de las metas que dan cuenta de la implementación de la implementación de la estrategia de Gobierno Gigital.
Retrasos: No se presentaron retrasos</t>
  </si>
  <si>
    <t>PD160</t>
  </si>
  <si>
    <t>Incrementar la capacidad institucional para atender con eficiencia los retos de su misionalidad en el Distrito.</t>
  </si>
  <si>
    <t>1. Gestionar de manera eficiente los recursos para apoyar la misionalidad de la Entidad.</t>
  </si>
  <si>
    <t>Fortalecimiento de la Capacidad Institucional de la Secretaría General</t>
  </si>
  <si>
    <t>Subsecretaria Corporativa</t>
  </si>
  <si>
    <t>Yaneth Suarez Acero</t>
  </si>
  <si>
    <t>Dirección Administrativa y Financiera</t>
  </si>
  <si>
    <t>Marcela Manrique Castro</t>
  </si>
  <si>
    <t>Directora Administrativa y Financiera</t>
  </si>
  <si>
    <t>Jenny Alexandra Triana Casallas</t>
  </si>
  <si>
    <t>Nancy Montero</t>
  </si>
  <si>
    <t>499. Dotar e intervenir la infraestructura de las sedes de la Secretaría General de la Alcaldía Mayor de Bogotá.</t>
  </si>
  <si>
    <t>547. Porcentaje de Cronograma de intervenciones de infraestructura ejecutado.</t>
  </si>
  <si>
    <t>547. Porcentaje de cronograma de intervenciones de infraestructura ejecutado.</t>
  </si>
  <si>
    <t xml:space="preserve">PD_Meta Sectorial: 499. Dotar e intervenir la infraestructura de las sedes de la Secretaría General de la Alcaldía Mayor de Bogotá.; PD_Indicador Meta sector: 547. Porcentaje de cronograma de intervenciones de infraestructura ejecutado.; ODS: 16. Paz, justicia e instituciones sólidas; </t>
  </si>
  <si>
    <t>Corresponde a la estructuración de un cronograma que incluya las actividades ambientales para prevenir, mitigar, corregir, o compensar los impactos negativos sobre el ambiente; y aquellas necesarias para garantizar el funcionamiento en condiciones de accesibilidad, integridad y seguridad en las sedes de la Secretaría General.</t>
  </si>
  <si>
    <t xml:space="preserve">Dar cumplimiento a los lineamientos, asi como buenas prácticas contempladas en el PIGA y otros documentos ambientales. De la misma manera, los mantenimientos que se ejecuten en las diferentes sedes, propenden por la seguridad de los servidores públicos, colaboradores y visitantes, evitando que se produzcan accidentes por desperfectos en equipos, desprendimientos o caída de elementos; así como evitar el deterioro de los bienes muebles e inmuebles de la entidad. </t>
  </si>
  <si>
    <t xml:space="preserve">Ejecutar el 100% del cronograma de Intervenciones de Infraestructura ejecutado. </t>
  </si>
  <si>
    <t>Porcentaje de avance en la ejecución del cronograma de intervenciones de infraestructura / Porcentaje de avance programado en la ejecución del cronograma de intervenciones de infraestructura</t>
  </si>
  <si>
    <t>Porcentaje de avance en la ejecución del cronograma de intervenciones de infraestructura</t>
  </si>
  <si>
    <t>Porcentaje de avance programado en la ejecución del cronograma de intervenciones de infraestructura</t>
  </si>
  <si>
    <t xml:space="preserve">Informe de ejecución </t>
  </si>
  <si>
    <t>Se ajustan las variables 1 y 2, y la fórmula de medición del indicador.</t>
  </si>
  <si>
    <t xml:space="preserve">Programación de actividades de mantenimiento, procesos de obra, actividades PIGA y adquisiciones asociadas. </t>
  </si>
  <si>
    <t>Informe de Gestión del Proyecto 7873 trimestral acumulado.</t>
  </si>
  <si>
    <t>Durante lo corrido de la vigencia 2023, la Secretaría General, avanzó en las siguientes acciones para dar cumplimiento al indicador sectorial, el cual, al 31 de marzo tuvo un avance del 32%, mediante el cumplimiento de las actividades contempladas en el cronograma de intervenciones de infraestructura y el mantenimiento preventivo y correctivo en las sedes de la Entidad, avance de 18.51% en la ejecución de las actividades programadas en el Plan Institucional de Gestión Ambiental – PIGA, asociadas con los programas de uso eficiente del agua, de la energía, gestión integral de residuos, consumo sostenible y prácticas sostenibles y la radicación de dos procesos contractuales para la adquisición de insumos para ejecutar los lineamientos ambientales, mantenimientos y adecuaciones programadas.
Por un lado, de las de 26 sedes que se van a intervenir, con mantenimiento preventivo y correctivo se han intervenido 6 sedes con base en el cronograma:1)Supercade Suba , 2)Supercade calle 13 ,3)Supercade Engativá–ventanilla atención a víctimas, 4)Cade Servitá , 5)Manz.Liévano, 6)Imprenta. Adicionalmente, se atienden 16 sedes según requerimientos en el software de gestión de servicios GLPI (Gestionnaire libre de parc informatique): Parqueadero calle 55, Cade La Gaitana, Cade La Victoria, Cade Patio Bonito, Centro Local de Atención a las VÍctimas-Bosa, Centro Local de Atención a las Victimas-Rafael Uribe Uribe, Centro de memoria, paz y reconciliación - CMPR, Alta Consejería para los derechos de las vÍctimas, la paz y la reconciliación-Sede Alterna edif tequendama, Cade Los Luceros, Centro Local de Atención a las VÍctimas Patio Bonito, Centro Local de Atención a las Víctimas-Ciudad Bolívar y Alta Consejería para los derechos de las vÍctimas, la paz y la reconciliación-Sede Alterna edif tequendama. Supercade Suba, Centro Local de Atención a las VÍctimas-Chapinero, Supercade CAD y Centro Local de Atención a las VÍctimas-Suba).
Adicionalmente, las actividades desarrolladas del PIGA en lo corrido de la vigencia son: Gestión integral de la totalidad de residuos aprovechables; gestión integral de la totalidad de residuos peligrosos, residuos de aparatos eléctricos, electrónicos y especiales; reportes sobre la gestión de residuos a los entes externos que se requieran como parte del cumplimiento normativo; aprobar o improbar inclusión o exclusión de cláusulas ambientales en los  procesos de contratación de la entidad en la etapa precontractual; verificación de la inclusión de cláusulas ambientales en los contratos suscritos por la Entidad; elaboración de informes de análisis de los consumos de energía y agua; desarrollo de una actividad correspondiente a la gestión del aceite vegetal usado en el marco de la campaña ambiental PIGA del 2023; socialización a Supervisores y/o Apoyos a la Supervisión acerca de las cláusulas ambientales y su seguimiento; elaboración de diagnóstico ambiental en cada una de las sedes concertadas; realización de seguimiento al estado de las huertas urbanas existentes de la Secretaría General, identificación de las tres sedes con mayor ahorro en el consumo de agua y energía,  para realizar  reconocimiento ambiental  en el PODIUM; desarrollo de  actividades correspondientes al ahorro de agua en el marco de la campaña ambiental PIGA del 2023; actividades para fomentar el ahorro del agua y energía en las tres sedes  con mayor consumo; actualización del Plan de Gestión Integral de Residuos Peligrosos- RESPEL de la sede Imprenta Distrital; socializaciones a contratistas de la SG, que generen impacto ambiental significativo para fortalecer la implementación de obligaciones ambientales conforme al contrato suscrito y, retroalimentaciones a los enlaces ambientales para fortalecer los conocimientos en los lineamientos y avances en la implementación del PIGA.
Por otro lado, en el marco de la adquisición de insumos para ejecutar los lineamientos ambientales, mantenimientos y adecuaciones programadas se radicó en la Dirección de Contratación mediante memorando 3-2023-6334, la adquisición e instalación de vidrios o elementos arquitectónicos traslucidos de cerramientos, accesorios y actividades complementarias a monto agotable para las sedes de la secretaría general de la alcaldía mayor de Bogotá. También se radicó el proceso de "Suministro de elementos de Ferretería, herramientas,</t>
  </si>
  <si>
    <t>Para el periodo de reporte el indicador no presentó retrasos en su ejecución.</t>
  </si>
  <si>
    <t>En enero, se formuló la programación semestral de actividades de mantenimiento de 14 sedes en tres zonas de atención de las cuadrillas (norte, centro y sur), procesos de obra, actividades PIGA, que contemplan acciones relacionadas con el programa de uso eficiente del agua, uso eficiente de energía, con el programa de gestión integral de residuos, consumo sostenible y del programa de prácticas sostenibles; así como de las adquisiciones asociadas (talanqueras, manejo silvicultural)</t>
  </si>
  <si>
    <t>No programó avance para el periodo</t>
  </si>
  <si>
    <t>En el mes de marzo del año 2023, se avanzó en 22% en la ejecución de la programación de acciones de mantenimiento y del Plan Institucional de Gestión Ambiental -PIGA, así como de la adquisición de insumos para ejecutar los lineamientos ambientales, mantenimientos y adecuaciones programadas, así: se realizó mantenimiento a 6 sedes, se ejecutaron 13 actividades del PIGA y se radicó en la Dirección de Contratación el proceso para la adquisición e instalación de vidrios o elementos arquitectónicos traslucidos de cerramientos, accesorios y actividades complementarias, así como también se radicó el proceso de suministro de elementos de Ferretería, herramientas, elementos eléctricos y elementos de construcción que se utilizarán para realizar las adecuaciones, reparaciones, mantenimientos, construcciones y atención de emergencias de las edificaciones necesarias para la Secretaría General de La Alcaldía Mayor De Bogotá D.C y/o donde la entidad lo requiera.</t>
  </si>
  <si>
    <t>7873_1</t>
  </si>
  <si>
    <t>No Aplica</t>
  </si>
  <si>
    <t xml:space="preserve">1. Gestionar de manera eficiente los recursos para apoyar la misionalidad de la Entidad.
2. Fortalecer la planeación institucional de la Entidad de acuerdo con las necesidades y nuevas realidades, soportada en un esquema de medición, seguimiento y mejora continua.
</t>
  </si>
  <si>
    <t xml:space="preserve">Dirección Administrativa y Financiera
Subsecretaría Corporativa
Oficina Asesora de Planeación
Subdirección de Gestión Documental
</t>
  </si>
  <si>
    <t>PD161</t>
  </si>
  <si>
    <t>7873_MGA_1</t>
  </si>
  <si>
    <t>Subsecretaría Corporativa</t>
  </si>
  <si>
    <t>1.2. Documentos de lineamientos técnicos</t>
  </si>
  <si>
    <t>1.2.1 Documentos de lineamientos técnicos realizados</t>
  </si>
  <si>
    <t xml:space="preserve">PD_producto MGA: 1.2. Documentos de lineamientos técnicos; PD_ID producto MGA: 1.2.1 Documentos de lineamientos técnicos realizados; </t>
  </si>
  <si>
    <t>Generar lineamientos y documentos técnicos que propendan por la optimización, seguimiento y/o control de los recursos, reducción de tiempos o fortalecimiento de los procesos.</t>
  </si>
  <si>
    <t xml:space="preserve">Gestionar oportunamente los requerimientos de adquisición de bienes y servicios; disponer en todas las sedes los servicios necesarios para su operación; apoyar oportunamente el análisis, trámite y solución de los asuntos de carácter jurídico; y agilizar y/o mejorar todos los demás proceso y procedimientos de apoyo que optimicen la misionalidad de la Entidad.  </t>
  </si>
  <si>
    <t>Número de documentos y/o procedimientos producidos o ajustados frente a los programados</t>
  </si>
  <si>
    <t>Suma de documentos y/o procedimientos producidos o ajustados</t>
  </si>
  <si>
    <t>Documentos y/o procedimientos producidos o ajustados</t>
  </si>
  <si>
    <t xml:space="preserve">Documento y/o procedimiento producido o ajustado. </t>
  </si>
  <si>
    <t>Se ajusta la descripción del indicador.</t>
  </si>
  <si>
    <t>Informe de Austeridad del Gasto de la Secretaría General.
Plan de Austeridad del Gasto Secretaría General Vigencia 2023</t>
  </si>
  <si>
    <t>Instructivo para la publicación en el Sistema Electrónico de Contratación Pública SECOP (4231000-IN-057)</t>
  </si>
  <si>
    <t>Informe de Austeridad del Gasto de la Secretaría General.</t>
  </si>
  <si>
    <t xml:space="preserve">Informe de Austeridad del Gasto de la Secretaría General.
"Plan de Austeridad del Gasto Secretaría General Vigencia 2023". </t>
  </si>
  <si>
    <t>Durante lo corrido de la vigencia 2023, la Secretaría General  formularon y reportaron 2 documentos  asociados a la austeridad del gasto, así: Informe de austeridad del gasto de la vigencia 2022 (con corte a 31 de diciembre de 2022), con base en las disposiciones del Decreto Distrital 492 de 2019 y Plan de austeridad del gasto. Los documentos relacionados se encuentran publicados en el botón de transparencia ( Plan de Acción -Plan de Austeridad del Gasto).</t>
  </si>
  <si>
    <t>Entre enero y febrero, la Secretaría General estructuró y generó el Informe de Austeridad del Gasto con corte a 31 de diciembre del 2022. Adicionalmente,se anexa plan de austeridad del gasto que se encuentra publicado en el botón de transparencia ( Plan de Acción -Plan de Austeridad del Gasto)</t>
  </si>
  <si>
    <t>No se programó avance para el periodo</t>
  </si>
  <si>
    <t>Se identifico que, en una de las evidencias entregadas el nombre del archivo no correspondía a la descripción del documento entregado.</t>
  </si>
  <si>
    <t>PD162</t>
  </si>
  <si>
    <t>7873_MGA_2</t>
  </si>
  <si>
    <t>2. Fortalecer la planeación institucional de la Entidad de acuerdo con las necesidades y nuevas realidades, soportada en un esquema de medición, seguimiento y mejora continua.</t>
  </si>
  <si>
    <t>Oficina Asesora de Planeación</t>
  </si>
  <si>
    <t>Doris Bibiana Cardozo Peña</t>
  </si>
  <si>
    <t>Jefe Oficina Asesora de Planeación</t>
  </si>
  <si>
    <t>Documentos de planeación realizados</t>
  </si>
  <si>
    <t>2.1. Documentos de planeación</t>
  </si>
  <si>
    <t>2.1.1 Documentos de planeación realizados</t>
  </si>
  <si>
    <t xml:space="preserve">PD_producto MGA: 2.1. Documentos de planeación; PD_ID producto MGA: 2.1.1 Documentos de planeación realizados; </t>
  </si>
  <si>
    <t>Este indicador de producto mide la cantidad de documentos que se elaboran para la programación, el monitoreo o el seguimiento de la planeación institucional en los siguientes temas:
Plan Estratégico.
Plan de Acción Institucional.
Plan Anticorrupción y de Atención al Ciudadano.
Plan Institucional de Participación Ciudadana.
Se contabilizara como documento de planeación realizados los informes de seguimiento de los planes enunciados, los cuales deben ser publicados antes del 31 de enero de la siguiente vigencia.
Nota: para la vigencia 2020 se contabilizaran como documentos de planeación realizados el documento de Plan Estratégico 2020 - 2024 y la formulación del Plan de Acción institucional.</t>
  </si>
  <si>
    <t xml:space="preserve">Un equipo directivo informado que pueda tomar decisiones oportunas para el uso efectivo de los recursos y el cumplimiento de las apuestas institucionales.
Mejoramiento del desempeño institucional y la relación con nuestros grupos de valor a partir de la implementación del Modelo Integrado de Planeación y Gestión.
Ciudadanía y organismos de control Informados sobre el cumplimiento de las apuestas institucionales.
 </t>
  </si>
  <si>
    <t>Se contabilizara como documento de planeación realizados los informes de seguimiento de los planes enunciados, los cuales deben ser publicados antes del 31 de enero de la siguiente vigencia.
Nota: para la vigencia 2020 se contabilizaran como documentos de planeación realizados el documento de Plan Estratégico 2020 - 2024 y la formulación del Plan de Acción institucional.</t>
  </si>
  <si>
    <t>Suma de documentos realizados</t>
  </si>
  <si>
    <t>Documentos realizados</t>
  </si>
  <si>
    <t>Documentos realizados por la Oficina Asesora de Planeación</t>
  </si>
  <si>
    <t>• Documento de programación Plan de acción institucional Secretaría General 2023
• Plan Anticorrupción y de Atención al Ciudadano - PAAC 2023.</t>
  </si>
  <si>
    <t>Informe de la Audiencia Pública de la Rendición de Cuentas 2022</t>
  </si>
  <si>
    <t>•	Informe del Modelo Integrado de Planeación y Gestión (MIPG) en la Secretaría General.</t>
  </si>
  <si>
    <t xml:space="preserve">La Secretaría General en el marco de la planeación estratégica y la transparencia, diseñó y difundió los siguientes documentos:
1-	Plan de Acción Institucional. Este documento se mide a través del cumplimiento de cuatro componentes: Proyectos de Inversión/POAI, indicadores de gestión, Plan de Acción Integrado/Decreto 612 de 2018 y MIPG y Gestión de Riesgos.  Cada componente contiene objetivos, metas, actividades o indicadores a través de los cuales se busca llegar al 100 % del cumplimiento anual a partir de la programación establecida. Este Plan le ha permitido a la Entidad medir su avance en los compromisos establecidos en el Plan Distrital de Desarrollo Un nuevo contrato social y ambiental para la Bogotá del Siglo XXI.
2-	Plan Anticorrupción y de Atención al Ciudadano - PAAC 2023, el cual tiene como objetivo establecer la estrategia para la lucha contra la corrupción de la vigencia 2023 de la Secretaría General de la Alcaldía Mayor de Bogotá D.C., en el marco del modelo de Gobierno Abierto de Bogotá – GAB. Este ´plan se medirá a través del cumplimiento de seis componentes: (1) Gestión del riesgo de corrupción - Mapa de riesgos de corrupción; (2) Racionalización de trámites; (3) Rendición de cuentas; (4) Mecanismos para mejorar la atención al ciudadano; (5). Mecanismos para la transparencia y acceso a la información; y (6) Integridad. Cada componente contiene subcomponentes, actividades, metas o productos a través de los cuales se busca llegar al 100 % del cumplimiento anual a partir de la programación establecida. 
</t>
  </si>
  <si>
    <t xml:space="preserve">La Secretaría General en el marco de la planeación estratégica y la transparencia, en el mes de enero de 2023 diseñó y difundió los documentos de programación 2023 del Plan de Acción Institucional. Este documento se medirá a través del cumplimiento de cuatro componentes: Proyectos de Inversión/POAI, indicadores de gestión, Plan de Acción Integrado/Decreto 612 de 2018 y MIPG y Gestión de Riesgos.  Cada componente contiene objetivos, metas, actividades o indicadores a través de los cuales se busca llegar al 100 % del cumplimiento anual a partir de la programación establecida. Este Plan le permitirá a la Entidad medir su avance en los compromisos establecidos en el Plan Distrital de Desarrollo Un nuevo contrato social y ambiental para la Bogotá del Siglo XXI
Se formuló el Plan Anticorrupción y de Atención al Ciudadano - PAAC 2023, el cual, tiene como objetivo establecer la estrategia para la lucha contra la corrupción de la vigencia 2023 de la Secretaría General de la Alcaldía Mayor de Bogotá D.C., en el marco del modelo de Gobierno Abierto de Bogotá – GAB. Este ´plan se medirá a través del cumplimiento de seis componentes: (1) Gestión del riesgo de corrupción - Mapa de riesgos de corrupción; (2) Racionalización de trámites; (3) Rendición de cuentas; (4) Mecanismos para mejorar la atención al ciudadano; (5). Mecanismos para la transparencia y acceso a la información; y (6) Integridad. Cada componente contiene subcomponentes, actividades, metas o productos a través de los cuales se busca llegar al 100 % del cumplimiento anual a partir de la programación establecida.  
</t>
  </si>
  <si>
    <t>7873_2</t>
  </si>
  <si>
    <t>2. Fortalecer la planeación institucional de la Entidad de acuerdo con las necesidades y nuevas real</t>
  </si>
  <si>
    <t>No se identificaron problemas o dificultades. Este indicador no presenta programación para el periodo de reporte.</t>
  </si>
  <si>
    <t>PD163</t>
  </si>
  <si>
    <t>7873_MGA_3</t>
  </si>
  <si>
    <t>Sedes adecuadas</t>
  </si>
  <si>
    <t>1.3. Sedes adecuadas</t>
  </si>
  <si>
    <t>1.3.1 Sedes adecuadas</t>
  </si>
  <si>
    <t xml:space="preserve">PD_producto MGA: 1.3. Sedes adecuadas; PD_ID producto MGA: 1.3.1 Sedes adecuadas; </t>
  </si>
  <si>
    <t>Se ajustó la programación frente a la contenida en el documento técnico</t>
  </si>
  <si>
    <t>Corresponde a la cantidad de sedes priorizadas y adecuadas de conformidad con los lineamientos técnicos, de acuerdo con los servicios que ofrece cada una. 
Nota. El total de sedes intervenidas durante el cuatrenio, podrá incluir en repetidas ocasiones una misma sede con diferentes intervenciones, toda vez que, puede no contarse con todos los recursos en una misma vigencia y/o la estructuración técnica de la necesidad amerita procesos de contratación independientes.</t>
  </si>
  <si>
    <t>Reducir riesgos como limitaciones de los inmuebles para prestar adecuadamente los servicios para los que están destinados; la prestación de los servicios de la Entidad de manera inadecuada o insuficiente; la posible afectación de la integridad de bienes y/o acervo documental de la Entidad.</t>
  </si>
  <si>
    <t>Informe de ejecución de proyecto</t>
  </si>
  <si>
    <t xml:space="preserve">Total de las sedes adecuadas, con relación a las sedes priorizadas. </t>
  </si>
  <si>
    <t>Sumatoria de sedes adecuadas</t>
  </si>
  <si>
    <t>Número de sedes adecuadas</t>
  </si>
  <si>
    <t>Se ajusta la descripción del indicador y la tendencia a tipo suma.</t>
  </si>
  <si>
    <t>Informe de Gestión de Adecuación de Sedes. 
Matriz 4 ( Ejecución de la priorización)</t>
  </si>
  <si>
    <t>PD164</t>
  </si>
  <si>
    <t>7873_MGA_4</t>
  </si>
  <si>
    <t>Subdirección de Gestión Documental</t>
  </si>
  <si>
    <t>Luisa Fernanda Castillo</t>
  </si>
  <si>
    <t>Subdirectora de Gestión Documental</t>
  </si>
  <si>
    <t>Sistema de gestión documental implementado</t>
  </si>
  <si>
    <t>1.1. Servicio de gestión documental</t>
  </si>
  <si>
    <t>1.1.1. Sistema de gestión documental implementado</t>
  </si>
  <si>
    <t xml:space="preserve">PD_producto MGA: 1.1. Servicio de gestión documental; PD_ID producto MGA: 1.1.1. Sistema de gestión documental implementado; </t>
  </si>
  <si>
    <t>Ajustado conforme con el Documento Técnico del Proyecto</t>
  </si>
  <si>
    <t>Está asociado al desarrollo de actividades que le permitan a la entidad el cumplimiento de los lineamientos establecidos para la gestión documental y la implementación del Sistema de Gestión Documental.
Teniendo en cuenta la dimensión y necesidades presupuestales para la implementación del Sistema de Gestión Documental, la Secretaría General y en particular para la planeación, ejecución, seguimiento y reporte del proyecto 7873 en lo relacionado con el presente indicador, entiende como primera fase de implementación del Sistema de Gestión documental la implementación de lo programado en la Política de Gestión Documental (Iso 303000).
En ese sentido,  la magnitud del 2020 al 2024 esta representada en 1 Política de Gestión Documental (Iso 303000).</t>
  </si>
  <si>
    <t>Conservación de la memoria historica documental de la Secretaría General para garantizar la preservación, acceso y consulta por parte de los ciudadanos y demás partes interesadas.</t>
  </si>
  <si>
    <t>Informe de Gestión</t>
  </si>
  <si>
    <t>Mide el avance de implementación de la primera fase del Sistema de Gestión Documental.</t>
  </si>
  <si>
    <t>Avance en la implementación de Sistema de Gestión Documental / Avance programado en la implementación del Sistema de Gestión Documental.</t>
  </si>
  <si>
    <t>Avance en la implementación de Sistema de Gestión Documental</t>
  </si>
  <si>
    <t>Avance programado en la implementación del Sistema de Gestión Documental</t>
  </si>
  <si>
    <t>Informes de Gestión</t>
  </si>
  <si>
    <t>Se ajusta la descripción del indicador, los beneficios, efectos o impactos esperados, la descripción del método de cálculo, las variables 1 y 2, y la fórmula de medición. Se ajusta nombre del cargo del directivo responsable y nombre del gerente.</t>
  </si>
  <si>
    <t>Plan de trabajo para la implementación del sistema de Gestión Documental -vigencia 2023</t>
  </si>
  <si>
    <t>En lo corrido de la vigencia, se realizaron las siguientes actividades: Formalización del Sistema Interno de Gestión Documental y Archivos, actualización del PINAR, ajuste de la Política de Gestión Documental, revisión de instrumentos achivísticos, diseño de metodología de implementación y evaluación de los instrumentos archivísticos, diseño e implementación del modelo de operación del SIGA SG,  elaboración del Plan de Transferencias Primarias Documentales 2023 y del Plan de Transferencias Secundarias Documentales 2023, Reporte del estado actual de la ajuste de la TVD y su correspondiente plan de trabajo, Reporte del estado actual de la actualización de la TRD y el respectivo plan de trabajo, el diseño de metodología para la implementación de los instrumentos archivísticos y el Informe trimestral de gestión y trámite de actos administrativos</t>
  </si>
  <si>
    <t>En enero, se formuló el plan de trabajo para la implementación del sistema de gestión documental en la Secretaría General  durante 2023
Para enero de 2023, se realizaron las siguientes actividades: Formalización del Sistema Interno de Gestión Documental y Archivos, actualización del PINAR, ajuste de la Política de Gestión Documental, revisión de instrumentos achivísticos, diseño de metodología de implementación y evaluación de los instrumentos archivísticos, diseño e implementación del modelo de operación del SIGA SG,  elaboración del Plan de Transferencias Primarias Documentales 2023 y del Plan de Transferencias Secundarias Documentales 2023.</t>
  </si>
  <si>
    <t>Durante el primer trimestre (enero-marzo) se ejecutaron las siguientes actividades: 
Ajuste Tabla de valoración documental - TVD: Se inició el proceso de implementación de las TVD, no obstante de manera previa se realizó un ajuste en las mismas.
Implementación Tabla de valoración documental - TVD y Tablas de Retención Documental -TRD en el Archivo Central: La Secretaría General en lo corrido del año, ha realizado el alistamiento de la cuarta transferencia secundaria al Archivo de Bogotá.
Actualización de las Tablas de Retención Documental:  Se vienen adelantando las actualizaciones de la Tabla de Retención Documental –TRD, de tal manera que se refleje y gestione la producción de archivos que actualmente se tiene en la entidad.
Implementación de los instrumentos archivísticos definidos en el Decreto 1080 de 2015:  Con el objetivo de diseñar estrategias para la implementación de los instrumentos archivísticos en la Secretaria General de la Alcaldía Mayor de Bogotá D.C; se ha elaborado una metodología que permita evidenciar el cumplimiento en la aplicación de los lineamientos e instrumentos archivísticos definidos, dando cumplimiento a la normatividad archivística vigente.</t>
  </si>
  <si>
    <t>PD165</t>
  </si>
  <si>
    <t>7873_MGA_5</t>
  </si>
  <si>
    <t>Sedes mantenidas</t>
  </si>
  <si>
    <t>1.4. Sedes mantenidas</t>
  </si>
  <si>
    <t>1.4.1 Sedes mantenidas</t>
  </si>
  <si>
    <t xml:space="preserve">PD_producto MGA: 1.4. Sedes mantenidas; PD_ID producto MGA: 1.4.1 Sedes mantenidas; </t>
  </si>
  <si>
    <t>Corresponde a la cantidad de Sedes de la Secretaría General operadas, en las que se adelantan actividades ambientales para prevenir, mitigar, corregir, o compensar los impactos negativos sobre el ambiente; y aquellas necesarias para garantizar el funcionamiento en condiciones de accesibilidad, integridad
y seguridad.
Se entiende como sedes operadas, aquellas en donde la Entidad hace presencia para garantizar el funcionamiento de la misma.</t>
  </si>
  <si>
    <t>Contar con sedes que cumplen con los lineamientos y buenas prácticas contempladas en el PIGA u otros documentos ambientales. Así mismo, que a partir de los mantenimientos que se ejecuten en las mismas, cumplan con las condiciones propicias para garantizar la seguridad de los servidores públicos, colaboradores y visitantes, evitando que se produzcan accidentes por desperfectos en equipos, desprendimientos o caída de elementos; así como su deterioro.</t>
  </si>
  <si>
    <t xml:space="preserve">Cantidad de sedes en las que se hayan adelantado actividades de mantenimiento. </t>
  </si>
  <si>
    <t>Número de sedes mantenidas</t>
  </si>
  <si>
    <t xml:space="preserve">Informe de Gestión </t>
  </si>
  <si>
    <t>En lo corrido de la vigencia 2023, se ha realizado manteminiento a las siguientes sedes, con base en el cronograma:1)Supercade Suba , 2)Supercade calle 13 ,3)Supercade Engativá–ventanilla atención a víctimas, 4)Cade Servitá , 5)Manz.Liévano, 6)Imprenta</t>
  </si>
  <si>
    <t>En marzo de 2023, la Secretaría General realizó el mantenimiento de 6 sedes, con base en la programación: 1)Supercade Suba , 2)Supercade calle 13 ,3)Supercade Engativá–ventanilla atención a víctimas, 4)Cade Servitá , 5)Manz.Liévano, 6)Imprenta</t>
  </si>
  <si>
    <t>PD166</t>
  </si>
  <si>
    <t>7873_3</t>
  </si>
  <si>
    <t>3. Adelantar 100 porciento de la gestión necesaria para el mejoramiento de las sedes priorizadas</t>
  </si>
  <si>
    <t>Adelantar 100 porciento de la gestión necesaria para el mejoramiento de las sedes priorizadas</t>
  </si>
  <si>
    <t xml:space="preserve">PD_Meta Proyecto: 3. Adelantar 100 porciento de la gestión necesaria para el mejoramiento de las sedes priorizadas; </t>
  </si>
  <si>
    <t xml:space="preserve">Corresponde a la gestión realizada para lograr la adecuación y/o mantenimiento de las sedes priorizadas en cada vigencia. </t>
  </si>
  <si>
    <t xml:space="preserve">El 100% de la gestión programada para el mejoramiento de las sedes sedes priorizadas. </t>
  </si>
  <si>
    <t>Total avance en la ejecución de las actividades programadas / Total ejecución programada de actividades</t>
  </si>
  <si>
    <t>Avance en la ejecución de actividades programadas</t>
  </si>
  <si>
    <t>Ejecución programada de Actividades</t>
  </si>
  <si>
    <t>Soportes de radicación y/o adjudicación de los procesos de obra conforme con las sedes priorizadas por vigencia. 
Informes de Gestión de Obra.</t>
  </si>
  <si>
    <t>Se ajusta la descripción del indicador y las fuentes de información verificable.</t>
  </si>
  <si>
    <t>Cronograma de ejecución para adelantar 100 Porciento de la Gestión necesaria para el mejoramiento de las Sedes Priorizadas en 2023.</t>
  </si>
  <si>
    <t>Informe de supervisión (mes vencido)</t>
  </si>
  <si>
    <t>Soportes de Radicación de procesos de contratación en la Dirección de Contratación.
Informe de supervisión (mes vencido)</t>
  </si>
  <si>
    <t>Evidencias de Suscripción de contratos de obra
Informe de supervisión (mes vencido)</t>
  </si>
  <si>
    <t>Soportes de Radicación dsoportes de liquidación en la Dirección de Contratación.</t>
  </si>
  <si>
    <t>Informe de supervisión (mes vencido) -Enero</t>
  </si>
  <si>
    <t>En lo corrido de la vigencia 2023, la Secretaría General  formuló la programación de los procesos que se van a realizar durante 2023 para el mejoramiento de las sedes priorizadas, adicionalmente se presentan dos informes de interventoría del contrato número 995 de 2022 cuyo objeto es "Realizar a precios unitarios fijos, sin fórmula de reajuste, la obra necesaria para la implementación de la red contra incendio del Archivo Distrital, de la Secretaría General de la Alcaldía Mayor de Bogotá". A este respecto,  se ha instado al contratista de la obra para que dé cumplimiento a la totalidad de los requerimientos pactados en los anexos técnicos y en las obligaciones y en este sentido, la Secretaría General adelanta un proceso por posible
incumplimiento .</t>
  </si>
  <si>
    <t>Se tiene un rezago de 8 que corresponde a la imposibilidad de radicación en el mes de marzo, del proceso de contratación para "realizar a precios unitarios fijos sin fórmula de reajuste la obra y adecuaciones necesarias en las oficinas de la Manzana Liévano, el CMPR,  Archivo Distrital, Supercade Américas y  demás sedes priorizadas de la Secretaría General de la Alcaldía Mayor de Bogotá D.C",  debido a que se requiere previamente, culminar los estudios previos, sin embargo, se estima la radicación a mediados de abril de 2023.</t>
  </si>
  <si>
    <t>En enero, se formuló la programación de los procesos que se van a realizar durante 2023 para el mejoramiento de las sedes priorizadas</t>
  </si>
  <si>
    <t xml:space="preserve">En febrero, la interventoría del contrato de obra necesaria para la implementación de la red contra incendio del Archivo Distrital de la Secretaría General de la Alcaldía Mayor de Bogotá, presenta el correspondiente informe del mes enero (mes vencido). Ahora bien, por parte del interventor ha instado al contratista de la obra para que dé cumplimiento a la totalidad de los requerimientos pactados en los anexos técnicos y en las obligaciones. </t>
  </si>
  <si>
    <t xml:space="preserve">En el mes de marzo  de 2023, debido a que no logró la culminación de estudios previos, no se pudo realizar la radicación en la Dirección de Contratación del proceso de contratación "Realizar a precios unitarios fijos sin fórmula de reajuste la obra y adecuaciones necesarias en las oficinas de la Manzana Liévano, el CMPR,  Archivo Distrital, Supercade Américas y  demás sedes priorizadas de la Secretaría General de la Alcaldía Mayor de Bogotá D.C", sin embargo, se estima la radicación a mediados de abril de 2023.
La interventoría del contrato de obra necesaria para la implementación de la red contra incendio del Archivo Distrital de la Secretaría General de la Alcaldía Mayor de Bogotá, presenta el segundo informe de interventoría. Ahora bien, por parte del interventor ha instado al contratista de la obra para que dé cumplimiento a la totalidad de los requerimientos pactados en los anexos técnicos y en las obligaciones. </t>
  </si>
  <si>
    <t>La información consignada por el proyecto corresponde frente a las fuentes de información presupuestal oficial.
De acuerdo con el informe de cierre de vigencia a enero de 2023:
El valor comprometido es del 68.27%.
Los giros sobre el valor programado corresponden al 0%.
Para esta meta no se constituyeron reservas</t>
  </si>
  <si>
    <t>La información consignada por el proyecto corresponde frente a las fuentes de información presupuestal oficial.</t>
  </si>
  <si>
    <t>La meta reporta una magnitud ejecutada de acuerdo con la programada, sin embargo, se recomienda realizar un seguimiento riguroso al contrato de obra de la implementación de la Red contra incendios del Archivo Distrital de la Secretaría General de la alcaldía Mayor de Bogotá dado que no ha iniciado el contrato y se puede ver afectada la meta proyecto No 4 (ID168) "Ejecutar 100 porciento de los lineamientos  ambientales mantenimiento y adecuación programados en las Sedes de la Secretaría General" que da cuenta de las sedes priorizadas.</t>
  </si>
  <si>
    <t>PD167</t>
  </si>
  <si>
    <t>7873_5</t>
  </si>
  <si>
    <t>5. Cumplir 100 porciento la formulación, seguimiento y el control de la planeación estratégica de la entidad</t>
  </si>
  <si>
    <t>Cumplir 100 porciento la formulación, seguimiento y el control de la planeación estratégica de la entidad</t>
  </si>
  <si>
    <t xml:space="preserve">PD_Meta Proyecto: 5. Cumplir 100 porciento la formulación, seguimiento y el control de la planeación estratégica de la entidad; </t>
  </si>
  <si>
    <t>Esta meta mide la formulación, el monitoreo y el seguimiento de la planeación institucional en temas relacionados con: Plan Distrital de Desarrollo, Plan Estratégico, Plan de Acción Institucional, Plan de Adecuación del Modelo Integrado de Planeación y Gestión, Plan Anticorrupción y de Atención al Ciudadano, Plan de Participación Ciudadana, Anteproyecto Presupuestal, Ejecución presupuestal por proyectos de inversión. Estas acciones implican procesar, generar y analizar información cuantitativa y cualitativa.
Adicionalmente, mide las acciones que se realizan para el fortalecimiento del Sistema de Control Interno.</t>
  </si>
  <si>
    <t xml:space="preserve">Porcentaje </t>
  </si>
  <si>
    <t>Se medirá con el avance de las actividades programadas anualmente en el plan de acción del proyecto de inversión asociadas a esta meta.
Todas las actividades tienen el mismo pesos para el cumplimiento de la meta.</t>
  </si>
  <si>
    <t>Plan de acción anual del proyecto de inversión (actividades asociadas a la meta con seguimiento en su avance)</t>
  </si>
  <si>
    <t>• Reporte  en el instrumento de seguimiento de políticas públicas a cargo de la Secretaría General o en las que participa. Corte 31 de diciembre 2022. •	Diagnóstico SUIFP_ corte 31 de diciembre 2022. 
	• Informe componente de inversión Secretaría General. Segplan. Corte 31 de diciembre 2022. 
	• Informe componente de gestión Secretaría General. Corte 31 de diciembre 2022• Documento de control de revisión y aprobación de solicitudes de CDP
• Informes de ejecución presupuestal
• Informe de Productos, Metas y Resultados – PMR•	Base de datos de los indicadores de gestión de los procesos institucionales formulados para la vigencia 2023.
•	Base de datos de los riesgos de gestión y corrupción de los procesos institucionales y proyectos de inversión formulados para la vigencia 2023.• Plan Anticorrupción y de Atención al Ciudadano - PAAC 2023.
• Plan Institucional de Participación Ciudadana - PIPC 2023.
• Estrategia de Rendición de Cuentas 2023.
• Informe monitoreo Plan Anticorrupción y de Atención al Ciudadano - PAAC (mes vencido).
• Informe monitoreo Plan Institucional de Participación Ciudadana - PIPC (bimestre vencido).</t>
  </si>
  <si>
    <t xml:space="preserve"> •	Diagnóstico SUIFP.
•	Base de avance de metas Secretaría General.• Documento de control de revisión y aprobación de solicitudes de CDP
• Informes de ejecución presupuestal
• Informe de Productos, Metas y Resultados – PMR
• Seguimiento Proyectos de inversión (mes vencido-aspectos prespuestales)•	Plan de ajuste y sostenibilidad del Modelo Integrado de Planeación y Gestión formulado para la vigencia 2023.
•	Plan de Acción Integrado formulado para la vigencia 2023.•	Informe monitoreo Plan Anticorrupción y de Atención al Ciudadano - PAAC (mes vencido).</t>
  </si>
  <si>
    <t>• Informe de meta proyecto de inversión
• Diagnóstico SUIFP.
• Base de avance de metas Secretaría General.
• Documento de control de revisión y aprobación de solicitudes de CDP
• Informes de ejecución presupuestal
• Informe de Productos, Metas y Resultados – PMR
• Seguimiento Proyectos de inversión (mes vencido-aspectos prespuestales)
• Documento Excel de seguimiento a los riesgos de gestión y corrupción de los procesos institucionales y proyectos de inversión.
• Informe monitoreo Plan Anticorrupción y de Atención al Ciudadano - PAAC (mes vencido).
• Documento(s) de las actividades relacionadas con la formulación y seguimiento de los planes estratégicos, institucionales y el Plan Estratégico Sectorial, en el marco del nuevo proceso Direccionamiento estratégico.</t>
  </si>
  <si>
    <t>• Reporte en el instrumento de seguimiento de políticas públicas a cargo de la Secretaría General o en las que participa. Corte al 31 de marzo 2023 •	Informe trimestral de políticas públicas a cargo de la Secretaría General o en las que participa. 
•	 Diagnóstico SUIFP. 
•	 Informe componente de inversión Secretaría General. SEGPLAN.
•	 Informe componente de gestión Secretaría General.
• Documento de control de revisión y aprobación de solicitudes de CDP
• Informes de ejecución presupuestal
• Informe de Productos, Metas y Resultados – PMR
• Seguimiento Proyectos de inversión (mes vencido-aspectos prespuestales)
•	 Reporte de estado de los procesos institucionales.
•	 Documento(s) con la consolidación de los componentes de los nuevos procesos institucionales.
•	 Informe monitoreo Plan Anticorrupción y de Atención al Ciudadano - PAAC (mes vencido).Informe parcial acumulado a marzo, de acciones de la implementación de las políticas de gestión del  conocimiento y la innovación, y gestion de la información estadísitca 2023.
• Informe monitoreo Plan Institucional de Participación Ciudadana - PIPC (trimestre vencido).</t>
  </si>
  <si>
    <t>• 	Diagnóstico SUIFP.
• 	Base de avance de metas Secretaría General.
• Documento de control de revisión y aprobación de solicitudes de CDP
• Informes de ejecución presupuestal
• Informe de Productos, Metas y Resultados – PMR
• Seguimiento Proyectos de inversión (mes vencido-aspectos prespuestales)
•	 Documento Excel de seguimiento a los riesgos de gestión y corrupción de los procesos institucionales y proyectos de inversión.
•	 Informe monitoreo Plan Anticorrupción y de Atención al Ciudadano - PAAC (mes vencido).</t>
  </si>
  <si>
    <t>• Informe de meta proyecto de inversión
• 	Diagnóstico SUIFP.
•	 Base de avance de metas Secretaría General.
• Documento de control de revisión y aprobación de solicitudes de CDP
• Informes de ejecución presupuestal
• Informe de Productos, Metas y Resultados – PMR
• Seguimiento Proyectos de inversión (mes vencido-aspectos prespuestales)
• Documentos de revisión y análisis del anteproyecto de presupuesto 2023
•	 Documento(s) de las actividades relacionadas con la formulación y seguimiento de los planes estratégicos, institucionales y el Plan Estratégico Sectorial, en el marco del nuevo proceso Direccionamiento estratégico.
•	 Informe parcial de la Revisión por la Dirección al Sistema de Gestion de la Calidad.
•	 Informe monitoreo Plan Anticorrupción y de Atención al Ciudadano - PAAC (mes vencido).</t>
  </si>
  <si>
    <t>• Reporte en el instrumento de seguimiento de políticas públicas a cargo de la Secretaría General o en las que participa. Corte a 30 de junio de 2023
• Diagnóstico SUIFP. 
• Informe componente de inversión Secretaría General. SEGPLAN.
• Informe componente de gestión Secretaría General. 
• Base de avance de metas e indicadores Secretaría General.
• Documento de control de revisión y aprobación de solicitudes de CDP
• Documentos de revisión y análisis del anteproyecto de presupuesto 2023
• Informes de ejecución presupuestal
• Informe de Productos, Metas y Resultados – PMR
• Seguimiento Proyectos de inversión (mes vencido-aspectos prespuestales)
• Informe del Modelo Integrado de Planeación y Gestión (MIPG) en la Secretaría General.
• Reporte de estado de los procesos institucionales.
• Informe monitoreo Plan Anticorrupción y de Atención al Ciudadano - PAAC (mes vencido).
• Informe monitoreo Plan Institucional de Participación Ciudadana - PIPC (bimestre vencido).Informe parcial acumulado a junio de acciones de la implementación de las políticas de gestión del  conocimiento y la innovación, y gestion de la información estadísitca 2023.
• Formulario de Reporte de Avance a la Gestión (FURAG) diligenciado
• Informe monitoreo Plan Institucional de Participación Ciudadana - PIPC (trimestre vencido).</t>
  </si>
  <si>
    <t>• 	Diagnóstico SUIFP.
• Base de avance de metas e indicadores Secretaría General.
• Documento de control de revisión y aprobación de solicitudes de CDP
• Documentos de revisión y análisis del anteproyecto de presupuesto 2023
• Informes de ejecución presupuestal
• Informe de Productos, Metas y Resultados – PMR
• Seguimiento Proyectos de inversión (mes vencido-aspectos prespuestales)
• 	Autodiagnósticos de las políticas de gestión y desempeño del Modelo Integrado de Planeación y Gestión diligenciados.
•	 Informe monitoreo Plan Anticorrupción y de Atención al Ciudadano - PAAC (mes vencido).</t>
  </si>
  <si>
    <t>• Informe de meta proyecto de inversión
•	 Diagnóstico SUIFP.
• Base de avance de metas e indicadores Secretaría General.
• Documento de control de revisión y aprobación de solicitudes de CDP
• Documentos de revisión y análisis del anteproyecto de presupuesto 2023
• Informes de ejecución presupuestal
• Informe de Productos, Metas y Resultados – PMR
• Seguimiento Proyectos de inversión (mes vencido-aspectos prespuestales)
•	 Documento Excel de seguimiento a los riesgos de gestión y corrupción de los procesos institucionales y proyectos de inversión.
•	 Documento(s) con la consolidación de los componentes de los nuevos procesos institucionales.
•	 Informe monitoreo Plan Anticorrupción y de Atención al Ciudadano - PAAC (mes vencido).</t>
  </si>
  <si>
    <t>• Reporte en el instrumento de seguimiento de políticas públicas a cargo de la Secretaría General o en las que participa. Corte a 30 de septiembre de 2023 
• 	Diagnóstico SUIFP. 
•	 Informe componente de inversión Secretaría General. SEGPLAN.
•	 Informe componente de gestión Secretaría General. 
• Documento de control de revisión y aprobación de solicitudes de CDP
• Documentos de revisión y análisis del anteproyecto de presupuesto 2023
• Informes de ejecución presupuestal
• Informe de Productos, Metas y Resultados – PMR
• Seguimiento Proyectos de inversión (mes vencido-aspectos prespuestales)
• 	Reporte de estado de los procesos institucionales.
• 	Informe monitoreo Plan Anticorrupción y de Atención al Ciudadano - PAAC (mes vencido).Informe parcial acumulado a septiembre de acciones de la implementación de las políticas de gestión del  conocimiento y la innovación, y gestion de la información estadísitca 2023.
• Informe monitoreo Plan Institucional de Participación Ciudadana - PIPC (trimestre vencido).</t>
  </si>
  <si>
    <t>• 	Diagnóstico SUIFP.
• Base de avance de metas e indicadores Secretaría General.
• Documento de control de revisión y aprobación de solicitudes de CDP
• Documentos de revisión y análisis del anteproyecto de presupuesto 2023
• Informes de ejecución presupuestal
• Informe de Productos, Metas y Resultados – PMR
• Seguimiento Proyectos de inversión (mes vencido-aspectos prespuestales)
•	 Informe del Modelo Integrado de Planeación y Gestión (MIPG) en la Secretaría General.
•	 Informe monitoreo Plan Anticorrupción y de Atención al Ciudadano - PAAC (mes vencido).</t>
  </si>
  <si>
    <t>• Informe de meta proyecto de inversión
• 	Diagnóstico SUIFP.
• Base de avance de metas e indicadores Secretaría General.
• Documento de control de revisión y aprobación de solicitudes de CDP
• Documentos de revisión y análisis del anteproyecto de presupuesto 2023
• Informes de ejecución presupuestal
• Informe de Productos, Metas y Resultados – PMR
• Seguimiento Proyectos de inversión (mes vencido-aspectos prespuestales)
•	 Informe de auditoría externa al Sistema de Gestión de la Calidad de la Secretaría General.
•	 Informe final de la Revisión por la Dirección al Sistema de Gestion de la Calidad.
•	 Informe monitoreo Plan Anticorrupción y de Atención al Ciudadano - PAAC (mes vencido).
• Informe final de acciones de la implementación de las políticas de gestión del  conocimiento y la innovación, y gestion de la información estadísitca vigencia 2023.</t>
  </si>
  <si>
    <t>•	Diagnóstico seguimiento SPI_DNP que contiene el reporte "Registro de Información SUIFP DNP, diciembre 2022".
•	Componente de inversión con corte a 31 de diciembre de 2022, Segplan.
•	Componente de gestión con corte a 31 de diciembre de 2022, Segplan.
•	Carpeta con documentos que evidencian el seguimiento a las políticas públicas de competencia de la Secretaría General.
•	Control de revisión y aprobación de solicitudes CDP.
•	Informes de ejecución presupuestal.
•	Evidencia cargue Informe PMR diciembre 2022 PMR-SAP.
•	Documento avances indicadores de objetivo y producto PMR diciembre de 2022.
•	Informe territorialización PMR diciembre.
•	Base de datos de los indicadores de gestión de los procesos institucionales formulados para la vigencia 2023.
•	Base de datos de los riesgos de gestión y corrupción de los procesos institucionales y proyectos de inversión formulados para la vigencia 2023."
•	Informe de monitoreo PAAC diciembre 2022.
•	Matriz monitoreo del Plan Anticorrupción y de Atención al Ciudadano correspondiente a las actividades del mes de diciembre de 2022.
•	Retroalimentaciones reporte PAAC diciembre 2022.
•	Informe tercer cuatrimestre PAAC 2022.
•	Plan Anticorrupción y de Atención al Ciudadano - PAAC 2023.
•	 Informe de seguimiento al Plan Institucional de Participación Ciudadana PIPC noviembre-diciembre 2022 (sexto bimestre).
•	Informe tercer cuatrimestre PIPC 2022.
•	Plan Institucional de Participación Ciudadana - PIPC 2023.
•	Estrategia de Rendición de Cuentas 2023.</t>
  </si>
  <si>
    <t xml:space="preserve">• Diagnóstico seguimiento SPI_DNP que contiene el reporte "Registro de Información SUIFP DNP, febrero 2023".
• Base de avance de metas e indicadores Secretaría General, febrero 2023
• Control de revisión y aprobación de solicitudes CDP.
• Informes de ejecución presupuestal.
• Evidencia cargue informe PMR febrero 2023 PMR-SAP.
• Documento avances indicadores de objetivo y producto PMR febrero de 2023.
• Informe territorialización PMR febrero.
• Seguimiento Proyectos de Inversión mes febrero
• Documentos de las actividades relacionadas con la formulación y seguimiento de los planes estratégicos, institucionales y el Plan Estratégico Sectorial, en el marco del nuevo proceso Direccionamiento estratégico y anexos.
• Informe de monitoreo PAAC febrero 2023.
• Matriz monitoreo del Plan Anticorrupción y de Atención al Ciudadano correspondiente a las actividades del mes de febrero de 2023.
• Retroalimentaciones reporte PAAC febrero 2023.
</t>
  </si>
  <si>
    <t xml:space="preserve">La Secretaría General de la Alcaldía Mayor logró un cumplimiento del 100% de lo programado con corte al 31 de marzo de 2023, en relación con la formulación, seguimiento y el control de la planeación estratégica en la Entidad. En el marco de este cumplimiento se destaca:
La ciudad cuenta con información oportuna del avance de las metas y proyectos de la Secretaría General registrada en el Sistema SUIFP-SPI del Departamento Nacional de Planeación y en el Sistema de Seguimiento al Plan de Desarrollo de Bogotá D.C., de la Secretaría Distrital de Planeación – Segplán, los cuales, permiten la transparencia y control por parte de los diferentes actores de la Ciudad.
Se elaboró y gestionó la expedición y socialización de la Circular Distrital Nro. 003 de 1/2/2023 relacionada con la Guía para el uso e implementación del Trazador Presupuestal de Construcción de Paz. 
Se formuló el Plan de acción institucional 2023 y al Plan estratégico institucional 2023 y se realizó seguimiento al corte 31 de diciembre de 2022; los cuales permiten la transparencia y el acceso a la información del cumplimiento de las apuestas del Plan Distrital de Desarrollo. 
Se brindó asistencia técnica y se realizó seguimiento y retroalimentación a las políticas públicas que lidera la entidad y en aquellas en que tiene participación en productos. 
Se fortaleció el proceso de seguimiento y reporte presupuestal de la Entidad a través de la herramienta Power BI, que se constituye en una fuente de consulta para diversos usuarios en la asistencia técnica, seguimiento y control a la programación y ejecución del presupuesto de la Entidad.
Se consolidó el documento de Productos, Metas y Resultados - PMR con la información correspondiente a los avances en los indicadores de objetivo, indicadores de producto y reporte territorializado para los meses de diciembre de 2022, enero y febrero de 2023, los cuales, se cargaron en la herramienta PMR-SAP- de la Secretaría Distrital de Hacienda.
Se realizaron 59 informes de ejecución parcial de presupuesto, los cuales, se constituyen en una herramienta de seguimiento a la ejecución presupuestal de los proyectos de inversión.
Se consolidó la formulación de los indicadores de gestión 2023, los riesgos de gestión y de corrupción 2023, el Plan de Acción Integrado 2023, (los cuales son componentes del Plan de Acción Institucional de la Entidad); y la formulación del Plan de ajuste y sostenibilidad del Modelo Integrado de Planeación y Gestión 2023, los cuales fueron aprobados por el Comité Institucional de Gestión y desempeño en reunión del 27 de enero de 2023.
Se avanzó en la elaboración de la propuesta de 3 procedimientos: Formulación, actualización y seguimiento de planes institucionales; Formulación, actualización y seguimiento del Plan Estratégico Sectorial; y Formulación, actualización y seguimiento de la Plataforma Estratégica y del Plan Estratégico Institucional para su posterior oficialización en el marco del proceso Direccionamiento estratégico de la Secretaría General.
Se formuló y publicó el Plan Anticorrupción y de Atención al Ciudadano - PAAC 2023, el Plan Institucional de Participación Ciudadana - PIPC 2023 y la Estrategia de Rendición de Cuentas 2023.
Se asistió técnicamente a las dependencias de la Secretaría General que tenían acciones programadas en el Plan Anticorrupción y de Atención al Ciudadano – PAAC y en el Plan Institucional de Participación Ciudadana – PIPC, con el fin de contar con los avances y logros del periodo. Se realizó la retroalimentación a cargo de la Oficina Asesora de Planeación y se elaboración de informes de monitoreo.
</t>
  </si>
  <si>
    <t xml:space="preserve">Se avanzó en la formulación, seguimiento y control de la planeación estratégica de la Entidad con corte a 31 de enero de 2023, a través de las siguientes acciones:
Se adelantó el seguimiento a los 7 proyectos de inversión de la Secretaría General y el reporte en el sistema SPI-SUIFP del Departamento Nacional de Planeación y en el Sistema de Seguimiento al Plan de Distrital de Desarrollo – Segplan de la Secretaría Distrital de Planeación con corte a 31 de diciembre de 2022, en términos de calidad y oportunidad.
Se realizó la formulación y publicación del Plan de Acción Institucional 2023 y del Plan Estratégico Institucional 2023, los cuales permiten la transparencia y el acceso a la información del cumplimiento de las apuestas del Plan Distrital de Desarrollo, 
Se realizó seguimiento trimestral del Plan de Acción Institucional y del Plan Estratégico Institucional con corte a 31 de diciembre de 2022, los cuales se encuentran publicados en el botón de transparencia de la secretaría General.
Se brindó asistencia técnica y se realizó seguimiento y retroalimentación a las políticas públicas que lidera la entidad y en aquellas en que tiene participación en productos. 
Actualización permanente de la herramienta de presentación y análisis de ejecución Power Bi, el cual se constituye en una fuente de consulta para diversos usuarios en la asistencia técnica, seguimiento y control a la programación y ejecución del presupuesto de la Entidad.
Se realizaron 17 informes de ejecución parcial de presupuesto, los cuales, se constituyen en una herramienta de seguimiento a la ejecución presupuestal de los proyectos de inversión
Se consolidó el documento de Productos, Metas y Resultados - PMR con la información correspondiente a los avances en los indicadores de objetivo, indicadores de producto y reporte territorializado con corte al mes de diciembre de 2023, el cual, se cargó en la herramienta PMR-SAP- de la Secretaría Distrital de Hacienda.
Se asistió técnicamente a las dependencias de la Secretaría General que tenían acciones programadas en el Plan Anticorrupción y de Atención al Ciudadano – PAAC para el mes de diciembre, con el fin de contar con los avances y logros del periodo. Se realizó la retroalimentación a cargo de la Oficina Asesora de Planeación y se elaboró el informe de monitoreo del mes.
Se asistió técnicamente a las dependencias de la entidad que tenían acciones programadas en el Plan Institucional de Participación Ciudadana – PIPC, para el período noviembre-diciembre. Se realizó el informe de monitoreo del sexto bimestre del Plan, de acuerdo con la información de avance remitida por las dependencias a través del formulario dispuesto para ello, y el informe del tercer cuatrimestre 2022.
Se realizó la formulación y publicación del Plan Anticorrupción y de Atención al Ciudadano – PAAC 2023, el Plan Institucional de Participación Ciudadana – PIPC 2023 y la Estrategia de Rendición de Cuentas para la vigencia 2023.
</t>
  </si>
  <si>
    <t>Se avanzó en la formulación, seguimiento y control de la planeación estratégica de la Entidad con corte a 28 de febrero de 2023, a través de las siguientes acciones:
Se adelantó el seguimiento a los 7 proyectos de inversión de la Secretaría General y el reporte en el sistema SPI-SUIFP del Departamento Nacional de Planeación y en el Sistema de Seguimiento al Plan de Distrital de Desarrollo – Segplan de la Secretaría Distrital de Planeación con corte a 31 de enero de 2023, en términos de calidad y oportunidad. Se realizó la marcación en SEGPALN y PMR de las metas asociadas a 6 trazadores presupuestales: Cultura Ciudadana -TPCC, Población con Discapacidad – TPPD, Juventud -TPJ, Igualdad y Equidad de Género-TPIEG, Grupos étnicos -TPGE, Construcción de Paz -TPCP.  
Actualización permanente de la herramienta de presentación y análisis de ejecución Power Bi, el cual se constituye en una fuente de consulta para diversos usuarios en la asistencia técnica, seguimiento y control a la programación y ejecución del presupuesto de la Entidad.
Se realizaron 20 informes de ejecución parcial de presupuesto, los cuales, se constituyen en una herramienta de seguimiento a la ejecución presupuestal de los proyectos de inversión.
Se consolidó el documento de Productos, Metas y Resultados - PMR con la información correspondiente a los avances en los indicadores de objetivo, indicadores de producto y reporte territorializado con corte al mes de enero de 2023, el cual, se cargó en la herramienta PMR-SAP- de la Secretaría Distrital de Hacienda.
Se consolidó la formulación del Plan de ajuste y sostenibilidad del Modelo Integrado de Planeación y Gestión 2023, y del Plan de Acción Integrado 2023 (el cual es un componente del Plan de Acción Institucional de la Entidad), los cuales fueron aprobados por el Comité Institucional de Gestión y desempeño en reunión del 27 de enero de 2023. 
Se asistió técnicamente a las dependencias de la Secretaría General que tenían que reportar las acciones programadas en el Plan Anticorrupción y de Atención al Ciudadano – PAAC para el mes de enero, con el fin de contar con los avances y logros del periodo. Se realizó la retroalimentación a cargo de la Oficina Asesora de Planeación y se elaboró el informe de monitoreo del mes.</t>
  </si>
  <si>
    <t xml:space="preserve">Se avanzó en la formulación, seguimiento y control de la planeación estratégica de la Entidad con corte a 31 de marzo de 2023, a través de las siguientes acciones:
Se adelantó el seguimiento a los 7 proyectos de inversión de la Secretaría General y el reporte en el sistema SPI-SUIFP del Departamento Nacional de Planeación con corte a 28 de febrero de 2023, en términos de calidad y oportunidad.
Se actualizó permanente de la herramienta de presentación y análisis de ejecución Power Bi, el cual se constituye en una fuente de consulta para diversos usuarios en la asistencia técnica, seguimiento y control a la programación y ejecución del presupuesto de la Entidad.
Se realizaron 22 informes de ejecución parcial de presupuesto, los cuales, se constituyen en una herramienta de seguimiento a la ejecución presupuestal de los proyectos de inversión.
Se consolidó el documento de Productos, Metas y Resultados - PMR con la información correspondiente a los avances en los indicadores de objetivo, indicadores de producto y reporte territorializado con corte al mes de febrero de 2023, el cual, se cargó en la herramienta PMR-SAP- de la Secretaría Distrital de Hacienda.
Se avanzó en la propuesta de 3 procedimientos en el marco del proceso Direccionamiento estratégico de la Secretaría General: Formulación, actualización y seguimiento de planes institucionales; Formulación, actualización y seguimiento del Plan Estratégico Sectorial; y Formulación, actualización y seguimiento de la Plataforma Estratégica y del Plan Estratégico Institucional. 
</t>
  </si>
  <si>
    <t>La información consignada por el proyecto corresponde frente a las fuentes de información presupuestal oficial.
De acuerdo con el informe de cierre de vigencia a enero de 2023:
El valor comprometido es del 99.31%.
Los giros sobre el valor programado corresponden al 0%.
Los giros sobre las reservas son del 0%.</t>
  </si>
  <si>
    <t>PD168</t>
  </si>
  <si>
    <t>7873_4</t>
  </si>
  <si>
    <t>4. Ejecutar 100 porciento de los lineamientos ambientales, mantenimientos y adecuaciones programados en las Sedes de la Secretaría General.</t>
  </si>
  <si>
    <t>Ejecutar 100 porciento de los lineamientos ambientales, mantenimientos y adecuaciones programados en las Sedes de la Secretaría General.</t>
  </si>
  <si>
    <t xml:space="preserve">PD_Meta Proyecto: 4. Ejecutar 100 porciento de los lineamientos ambientales, mantenimientos y adecuaciones programados en las Sedes de la Secretaría General.; </t>
  </si>
  <si>
    <t>Esta meta se cumple a través de tres componentes: El cumplimiento del cronograma periodico de adecuaciones; el cumplimiento del Plan Anual de Gestión PIGA y; la suscripción de los procesos de contratación requeridos para adquirir los insumos que permitan ejecutar los lineamientos ambientales, mantenimientos y adecuaciones programados en las Sedes de la Secretaría General.</t>
  </si>
  <si>
    <t>Cronogramas de mantenimiento; Reportes de ejecución de actividades de Mantenimiento; Reporte de ejecución de actividades del Plan de Acción PIGA; Soportes de Radicación y suscripción de contratos programados; e informes de gestión.</t>
  </si>
  <si>
    <t xml:space="preserve">Formato Evidencia Reunión
2213100-FT-449 Priorización sedes a intervenir
Reporte de actividades del Plan de acción anual PIGA
</t>
  </si>
  <si>
    <t>Reporte de actividades del Plan de acción anual PIGA
Ejecución de la priorización (matriz 4)
Atención de GLPI en el mes</t>
  </si>
  <si>
    <t>Reporte de actividades del Plan de acción anual PIGA
Soportes de Radicación de procesos de contratación en la Dirección de Contratación.
Ejecución de la priorización (matriz 4)
Atención de GLPI en el mes</t>
  </si>
  <si>
    <t xml:space="preserve">Reporte de actividades del Plan de acción anual PIGA
Ejecución de la priorización (matriz 4)
Atención de GLPI en el mes
Evidencias de Suscripción de contratos </t>
  </si>
  <si>
    <t>Reporte de actividades del Plan de acción anual PIGA
Ejecución de la priorización (matriz 4)
Atención de GLPI en el mes</t>
  </si>
  <si>
    <t>Reporte de actividades del Plan de acción anual PIGA
Formato Evidencia Reunión
2213100-FT-449 Priorización sedes a intervenir</t>
  </si>
  <si>
    <t>Durante lo corrido de la vigencia 2023, la Secretaría General, avanzó en las siguientes acciones para dar cumplimiento al indicador en 16,13%, mediante el cumplimiento de las actividades contempladas en el cronograma de intervenciones de infraestructura y el mantenimiento preventivo y correctivo en las sedes de la Entidad, avance de 18.51% en la ejecución de las actividades programadas en el Plan Institucional de Gestión Ambiental – PIGA, asociadas con los programas de uso eficiente del agua, de la energía, gestión integral de residuos, consumo sostenible y prácticas sostenibles y la radicación de dos procesos contractuales para la adquisición de insumos para ejecutar los lineamientos ambientales, mantenimientos y adecuaciones programadas.
Por un lado, de las de 26 sedes que se van a intervenir, con mantenimiento preventivo y correctivo se han intervenido 6 sedes con base en el cronograma:1)Supercade Suba , 2)Supercade calle 13 ,3)Supercade Engativá–ventanilla atención a víctimas, 4)Cade Servitá , 5)Manz.Liévano, 6)Imprenta. Adicionalmente, se atienden 16 sedes según requerimientos en el software de gestión de servicios GLPI (Gestionnaire libre de parc informatique): Parqueadero calle 55, Cade La Gaitana, Cade La Victoria, Cade Patio Bonito, Centro Local de Atención a las VÍctimas-Bosa, Centro Local de Atención a las Victimas-Rafael Uribe Uribe, Centro de memoria, paz y reconciliación - CMPR, Alta Consejería para los derechos de las vÍctimas, la paz y la reconciliación-Sede Alterna edif tequendama, Cade Los Luceros, Centro Local de Atención a las VÍctimas Patio Bonito, Centro Local de Atención a las Víctimas-Ciudad Bolívar y Alta Consejería para los derechos de las vÍctimas, la paz y la reconciliación-Sede Alterna edif tequendama. Supercade Suba, Centro Local de Atención a las VÍctimas-Chapinero, Supercade CAD y Centro Local de Atención a las VÍctimas-Suba).
Adicionalmente, las actividades desarrolladas del PIGA en lo corrido de la vigencia son: Gestión integral de la totalidad de residuos aprovechables; gestión integral de la totalidad de residuos peligrosos, residuos de aparatos eléctricos, electrónicos y especiales; reportes sobre la gestión de residuos a los entes externos que se requieran como parte del cumplimiento normativo; aprobar o improbar inclusión o exclusión de cláusulas ambientales en los  procesos de contratación de la entidad en la etapa precontractual; verificación de la inclusión de cláusulas ambientales en los contratos suscritos por la Entidad; elaboración de informes de análisis de los consumos de energía y agua; desarrollo de una actividad correspondiente a la gestión del aceite vegetal usado en el marco de la campaña ambiental PIGA del 2023; socialización a Supervisores y/o Apoyos a la Supervisión acerca de las cláusulas ambientales y su seguimiento; elaboración de diagnóstico ambiental en cada una de las sedes concertadas; realización de seguimiento al estado de las huertas urbanas existentes de la Secretaría General, identificación de las tres sedes con mayor ahorro en el consumo de agua y energía,  para realizar  reconocimiento ambiental  en el PODIUM; desarrollo de  actividades correspondientes al ahorro de agua en el marco de la campaña ambiental PIGA del 2023; actividades para fomentar el ahorro del agua y energía en las tres sedes  con mayor consumo; actualización del Plan de Gestión Integral de Residuos Peligrosos- RESPEL de la sede Imprenta Distrital; socializaciones a contratistas de la SG, que generen impacto ambiental significativo para fortalecer la implementación de obligaciones ambientales conforme al contrato suscrito y, retroalimentaciones a los enlaces ambientales para fortalecer los conocimientos en los lineamientos y avances en la implementación del PIGA.
Por otro lado, en el marco de la adquisición de insumos para ejecutar los lineamientos ambientales, mantenimientos y adecuaciones programadas se radicó en la Dirección de Contratación mediante memorando 3-2023-6334, la adquisición e instalación de vidrios o elementos arquitectónicos traslucidos de cerramientos, accesorios y actividades complementarias a monto agotable para las sedes de la secretaría general de la alcaldía mayor de Bogotá. También se radicó el proceso de "Suministro de elementos de Ferretería, herramientas, elementos eléctricos y elementos de construcción que se utilizarán para realizar las adecuaciones, reparaciones, mantenimientos, construcciones y atención de emergencias de las edificaciones necesarias para la Secretaría General de La Alcaldía Mayor De Bogotá D.C y/o donde la entidad lo requiera” mediante memorando 3-2023-6885_1.
Por otro lado, se radicó en la Dirección de Contratación mediante memorando 3-2023-6334, la adquisición e instalación de vidrios o elementos arquitectónicos traslucidos de cerramientos, accesorios y actividades complementarias a monto agotable para las sedes de la secretaría general de la alcaldía mayor de Bogotá.
También se radicó el proceso de "Suministro de elementos de Ferretería, herramientas, elementos eléctricos y elementos
de construcción que se utilizarán para realizar las adecuaciones, reparaciones, mantenimientos, construcciones y atención de emergencias de las edificaciones necesarias para la Secretaría
General de La Alcaldía Mayor De Bogotá D.C y/o donde la entidad lo requiera” mediante memorando 3-2023-6885_1.</t>
  </si>
  <si>
    <t>En cumplimiento del procedimiento de manteminiento de las edificaciones (PR 154), se realizó la priorización de 14 sedes de la Secretaría General, durante el primer semestre de la vigencia.
Por otro lado, en avance del plan de acción PIGA ,se realizó la programación de recolección de residuos aprovechables en 17 sedes de la entidad y se verificaron las bitácoras de los residuos ordinarios del mes de diciembre del 2022. Se gestionaron  los residuos especiales en las siguientes sedes de la Secretaría General: CADE LA VICTORIA = 1,5 m3, SUPERCADE BOSA = 4,5 m3, CE BOSA = 1 m3, ARCHIVO DE BOGOTÁ = 2 m3, MANZANA LIÉVANO = 3 m3 y CE BOSA = 0,1 m3, se elaboró el reporte de residuos aprovechables del IV trimestre 2022 ante la UAESP, en enero se verificaron 12 procesos precontractuales, emitiéndose observaciones de aprobación de inclusión o exclusión de cláusulas ambientales.</t>
  </si>
  <si>
    <t>Durante el periodo, se dio cumplimiento a las actividades que se encuentran programadas en el cronograma establecido, asociadas con los programas de uso eficiente del agua, de la energía, gestión integral de residuos, consumo sostenible y prácticas sostenibles.  
A su vez, durante febrero, se efectúo mantenimiento o adecuación a las sedes de la Secretaría General, de la siguiente forma: _Se realiza mantenimiento integral a 11 sedes (Manzana Liévano, Supercade Suba, Supercade Américas, Supercade Engativá - Ventanillas atención a las Víctimas, Supercade Calle 13, Cade La Gaitana, Cade Servitá, Supercade CAD,Centro Local de Atención a las Víctimas-Suba, Alta Consejería para los derechos de las victimas, la paz y la reconciliación-Sede Alterna edif tequendama y Cade Fontibón). 
_Se atienden 12 sedes según requerimientos en el software de gestión de servicios GLPI (Gestionnaire libre de parc informatique): Parqueadero calle 55, Cade La Gaitana, Cade La Victoria, Cade Patio Bonito, Centro Local de Atención a las VÍctimas-Bosa, Centro Local de Atención a las Victimas-Rafael Uribe Uribe, Centro de memoria, paz y reconciliación - CMPR, Alta Consejería para los derechos de las vÍctimas, la paz y la reconciliación-Sede Alterna edif tequendama, Cade Los Luceros, Centro Local de Atención a las VÍctimas Patio Bonito, Centro Local de Atención a las Víctimas-Ciudad Bolívar y Alta Consejería para los derechos de las vÍctimas, la paz y la reconciliación-Sede Alterna edif tequendama.</t>
  </si>
  <si>
    <t>Durante el mes de marzo, se dio cumplimiento a las actividades que se encuentran programadas en el cronograma establecido, asociadas con los programas de uso eficiente del agua, de la energía, gestión integral de residuos, consumo sostenible y prácticas sostenibles. 
A su vez, en marzo de 2023, la Secretaría General realizó el mantenimiento de 6 sedes, con base en la programación: 1)Supercade Suba , 2)Supercade calle 13 ,3)Supercade Engativá–ventanilla atención a víctimas, 4)Cade Servitá , 5)Manz.Liévano, 6)Imprenta.
Por otro lado, se radicó en la Dirección de Contratación, la adquisición e instalación de vidrios o elementos
arquitectónicos traslucidos de cerramientos, accesorios y actividades complementarias a monto agotable para las sedes de la secretaría general de la alcaldía mayor de Bogotá. Así como también se radicó el proceso de "Suministro de elementos de Ferretería, herramientas, elementos eléctricos y elementos
de construcción que se utilizarán para realizar las adecuaciones, reparaciones, mantenimientos, construcciones y atención de emergencias de las edificaciones necesarias para la Secretaría
General de La Alcaldía Mayor De Bogotá D.C y/o donde la entidad lo requiera”</t>
  </si>
  <si>
    <t xml:space="preserve">presentados, da cuenta de forma clara, completa y concisa del nivel de cumplimiento de la meta o indicador.
Esta información es coherente con la descripción hecha en la hoja de vida de la meta o indicador. </t>
  </si>
  <si>
    <t>PD169</t>
  </si>
  <si>
    <t>1. Implementar 100 porciento de la Política de Gestión Documental (Iso 303000).</t>
  </si>
  <si>
    <t>Implementar 100 porciento de la Política de Gestión Documental (Iso 303000).</t>
  </si>
  <si>
    <t xml:space="preserve">PD_Meta Proyecto: 1. Implementar 100 porciento de la Política de Gestión Documental (Iso 303000).; </t>
  </si>
  <si>
    <t>Esta asociado al desarrollo de actividades que le permitan a la entidad el cumplimiento de los lineamientos establecidos para la gestión documental y la implementación del Sistema de Gestión Documental</t>
  </si>
  <si>
    <t>Mide el avance de implementación de la Política de Gestión Documental (Iso 303000)</t>
  </si>
  <si>
    <t>Avance en la implementación de la Política de Gestión Documental / Avance programado en la implementación de la Política de Gestión Documental</t>
  </si>
  <si>
    <t>Avance en la implementación de la Política de Gestión Documental</t>
  </si>
  <si>
    <t>Avance programado en la implementación de la Política de Gestión Documental</t>
  </si>
  <si>
    <t>Se ajustan los beneficios, efectos o impactos esperados, la descripción del método de cálculo, las variables 1 y 2, la fórmula de medición del indicador, y el campo de ¿Cómo cumplirá la meta o el indicador a lo largo del cuatrienio?.</t>
  </si>
  <si>
    <t>Plan de trabajo para la implementación de la política de Gestión Documental -vigencia 2023</t>
  </si>
  <si>
    <t>En enero, se formuló el plan de trabajo para la implementación de la política de Gestión Documental en la Secretaría General  durante 2023.
Para enero de 2023, se realizaron las siguientes actividades: Formalización del Sistema Interno de Gestión Documental y Archivos, actualización del PINAR, revisión de instrumentos achivísticos, diseño de metodología de implementación y evaluación de los instrumentos archivísticos, diseño e implementación del modelo de operación del SIGA SG,  elaboración del Plan de Transferencias Primarias Documentales 2023 y del Plan de Transferencias Secundarias Documentales 2023.</t>
  </si>
  <si>
    <t>La información consignada por el proyecto corresponde frente a las fuentes de información presupuestal oficial.
De acuerdo con el informe de cierre de vigencia a enero de 2023:
El valor comprometido es del 43.88%.
Los giros sobre el valor programado corresponden al 0%.
Los giros sobre las reservas son del 100%.</t>
  </si>
  <si>
    <t>PD170</t>
  </si>
  <si>
    <t>2. Lograr 100 porciento de la eficiencia operacional para soportar la actividad misional de la entidad.</t>
  </si>
  <si>
    <t>Lograr 100 porciento de la eficiencia operacional para soportar la actividad misional de la entidad.</t>
  </si>
  <si>
    <t xml:space="preserve">PD_Meta Proyecto: 2. Lograr 100 porciento de la eficiencia operacional para soportar la actividad misional de la entidad.; </t>
  </si>
  <si>
    <t>Enmarca todas las gestiones adelantadas para generar los lineamientos técnicos que propendan por la optimización de los recursos, la agilidad u fortalecimiento de los procesos.</t>
  </si>
  <si>
    <t>Porcentaje de actividades adelantadas para lograr el 100% de la eficiencia operacional para soportar la actividad misional de la entidad</t>
  </si>
  <si>
    <t>El informe de gestión contiene las actividades que se han desarrollado para fortalecer la gestión corporativa , jurídica y la estrategia de comunicación y la optimización de la gestión misional de la Secretaría General.</t>
  </si>
  <si>
    <t>La información consignada por el proyecto corresponde frente a las fuentes de información presupuestal oficial.
De acuerdo con el informe de cierre de vigencia a enero de 2023:
El valor comprometido es del 77.90%.
Los giros sobre el valor programado corresponden al 0%.
Los giros sobre las reservas son del 4.07%.</t>
  </si>
  <si>
    <t>PD171</t>
  </si>
  <si>
    <t>7873_MGA_6</t>
  </si>
  <si>
    <t>Acciones De Fortalecimiento Institucional Emprendidas</t>
  </si>
  <si>
    <t xml:space="preserve">PD_Gestion MGA: Acciones De Fortalecimiento Institucional Emprendidas; </t>
  </si>
  <si>
    <t>Se ajustó teniendo en cuenta los ajustes que se hicieron en los otros indicadores</t>
  </si>
  <si>
    <t>Indicador de gestión que permite identificar el porcentaje total de avance del proyecto, contemplando todos los componentes del mismo.</t>
  </si>
  <si>
    <t xml:space="preserve">Gestión oportuna de la infraestructura, la capacidad operativa y estrategias de planeación, así como el seguimiento y control para la  atención eficiente de la demanda de los procesos misionales y estratégicos.
Optimización de la gestión de los recursos de la Entidad para el apoyo de la misionalidad.
</t>
  </si>
  <si>
    <t>Suma de los documentos que dan cuenta del avance de la Estrategia de Fortalecimiento Institucional Emprendida</t>
  </si>
  <si>
    <t>Número de documentos elaborados derivados de las actividades adelantadas para el fortalecimiento Institucional / Número de documentos programados derivados de las actividades para el fortalecimiento Institucional.</t>
  </si>
  <si>
    <t>Número de documentos elaborados derivados de las actividades adelantadas para el fortalecimiento Institucional</t>
  </si>
  <si>
    <t>Número de documentos programados derivados de las actividades para el fortalecimiento Institucional</t>
  </si>
  <si>
    <t xml:space="preserve">Informes de Gestión, documentos de lineamientos técnicos y demás productos que dan cuenta del avance de la Estrategia de Fortalecimiento Institucional Emprendida. </t>
  </si>
  <si>
    <t>Se ajusta la descripción del método de cálculo, las variables 1 y 2, la fórmula de medición y las fuentes de información verificable del indicador.</t>
  </si>
  <si>
    <t>Plan de acción anual PIGA 2023
Documento de programación Plan de acción institucional Secretaría General 2023
Plan Anticorrupción y de Atención al Ciudadano - PAAC 2023.</t>
  </si>
  <si>
    <t>Informe de Austeridad del Gasto de la Secretaría General
Plan de Austeridad del Gasto Secretaría General Vigencia 2023</t>
  </si>
  <si>
    <t>Informe de Austeridad del Gasto de la Secretaría General</t>
  </si>
  <si>
    <t>Informe del Modelo Integrado de Planeación y Gestión (MIPG) en la Secretaría General</t>
  </si>
  <si>
    <t xml:space="preserve">Informe de gestiión acumulado del proyecto 7873 </t>
  </si>
  <si>
    <t xml:space="preserve">Informe de Austeridad del Gasto de la Secretaría General
"Plan de Austeridad del Gasto Secretaría General Vigencia 2023". </t>
  </si>
  <si>
    <t>En lo corrido de la vigencia, se formuló el Plan de acción anual PIGA 2023, que contempla acciones relacionadas con el programa de uso eficiente del agua, uso eficiente de energía, con el programa de gestión integral de residuos, consumo sostenible y del programa de prácticas sostenibles, el Plan de acción institucional Secretaría General 2023 y el Plan Anticorrupción y de Atención al Ciudadano - PAAC 2023 que contiene acciones enmarcadas en los componentes de Gestión del Riesgo de Corrupción,  rendición de cuentas, Mecanismos para mejorar la atención al ciudadano, Mecanismos para la transparencia y acceso a la información pública e Integridad.
Adicionalmente, se formularon y reportaron el informe de austeridad del gasto de la vigencia 2022 (con corte a 31 de diciembre de 2022), con base en las disposiciones del Decreto Distrital 492 de 2019, la Secretaría General de la Alcaldía Mayor de Bogotá, D. C. y el plan de austeridad del gasto, que se encuentran publicados en el botón de transparencia (Plan de Acción -Plan de Austeridad del Gasto)</t>
  </si>
  <si>
    <t>Se formuló el Plan de acción anual PIGA 2023, que contempla acciones relacionadas con el programa de uso eficiente del agua, uso eficiente de energía, con el programa de gestión integral de residuos, consumo sostenible y del programa de prácticas sostenibles, el Plan de acción institucional Secretaría General 2023 y el Plan Anticorrupción y de Atención al Ciudadano - PAAC 2023 que contiene acciones enmarcadas en los componentes de Gestión del Riesgo de Corrupción,  rendición de cuentas, Mecanismos para mejorar la atención al ciudadano, Mecanismos para la transparencia y acceso a la información pública e Integridad.</t>
  </si>
  <si>
    <t>Entre enero y febrero, la Secretaría General estructuró y generó el Informe de Austeridad del Gasto con corte a 31 de diciembre del 2022. se anexa plan de austeridad del gasto que se encuentra publicado en el botón de transparencia ( Plan de Acción -Plan de Austeridad del Gasto)</t>
  </si>
  <si>
    <t>7873_N</t>
  </si>
  <si>
    <t xml:space="preserve">Se identifico que, en una de las evidencias entregadas el nombre del archivo no correspondía a la descripción del documento entregado. </t>
  </si>
  <si>
    <t>PD172</t>
  </si>
  <si>
    <t>Tatiana Adriana Gelvez</t>
  </si>
  <si>
    <t>Elevar el índice de Medición de Desempeño Municipal - MDM</t>
  </si>
  <si>
    <t>Índice de Desempeño Municipal</t>
  </si>
  <si>
    <t>72. Elevar el índice de Medición de Desempeño Municipal</t>
  </si>
  <si>
    <t>16. Paz, justicia e instituciones sólidas;</t>
  </si>
  <si>
    <t xml:space="preserve">PD_Meta Trazadora: 72. Elevar el índice de Medición de Desempeño Municipal; PD_ID Meta Trazadora: Índice de Desempeño Municipal; ODS: 16. Paz, justicia e instituciones sólidas;; </t>
  </si>
  <si>
    <t>La aplicación de la medición de desempeño municipal tiene en cuenta: la capacidad de gestión y de generación de resultados de desarrollo. En este sentido la MDM se estructura en dos componentes y una categoría de agrupación. El primero, enfocado en la gestión, incluye las acciones y decisiones que adelanta la administración de Bogotá que buscan transformar los recursos en un mayor bienestar de la población y desarrollo; el segundo, el componente de resultados, mide los elementos constitutivos del bienestar de la población. Por su parte, la categoría de municipios agrupa municipios que comparten ciertas características.</t>
  </si>
  <si>
    <t>Permite medir y comparar el desempeño de Bogotá, como entidad territorial, la consecución de resultados de desarrollo entendido como el aumento de la calidad de vida de la población, teniendo en cuenta la capacidad para incentivar la inversión orientada a resultados y como instrumento para el diseño de políticas públicas para el cierre de brechas territoriales.</t>
  </si>
  <si>
    <t>Informe de resultados: MDM 2017
https://colaboracion.dnp.gov.co/CDT/Desarrollo%20Territorial/MDM/Resultados_MDM_2017.pdf</t>
  </si>
  <si>
    <t>El indice está establecido por 2 compenentes (1. gestión y 2. Resultados) compuestos cada uno por 4 dimensiones, que a su vez sen miden a través de 24 indicadores.
Cada indicador tiene la misma participación % al interior de cada dimensión, y cada dimensión tiene la participación del 25% en el puntaje final del componente. La calificación oscila entre 0 y 100, siendo 100 un desempeño sobresaliente. La puntación final de cada componente es un promedio ponderado de las cuatro dimensiones.
Cada indicador tiene la misma participación % al interior
de cada dimensión, y cada dimensión tiene la participación del 25% en el puntaje final del componente. La calificación oscila entre 0 y 100, siendo 100 un desempeño sobresaliente. La puntación final de cada componente es un promedio ponderado de las cuatro
dimensiones.</t>
  </si>
  <si>
    <t>Resultado de índice de medicion de desempeño municipal entregado por el DNP</t>
  </si>
  <si>
    <t>Resultado % del índice de MDM entregado por el DNP</t>
  </si>
  <si>
    <t>Resultados Medición de Desempeño Municipal para cada vigencia  - DNP</t>
  </si>
  <si>
    <t>Creación de la hoja de vida</t>
  </si>
  <si>
    <t>Informe de resultados índice de Medición de Desempeño Municipal - MDM</t>
  </si>
  <si>
    <t xml:space="preserve">En el Plan Distrital de Desarrollo Un nuevo contrato social y ambiental para la Bogotá del siglo XXI se estableció el compromiso de mejorar la puntuación del Índice de Medición de Desempeño Municipal MDM, a través de la meta trazadora 72, consistente en elevar el Índice de Medición de Desempeño Municipal vinculada al propósito 5 “Construir Bogotá-región con gobierno abierto, transparente y ciudadanía consciente” en el programa general 56 Gestión Pública Efectiva.
El reporte del índice al 2021 muestra que el valor total alcanzado por Bogotá se mantiene por encima de 80 puntos, con resultados de 82,68 puntos en el Índice MDM, de 83,41 puntos en el componente de gestión, y de 70,91 puntos en el indicador resultados. Con relación al 2021 la medición “incluye un ajuste metodológico derivado del cambio en la fuente de información para las variables de finanzas públicas. En particular, hasta el 2020 esa información se tomaba del Formulario Único Territorial (FUT), pero del 2021 en adelante esa información pasa a tomarse de los informes de la Categoría Única de Información del Presupuesto Ordinario (CUIPO). Esto modificó a su vez las variables y el enfoque de la dimensión de ejecución de recursos, la cual pasó de tener una mirada por fuentes de financiación, a una mirada por sectores
Al discriminar los indicadores del componente de Gestión, sus resultados fueron: Educación con 59.46, Salud 92.02, Servicios 74.96 y Seguridad y Convivencia 57.21. Por su parte, en el componente de Resultados, los resultados por indicadores fueron los siguientes: Movilización de recursos con un 81,94, Ejecución de Recursos 87,62, Gobierno Abierto y Transparencia 99,84 y Ordenamiento Territorial 64.25. 
Se está a la espera de los resultados de la vigencia 2022 por parte del Departamento Nacional de Planeación. Una vez se cuente con el resultado de la vigencia 2022 se actualizará. 
El último dato con el que se cuenta es 82,68 que corresponde a los resultados de la medición de la vigencia 2021. (Resultados entregados por el DNP en la vigencia 2022)
</t>
  </si>
  <si>
    <t>Al corte de enero de 2023, el Índice de Desempeño Municipal tenía un programación de 79% y alcanzó una ejecución del 82.68%, es decir, presenta sobreejecución de 3.68%,debido a los resultados en el componente de gestión en aspectos como el porcentaje de inversión financiada con recursos propios, gobierno abierto y transparencia y en cobertura en salud y vacunación prevalente en el componente de resultados a nivel Bogotá.</t>
  </si>
  <si>
    <t>Al corte de febrero de 2023, el Índice de Desempeño Municipal tenía un programación de 79% y alcanzó una ejecución del 82.68%, es decir, presenta sobre ejecución de 3.68%,debido a los resultados en el componente de gestión en aspectos como el porcentaje de inversión financiada con recursos propios, gobierno abierto y transparencia y en cobertura en salud y vacunación prevalente en el componente de resultados a nivel Bogotá.</t>
  </si>
  <si>
    <t>ID_GRAL</t>
  </si>
  <si>
    <t>ID_Actividad</t>
  </si>
  <si>
    <t>Programación META</t>
  </si>
  <si>
    <t xml:space="preserve">% ESPERADO DE CUMPLIMIENTO VIGENCIA </t>
  </si>
  <si>
    <t>Número Actividad</t>
  </si>
  <si>
    <t>ID_PROY_META_ACTIVIDAD</t>
  </si>
  <si>
    <t>Actividad</t>
  </si>
  <si>
    <t>% pond_proyecto</t>
  </si>
  <si>
    <t>% pond_meta vs proyecto</t>
  </si>
  <si>
    <t>Ponderación de la Actividad en el total de la Meta</t>
  </si>
  <si>
    <t>FECHA INICIO (DD/MM/AAAA)</t>
  </si>
  <si>
    <t xml:space="preserve"> FECHA TERMINACION  (DD/MM/AAAA)</t>
  </si>
  <si>
    <t>%Prog_Enero</t>
  </si>
  <si>
    <t>%pond_ene_actividad</t>
  </si>
  <si>
    <t>%pond_ene_meta</t>
  </si>
  <si>
    <t>ENERO: PROGRAMACIÓN SOPORTES</t>
  </si>
  <si>
    <t>%Prog_Febrero</t>
  </si>
  <si>
    <t>%pond_feb_actividad</t>
  </si>
  <si>
    <t>%pond_feb_meta</t>
  </si>
  <si>
    <t>FEBRERO: PROGRAMACIÓN SOPORTES</t>
  </si>
  <si>
    <t>%Prog_Marzo</t>
  </si>
  <si>
    <t>%pond_mar_actividad</t>
  </si>
  <si>
    <t>%pond_mar_meta</t>
  </si>
  <si>
    <t>MARZO: PROGRAMACIÓN SOPORTES</t>
  </si>
  <si>
    <t>%Prog_Abril</t>
  </si>
  <si>
    <t>%pond_abr_actividad</t>
  </si>
  <si>
    <t>%pond_abr_meta</t>
  </si>
  <si>
    <t>ABRIL: PROGRAMACIÓN SOPORTES</t>
  </si>
  <si>
    <t>%Prog_Mayo</t>
  </si>
  <si>
    <t>%pond_may_actividad</t>
  </si>
  <si>
    <t>%pond_may_meta</t>
  </si>
  <si>
    <t>MAYO: PROGRAMACIÓN SOPORTES</t>
  </si>
  <si>
    <t>%Prog_Junio</t>
  </si>
  <si>
    <t>%pond_jun_actividad</t>
  </si>
  <si>
    <t>%pond_jun_meta</t>
  </si>
  <si>
    <t>JUNIO: PROGRAMACIÓN SOPORTES</t>
  </si>
  <si>
    <t>%Prog_Julio</t>
  </si>
  <si>
    <t>%pond_jul_actividad</t>
  </si>
  <si>
    <t>%pond_jul_meta</t>
  </si>
  <si>
    <t>JULIO: PROGRAMACIÓN SOPORTES</t>
  </si>
  <si>
    <t>%Prog_Agosto</t>
  </si>
  <si>
    <t>%pond_ago_actividad</t>
  </si>
  <si>
    <t>%pond_ago_meta</t>
  </si>
  <si>
    <t>AGOSTO: PROGRAMACIÓN SOPORTES</t>
  </si>
  <si>
    <t>%Prog_Septiembre</t>
  </si>
  <si>
    <t>%pond_sep_actividad</t>
  </si>
  <si>
    <t>%pond_sep_meta</t>
  </si>
  <si>
    <t>SEPTIEMBRE: PROGRAMACIÓN SOPORTES</t>
  </si>
  <si>
    <t>%Prog_Octubre</t>
  </si>
  <si>
    <t>%pond_oct_actividad</t>
  </si>
  <si>
    <t>%pond_oct_meta</t>
  </si>
  <si>
    <t>OCTUBRE: PROGRAMACIÓN SOPORTES</t>
  </si>
  <si>
    <t>%Prog_Noviembre</t>
  </si>
  <si>
    <t>%pond_nov_actividad</t>
  </si>
  <si>
    <t>%pond_nov_meta</t>
  </si>
  <si>
    <t>NOVIEMBRE: PROGRAMACIÓN SOPORTES</t>
  </si>
  <si>
    <t>%Prog_Diciembre</t>
  </si>
  <si>
    <t>%pond_dic_actividad</t>
  </si>
  <si>
    <t>%pond_dic_meta</t>
  </si>
  <si>
    <t>DICIEMBRE: PROGRAMACIÓN SOPORTES</t>
  </si>
  <si>
    <t>Soportes</t>
  </si>
  <si>
    <t>%Prog_Total</t>
  </si>
  <si>
    <t>Programación Acumulada Enero</t>
  </si>
  <si>
    <t>Programación Acumulada Febrero</t>
  </si>
  <si>
    <t>Programación Acumulada Marzo</t>
  </si>
  <si>
    <t>Programación Acumulada Abril</t>
  </si>
  <si>
    <t>Programación Acumulada Mayo</t>
  </si>
  <si>
    <t>Programación Acumulada Junio</t>
  </si>
  <si>
    <t>Programación Acumulada Julio</t>
  </si>
  <si>
    <t>Programación Acumulada Agosto</t>
  </si>
  <si>
    <t>Programación Acumulada Septiembre</t>
  </si>
  <si>
    <t>Programación Acumulada Octubre</t>
  </si>
  <si>
    <t>Programación Acumulada Noviembre</t>
  </si>
  <si>
    <t>Programación Acumulada Diciembre</t>
  </si>
  <si>
    <t>Sumatoria activiprog</t>
  </si>
  <si>
    <t>Ejecución Acumulada Enero</t>
  </si>
  <si>
    <t>Ejecución Acumulada Febrero</t>
  </si>
  <si>
    <t>Ejecución Acumulada Marzo</t>
  </si>
  <si>
    <t>Ejecución Acumulada Abril</t>
  </si>
  <si>
    <t>Ejecución Acumulada Mayo</t>
  </si>
  <si>
    <t>Ejecución Acumulada Junio</t>
  </si>
  <si>
    <t>Ejecución Acumulada Julio</t>
  </si>
  <si>
    <t>Ejecución Acumulada Agosto</t>
  </si>
  <si>
    <t>Ejecución Acumulada Septiembre</t>
  </si>
  <si>
    <t>Ejecución Acumulada Octubre</t>
  </si>
  <si>
    <t>Ejecución Acumulada Noviembre</t>
  </si>
  <si>
    <t>Ejecución Acumulada Diciembre</t>
  </si>
  <si>
    <t>Sumatoria acteje</t>
  </si>
  <si>
    <t>Programación acumulada al corte</t>
  </si>
  <si>
    <t>Cumplimiento</t>
  </si>
  <si>
    <t>Ejecución</t>
  </si>
  <si>
    <t>Brecha positiva</t>
  </si>
  <si>
    <t>Brecha negativa</t>
  </si>
  <si>
    <t>%pond_tot_actividad</t>
  </si>
  <si>
    <t>%pond_tot_meta</t>
  </si>
  <si>
    <t>A1</t>
  </si>
  <si>
    <t>A2</t>
  </si>
  <si>
    <t>A3</t>
  </si>
  <si>
    <t>A4</t>
  </si>
  <si>
    <t>A5</t>
  </si>
  <si>
    <t>A6</t>
  </si>
  <si>
    <t>Actividades</t>
  </si>
  <si>
    <t>%Ejec_Enero</t>
  </si>
  <si>
    <t>%Ejec_Febrero</t>
  </si>
  <si>
    <t>%Ejec_Marzo</t>
  </si>
  <si>
    <t>%Ejec_Abril</t>
  </si>
  <si>
    <t>%Ejec_Mayo</t>
  </si>
  <si>
    <t>%Ejec_Total</t>
  </si>
  <si>
    <t>PD1_1</t>
  </si>
  <si>
    <t>1081_6_1</t>
  </si>
  <si>
    <t>1.1. Ejecutar las actividades conducentes a la oficialización, difusión y apropiación de los lineamientos distritales que componen el modelo en materia de comunicación pública.</t>
  </si>
  <si>
    <t>ENERO: 0 FEBRERO: 0 MARZO: 0 ABRIL: 0 MAYO: Informe preliminar en Acciones de Difusión de los lineamientos de comunicación y en documentos de trabajo en materia de comunicaciones JUNIO: Informe preliminar en Acciones de Difusión de los lineamientos de comunicación y en documentos de trabajo en materia de comunicaciones JULIO: 0 AGOSTO: 0 SEPTIEMBRE: 0 OCTUBRE: Informe preliminar en Acciones de Difusión de los lineamientos de comunicación y en documentos de trabajo en materia de comunicaciones NOVIEMBRE: Informe preliminar en Acciones de Difusión de los lineamientos de comunicación y en documentos de trabajo en materia de comunicaciones DICIEMBRE: 0</t>
  </si>
  <si>
    <t>Actualizar plataforma de seguridad de la información</t>
  </si>
  <si>
    <t>Gestionar la plataforma de Seguridad de la Información</t>
  </si>
  <si>
    <t>Actualizar plataforma de seguridad de la informaciónGestionar la plataforma de Seguridad de la Información</t>
  </si>
  <si>
    <t>PD1_2</t>
  </si>
  <si>
    <t>1.2. Estructurar el modelo de comunicación pública distrital.</t>
  </si>
  <si>
    <t>ENERO: 0 FEBRERO: Informe preliminar en Acciones de Difusión de los lineamientos de comunicación y en documentos de trabajo en materia de comunicaciones MARZO: 0 ABRIL: Informe preliminar en Acciones de Difusión de los lineamientos de comunicación y en documentos de trabajo en materia de comunicaciones MAYO: 0 JUNIO: Informe preliminar en Acciones de Difusión de los lineamientos de comunicación y en documentos de trabajo en materia de comunicaciones JULIO: 0 AGOSTO: 0 SEPTIEMBRE: Informe preliminar en Acciones de Difusión de los lineamientos de comunicación y en documentos de trabajo en materia de comunicaciones OCTUBRE: 0 NOVIEMBRE: Informe preliminar en Acciones de Difusión de los lineamientos de comunicación y en documentos de trabajo en materia de comunicaciones DICIEMBRE: 0</t>
  </si>
  <si>
    <t>PD2_1</t>
  </si>
  <si>
    <t>1081_6_2</t>
  </si>
  <si>
    <t>2.1. Diseñar y desarrollar los temas estratégicos y coyunturales de la ciudad y su gobierno.</t>
  </si>
  <si>
    <t xml:space="preserve">Informe preliminar en Temas Coyunturales y estrategicos </t>
  </si>
  <si>
    <t xml:space="preserve">Informe final en Temas Coyunturales y estrategicos </t>
  </si>
  <si>
    <t xml:space="preserve">ENERO: Informe preliminar en Temas Coyunturales y estrategicos  FEBRERO: Informe preliminar en Temas Coyunturales y estrategicos  MARZO: Informe preliminar en Temas Coyunturales y estrategicos  ABRIL: Informe preliminar en Temas Coyunturales y estrategicos  MAYO: Informe preliminar en Temas Coyunturales y estrategicos  JUNIO: Informe preliminar en Temas Coyunturales y estrategicos  JULIO: Informe preliminar en Temas Coyunturales y estrategicos  AGOSTO: Informe preliminar en Temas Coyunturales y estrategicos  SEPTIEMBRE: Informe preliminar en Temas Coyunturales y estrategicos  OCTUBRE: Informe preliminar en Temas Coyunturales y estrategicos  NOVIEMBRE: Informe preliminar en Temas Coyunturales y estrategicos  DICIEMBRE: Informe final en Temas Coyunturales y estrategicos </t>
  </si>
  <si>
    <t>PD2_2</t>
  </si>
  <si>
    <t>2.2. Administrar y emprender acciones en las plataformas y medios virtuales de la Alcaldía Mayor de Bogota, acercando a la ciudadania a la Gestión del Distrito.</t>
  </si>
  <si>
    <t>Informe preliminar en acciones en las plataformas y medios virtuales</t>
  </si>
  <si>
    <t>Informe final en acciones en las plataformas y medios virtuales</t>
  </si>
  <si>
    <t>ENERO: Informe preliminar en acciones en las plataformas y medios virtuales FEBRERO: Informe preliminar en acciones en las plataformas y medios virtuales MARZO: Informe preliminar en acciones en las plataformas y medios virtuales ABRIL: Informe preliminar en acciones en las plataformas y medios virtuales MAYO: Informe preliminar en acciones en las plataformas y medios virtuales JUNIO: Informe preliminar en acciones en las plataformas y medios virtuales JULIO: Informe preliminar en acciones en las plataformas y medios virtuales AGOSTO: Informe preliminar en acciones en las plataformas y medios virtuales SEPTIEMBRE: Informe preliminar en acciones en las plataformas y medios virtuales OCTUBRE: Informe preliminar en acciones en las plataformas y medios virtuales NOVIEMBRE: Informe preliminar en acciones en las plataformas y medios virtuales DICIEMBRE: Informe final en acciones en las plataformas y medios virtuales</t>
  </si>
  <si>
    <t>PD2_3</t>
  </si>
  <si>
    <t>2.3. Divulgar los temas estratégicos y coyunturales de la ciudad y su gobierno a través de los distintos medios de comunicación.</t>
  </si>
  <si>
    <t>Documentos (Informes de Trafico)</t>
  </si>
  <si>
    <t>Documentos (Informes de Trafico - Planes de Medios)</t>
  </si>
  <si>
    <t>ENERO: Documentos (Informes de Trafico) FEBRERO: Documentos (Informes de Trafico) MARZO: Documentos (Informes de Trafico - Planes de Medios) ABRIL: Documentos (Informes de Trafico) MAYO: Documentos (Informes de Trafico - Planes de Medios) JUNIO: Documentos (Informes de Trafico - Planes de Medios) JULIO: Documentos (Informes de Trafico) AGOSTO: Documentos (Informes de Trafico - Planes de Medios) SEPTIEMBRE: Documentos (Informes de Trafico) OCTUBRE: Documentos (Informes de Trafico - Planes de Medios) NOVIEMBRE: Documentos (Informes de Trafico) DICIEMBRE: Documentos (Informes de Trafico - Planes de Medios)</t>
  </si>
  <si>
    <t>PD3_1</t>
  </si>
  <si>
    <t>1081_5_1</t>
  </si>
  <si>
    <t>3.1. Realizar medición de opinión relacionada con la gestión de la Administración Distrital.</t>
  </si>
  <si>
    <t>ENERO: 0 FEBRERO: 0 MARZO: 0 ABRIL: 0 MAYO: 0 JUNIO: 0 JULIO: 0 AGOSTO: 0 SEPTIEMBRE: 0 OCTUBRE: 0 NOVIEMBRE: 0 DICIEMBRE: 0</t>
  </si>
  <si>
    <t>Actualizar y ampliar soluciones tecnológicas en la Secretaría General</t>
  </si>
  <si>
    <t>Cumplir el plan de trabajo para la implementación del ERP en la Secretaría General</t>
  </si>
  <si>
    <t>Fortalecer la Gobernalidad de TI en la entidad</t>
  </si>
  <si>
    <t>Optimizar  sistemas de información y sitios web con soporte técnico en la Secretaría General</t>
  </si>
  <si>
    <t>Actualizar y ampliar soluciones tecnológicas en la Secretaría GeneralCumplir el plan de trabajo para la implementación del ERP en la Secretaría GeneralFortalecer la Gobernalidad de TI en la entidadOptimizar  sistemas de información y sitios web con soporte técnico en la Secretaría General</t>
  </si>
  <si>
    <t>PD3_2</t>
  </si>
  <si>
    <t xml:space="preserve">Monitorear la información que se difunde de la Alcaldía Mayor en medios de comunicación y redes sociales para dar respuesta inmediata cuando se requiera, y ser más efectivos y eficientes en la entrega del mensaje. </t>
  </si>
  <si>
    <t>PD4_1</t>
  </si>
  <si>
    <t>1081_5_2</t>
  </si>
  <si>
    <t>4.1. Realizar la identificación de canales de comunicación y realidades de los territorios en Bogotá-Región.</t>
  </si>
  <si>
    <t>PD4_2</t>
  </si>
  <si>
    <t xml:space="preserve">Caracterizar las dinámicas de comunicación local para la identificación de necesidades de la ciudadanía. </t>
  </si>
  <si>
    <t>PD20_1</t>
  </si>
  <si>
    <t>1.1. HACER SEGUIMIENTO  AL FUNCIONAMIENTO DE  LAS INSTANCIAS DE COORDINACIÓN</t>
  </si>
  <si>
    <t>Actividad 1: Plan de trabajo  Estrategia Seguimiento al Funcionamiento de las Instancias de Coordinación</t>
  </si>
  <si>
    <t xml:space="preserve">Actividad 1: Informe avance semestral  Estrategia Seguimiento al Funcionamiento de las Instancias de Coordinación. </t>
  </si>
  <si>
    <t xml:space="preserve">Actividad 1: Informe anual Estrategia Seguimiento al Funcionamiento de las Instancias de Coordinación. </t>
  </si>
  <si>
    <t xml:space="preserve">ENERO: 0 FEBRERO: 0 MARZO: Actividad 1: Plan de trabajo  Estrategia Seguimiento al Funcionamiento de las Instancias de Coordinación ABRIL: 0 MAYO: 0 JUNIO: Actividad 1: Informe avance semestral  Estrategia Seguimiento al Funcionamiento de las Instancias de Coordinación.  JULIO: 0 AGOSTO: 0 SEPTIEMBRE: 0 OCTUBRE: 0 NOVIEMBRE: 0 DICIEMBRE: Actividad 1: Informe anual Estrategia Seguimiento al Funcionamiento de las Instancias de Coordinación. </t>
  </si>
  <si>
    <t>PD20_2</t>
  </si>
  <si>
    <t>1.2. FORTALECER EL FUNCIONAMIENTO DEL SISTEMA DE COORDINACIÓN DISTRITAL</t>
  </si>
  <si>
    <t>Actividad 2: Plan de Trabajo  Estrategia para fortalecer el funcionamiento del Sistema de Coordinación Distrital</t>
  </si>
  <si>
    <t>Actividad 2: Informe avance semestral   Estrategia para fortalecer el funcionamiento del Sistema de Coordinación Distrital</t>
  </si>
  <si>
    <t>Actividad 2: Informe anual  de la Estrategia para fortalecer el funcionamiento del Sistema de Coordinación Distrital</t>
  </si>
  <si>
    <t>ENERO: 0 FEBRERO: 0 MARZO: Actividad 2: Plan de Trabajo  Estrategia para fortalecer el funcionamiento del Sistema de Coordinación Distrital ABRIL: 0 MAYO: 0 JUNIO: Actividad 2: Informe avance semestral   Estrategia para fortalecer el funcionamiento del Sistema de Coordinación Distrital JULIO: 0 AGOSTO: 0 SEPTIEMBRE: 0 OCTUBRE: 0 NOVIEMBRE: 0 DICIEMBRE: Actividad 2: Informe anual  de la Estrategia para fortalecer el funcionamiento del Sistema de Coordinación Distrital</t>
  </si>
  <si>
    <t>PD21_1</t>
  </si>
  <si>
    <t>2.1. REALIZAR LOS DISEÑOS REQUERIDOS DE LA RED DISTRITAL DE ARCHIVOS Y LA IMPLEMENTACIÓN DEL COMPONENTE DE ARCHIVOS PÚBLICOS ABIERTOS.</t>
  </si>
  <si>
    <t>1. Informe de implementación de la estrategia para el fortalecimiento de la gestión de documentos electrónicos de archivo y la Red Distrital de Archivos de Bogotá.
2. Informe de avance desarrolló y articulación de la infraestructura de la Red Distrital de Archivos.
3. Informe de avance en la implementación de los flujos de trabajo para los proyectos de la Red Distrital de Archivos de Bogotá.</t>
  </si>
  <si>
    <t xml:space="preserve">1. Informe de implementación de la estrategia para el fortalecimiento de la gestión de documentos electrónicos de archivo y la Red Distrital de Archivos de Bogotá.
2. Informe de avance desarrolló y articulación de la infraestructura de la Red Distrital de Archivos.
3. Informe de avance en la implementación de los flujos de trabajo para los proyectos de la Red Distrital de Archivos de Bogotá.
</t>
  </si>
  <si>
    <t xml:space="preserve">1. Informe de implementación de la estrategia para el fortalecimiento de la gestión de documentos electrónicos de archivo y la Red Distrital de Archivos de Bogotá.
2. Informe de desarrolló y articulación de la infraestructura de la Red Distrital de Archivos.
3. Informe de implementación de los flujos de trabajo para los proyectos de la Red Distrital de Archivos de Bogotá.
</t>
  </si>
  <si>
    <t xml:space="preserve">ENERO: 0 FEBRERO: 0 MARZO: 1. Informe de implementación de la estrategia para el fortalecimiento de la gestión de documentos electrónicos de archivo y la Red Distrital de Archivos de Bogotá.
2. Informe de avance desarrolló y articulación de la infraestructura de la Red Distrital de Archivos.
3. Informe de avance en la implementación de los flujos de trabajo para los proyectos de la Red Distrital de Archivos de Bogotá. ABRIL: 0 MAYO: 0 JUNIO: 1. Informe de implementación de la estrategia para el fortalecimiento de la gestión de documentos electrónicos de archivo y la Red Distrital de Archivos de Bogotá.
2. Informe de avance desarrolló y articulación de la infraestructura de la Red Distrital de Archivos.
3. Informe de avance en la implementación de los flujos de trabajo para los proyectos de la Red Distrital de Archivos de Bogotá.
 JULIO: 0 AGOSTO: 0 SEPTIEMBRE: 1. Informe de implementación de la estrategia para el fortalecimiento de la gestión de documentos electrónicos de archivo y la Red Distrital de Archivos de Bogotá.
2. Informe de avance desarrolló y articulación de la infraestructura de la Red Distrital de Archivos.
3. Informe de avance en la implementación de los flujos de trabajo para los proyectos de la Red Distrital de Archivos de Bogotá. OCTUBRE: 0 NOVIEMBRE: 0 DICIEMBRE: 1. Informe de implementación de la estrategia para el fortalecimiento de la gestión de documentos electrónicos de archivo y la Red Distrital de Archivos de Bogotá.
2. Informe de desarrolló y articulación de la infraestructura de la Red Distrital de Archivos.
3. Informe de implementación de los flujos de trabajo para los proyectos de la Red Distrital de Archivos de Bogotá.
</t>
  </si>
  <si>
    <t>PD21_2</t>
  </si>
  <si>
    <t>2.2. DESARROLLAR UN PLAN PARA LA CONSOLIDACIÓN DE LA GESTIÓN DE DOCUMENTOS ELECTRÓNICOS DE ARCHIVO EN EL DISTRITO CAPITAL</t>
  </si>
  <si>
    <t>1. Informe de avance implementación del plan​ para la consolidacion de la gestión de documentos electrónicos de archivo en el Distrito Capital.</t>
  </si>
  <si>
    <t>1. Informe de implementación del plan​ para la consolidacion de la gestión de documentos electrónicos de archivo en el Distrito Capital.</t>
  </si>
  <si>
    <t>ENERO: 0 FEBRERO: 0 MARZO: 1. Informe de avance implementación del plan​ para la consolidacion de la gestión de documentos electrónicos de archivo en el Distrito Capital. ABRIL: 0 MAYO: 0 JUNIO: 1. Informe de avance implementación del plan​ para la consolidacion de la gestión de documentos electrónicos de archivo en el Distrito Capital. JULIO: 0 AGOSTO: 0 SEPTIEMBRE: 1. Informe de avance implementación del plan​ para la consolidacion de la gestión de documentos electrónicos de archivo en el Distrito Capital. OCTUBRE: 0 NOVIEMBRE: 0 DICIEMBRE: 1. Informe de implementación del plan​ para la consolidacion de la gestión de documentos electrónicos de archivo en el Distrito Capital.</t>
  </si>
  <si>
    <t>PD22_1</t>
  </si>
  <si>
    <t>3.1. GENERAR ACCIONES PARA EL APROVECHAMIENTO DE LA INFORMACIÓN DE RELACIONAMIENTO Y LA COOPERACIÓN INTERNACIONAL</t>
  </si>
  <si>
    <t>Para esta actividad se tiene previsto: (En el desarrollo de las actividades se aportará la evidencia según se el estado de la actividad)
1- Actas de reuniones.
2- Listado de asistencia 
3- Correos  enviados y/o gestionados</t>
  </si>
  <si>
    <t>ENERO: 0 FEBRERO: 0 MARZO: Para esta actividad se tiene previsto: (En el desarrollo de las actividades se aportará la evidencia según se el estado de la actividad)
1- Actas de reuniones.
2- Listado de asistencia 
3- Correos  enviados y/o gestionados ABRIL: 0 MAYO: 0 JUNIO: Para esta actividad se tiene previsto: (En el desarrollo de las actividades se aportará la evidencia según se el estado de la actividad)
1- Actas de reuniones.
2- Listado de asistencia 
3- Correos  enviados y/o gestionados JULIO: 0 AGOSTO: 0 SEPTIEMBRE: Para esta actividad se tiene previsto: (En el desarrollo de las actividades se aportará la evidencia según se el estado de la actividad)
1- Actas de reuniones.
2- Listado de asistencia 
3- Correos  enviados y/o gestionados OCTUBRE: 0 NOVIEMBRE: 0 DICIEMBRE: Para esta actividad se tiene previsto: (En el desarrollo de las actividades se aportará la evidencia según se el estado de la actividad)
1- Actas de reuniones.
2- Listado de asistencia 
3- Correos  enviados y/o gestionados</t>
  </si>
  <si>
    <t>PD22_2</t>
  </si>
  <si>
    <t>3.2. DESARROLLAR INSTRUMENTOS PARA FORMALIZAR LAS RELACIONES CON ACTORES INTERNACIONALES</t>
  </si>
  <si>
    <t xml:space="preserve">Para esta actividad se tiene previsto: (Según aplique de acuerdo al instrumento de relacionamiento que se este gestionando)
1- Gestión de firmas de Cartas y Memorandos para la formalizar la relación con actores internacionales (Puede incluir segùn aplique correos soportes y actas de reunión)
2. Gestión de los instumentos </t>
  </si>
  <si>
    <t xml:space="preserve">ENERO: 0 FEBRERO: 0 MARZO: Para esta actividad se tiene previsto: (Según aplique de acuerdo al instrumento de relacionamiento que se este gestionando)
1- Gestión de firmas de Cartas y Memorandos para la formalizar la relación con actores internacionales (Puede incluir segùn aplique correos soportes y actas de reunión)
2. Gestión de los instumentos  ABRIL: 0 MAYO: 0 JUNIO: Para esta actividad se tiene previsto: (Según aplique de acuerdo al instrumento de relacionamiento que se este gestionando)
1- Gestión de firmas de Cartas y Memorandos para la formalizar la relación con actores internacionales (Puede incluir segùn aplique correos soportes y actas de reunión)
2. Gestión de los instumentos  JULIO: 0 AGOSTO: 0 SEPTIEMBRE: Para esta actividad se tiene previsto: (Según aplique de acuerdo al instrumento de relacionamiento que se este gestionando)
1- Gestión de firmas de Cartas y Memorandos para la formalizar la relación con actores internacionales (Puede incluir segùn aplique correos soportes y actas de reunión)
2. Gestión de los instumentos  OCTUBRE: 0 NOVIEMBRE: 0 DICIEMBRE: Para esta actividad se tiene previsto: (Según aplique de acuerdo al instrumento de relacionamiento que se este gestionando)
1- Gestión de firmas de Cartas y Memorandos para la formalizar la relación con actores internacionales (Puede incluir segùn aplique correos soportes y actas de reunión)
2. Gestión de los instumentos </t>
  </si>
  <si>
    <t>PD22_3</t>
  </si>
  <si>
    <t>3.3. IMPLEMENTAR UN PLAN DE RELACIONAMIENTO Y COOPERACIÓN INTERNACIONAL DEL DISTRITO</t>
  </si>
  <si>
    <t>"Para esta actividad se tiene previsto:
1- Matriz relacionamiento y cooperación.
2- Soportes de convocatorias realizadas (Correos, documentos)."</t>
  </si>
  <si>
    <t>"Para esta actividad se tiene previsto:
1- Matriz relacionamiento y cooperación.
2- Soportes de convocatorias realizadas (Correos, documentos)."
3- Soportes de dos reuniones para la internacionalización de Bogotá</t>
  </si>
  <si>
    <t xml:space="preserve">"Para esta actividad se tiene previsto:
1- Matriz relacionamiento y cooperación.
2- Soportes de convocatorias realizadas (Correos, documentos)."
</t>
  </si>
  <si>
    <t>ENERO: 0 FEBRERO: 0 MARZO: "Para esta actividad se tiene previsto:
1- Matriz relacionamiento y cooperación.
2- Soportes de convocatorias realizadas (Correos, documentos)." ABRIL: 0 MAYO: 0 JUNIO: "Para esta actividad se tiene previsto:
1- Matriz relacionamiento y cooperación.
2- Soportes de convocatorias realizadas (Correos, documentos)."
3- Soportes de dos reuniones para la internacionalización de Bogotá JULIO: 0 AGOSTO: 0 SEPTIEMBRE: "Para esta actividad se tiene previsto:
1- Matriz relacionamiento y cooperación.
2- Soportes de convocatorias realizadas (Correos, documentos)."
 OCTUBRE: 0 NOVIEMBRE: 0 DICIEMBRE: "Para esta actividad se tiene previsto:
1- Matriz relacionamiento y cooperación.
2- Soportes de convocatorias realizadas (Correos, documentos)."
3- Soportes de dos reuniones para la internacionalización de Bogotá</t>
  </si>
  <si>
    <t>PD23_1</t>
  </si>
  <si>
    <t>4.1. REALIZAR SEGUIMIENTO Y  EVALUACIÓN PARA LA GESTIÓN DEL CONOCIMIENTO Y LA INNOVACIÓN</t>
  </si>
  <si>
    <t>Plan de Trabajo  Estrategia Seguimiento y Evaluación para la Gestión del Conocimiento y la Innovación</t>
  </si>
  <si>
    <t>Informe avance semestral  Estrategia Seguimiento y Evaluación para la Gestión del Conocimiento y la Innovación</t>
  </si>
  <si>
    <t>Informe de avance anual  Estrategia Seguimiento y Evaluación para la Gestión del Conocimiento y la Innovación</t>
  </si>
  <si>
    <t>ENERO: 0 FEBRERO: 0 MARZO: Plan de Trabajo  Estrategia Seguimiento y Evaluación para la Gestión del Conocimiento y la Innovación ABRIL: 0 MAYO: 0 JUNIO: Informe avance semestral  Estrategia Seguimiento y Evaluación para la Gestión del Conocimiento y la Innovación JULIO: 0 AGOSTO: 0 SEPTIEMBRE: 0 OCTUBRE: 0 NOVIEMBRE: 0 DICIEMBRE: Informe de avance anual  Estrategia Seguimiento y Evaluación para la Gestión del Conocimiento y la Innovación</t>
  </si>
  <si>
    <t>PD23_2</t>
  </si>
  <si>
    <t>4.2. DESARROLLAR UN ECOSISTEMA DE GESTIÓN DE CONOCIMIENTO E INNOVACIÓN</t>
  </si>
  <si>
    <t xml:space="preserve">Plan de Trabajo Estrategia Ecosistema de Gestión de Conocimiento e Innovación. </t>
  </si>
  <si>
    <t xml:space="preserve">Informe avance semestral  Ecosistema de Gestión de Conocimiento e Innovación. </t>
  </si>
  <si>
    <t xml:space="preserve">Informe de avance anual Ecosistema de Gestión de Conocimiento e Innovación. </t>
  </si>
  <si>
    <t xml:space="preserve">ENERO: 0 FEBRERO: 0 MARZO: Plan de Trabajo Estrategia Ecosistema de Gestión de Conocimiento e Innovación.  ABRIL: 0 MAYO: 0 JUNIO: Informe avance semestral  Ecosistema de Gestión de Conocimiento e Innovación.  JULIO: 0 AGOSTO: 0 SEPTIEMBRE: 0 OCTUBRE: 0 NOVIEMBRE: 0 DICIEMBRE: Informe de avance anual Ecosistema de Gestión de Conocimiento e Innovación. </t>
  </si>
  <si>
    <t>PD24_1</t>
  </si>
  <si>
    <t>5.1. FORMULAR Y ACTUALIZAR LINEAMIENTOS TÉCNICOS ARCHIVÍSTICOS, ESTRATEGIAS DE SEGUIMIENTO Y MEDICIÓN A LA IMPLEMENTACIÓN DE LA POLÍTICA ARCHIVÍSTICA EN EL DISTRITO CAPITAL</t>
  </si>
  <si>
    <t>1. Informe de implementación de la estrategia para el fortalecimiento de los Archivos Públicos del Distrito Capital.
2. Avance Informe de normalización de Gestión Documental y Archivos
3. Avance Informe de seguimiento al Cumplimiento de la normativa archivística.
4. Avance Informe de resultados de la medición de los indicadores de la Dirección Distrital de Archivo de Bogotá.</t>
  </si>
  <si>
    <t xml:space="preserve">1. Informe de implementación de la estrategia para el fortalecimiento de los Archivos Públicos del Distrito Capital.
2. Avance Informe de normalización de Gestión Documental y Archivos
3. Avance Informe de seguimiento al Cumplimiento de la normativa archivística.
4. Avance Informe de resultados de la medición de los indicadores de la Dirección Distrital de Archivo de Bogotá.
</t>
  </si>
  <si>
    <t>1. Informe de implementación de la estrategia para el fortalecimiento de los Archivos Públicos del Distrito Capital.
2. Informe de normalización de Gestión Documental y Archivos
3. Avance Informe de seguimiento al Cumplimiento de la normativa archivística.
4. Informe de resultados de la medición de los indicadores de la Dirección Distrital de Archivo de Bogotá.
5. Implementación y seguimiento de las estrategias de modernización del Modelo de Asistencia Técnica Focalizada.
6.Informe de Asistencia Técnica
7. Reporte de Conceptos Técnicos de TRD y TVD emitidos</t>
  </si>
  <si>
    <t>ENERO: 0 FEBRERO: 0 MARZO: 1. Informe de implementación de la estrategia para el fortalecimiento de los Archivos Públicos del Distrito Capital.
2. Avance Informe de normalización de Gestión Documental y Archivos
3. Avance Informe de seguimiento al Cumplimiento de la normativa archivística.
4. Avance Informe de resultados de la medición de los indicadores de la Dirección Distrital de Archivo de Bogotá. ABRIL: 0 MAYO: 0 JUNIO: 1. Informe de implementación de la estrategia para el fortalecimiento de los Archivos Públicos del Distrito Capital.
2. Avance Informe de normalización de Gestión Documental y Archivos
3. Avance Informe de seguimiento al Cumplimiento de la normativa archivística.
4. Avance Informe de resultados de la medición de los indicadores de la Dirección Distrital de Archivo de Bogotá.
 JULIO: 0 AGOSTO: 0 SEPTIEMBRE: 1. Informe de implementación de la estrategia para el fortalecimiento de los Archivos Públicos del Distrito Capital.
2. Avance Informe de normalización de Gestión Documental y Archivos
3. Avance Informe de seguimiento al Cumplimiento de la normativa archivística.
4. Avance Informe de resultados de la medición de los indicadores de la Dirección Distrital de Archivo de Bogotá.
 OCTUBRE: 0 NOVIEMBRE: 0 DICIEMBRE: 1. Informe de implementación de la estrategia para el fortalecimiento de los Archivos Públicos del Distrito Capital.
2. Informe de normalización de Gestión Documental y Archivos
3. Avance Informe de seguimiento al Cumplimiento de la normativa archivística.
4. Informe de resultados de la medición de los indicadores de la Dirección Distrital de Archivo de Bogotá.
5. Implementación y seguimiento de las estrategias de modernización del Modelo de Asistencia Técnica Focalizada.
6.Informe de Asistencia Técnica
7. Reporte de Conceptos Técnicos de TRD y TVD emitidos</t>
  </si>
  <si>
    <t>PD24_2</t>
  </si>
  <si>
    <t>5.2. IMPLEMENTAR EL MODELO DE ASISTENCIA TÉCNICA FOCALIZADA QUE PERMITA APOYAR A LAS ENTIDADES Y ORGANISMOS DISTRITALES EN LA IMPLEMENTACIÓN DE LA POLÍTICA DE ARCHIVOS EN EL DISTRITO CAPITAL</t>
  </si>
  <si>
    <t>1. Avance Implementación y seguimiento de las estrategias de modernización del Modelo de Asistencia Técnica Focalizada.
2.Informe de Asistencia Técnica
3. Reporte de Conceptos Técnicos de TRD y TVD emitidos</t>
  </si>
  <si>
    <t>ENERO: 0 FEBRERO: 0 MARZO: 1. Avance Implementación y seguimiento de las estrategias de modernización del Modelo de Asistencia Técnica Focalizada.
2.Informe de Asistencia Técnica
3. Reporte de Conceptos Técnicos de TRD y TVD emitidos ABRIL: 0 MAYO: 0 JUNIO: 1. Avance Implementación y seguimiento de las estrategias de modernización del Modelo de Asistencia Técnica Focalizada.
2.Informe de Asistencia Técnica
3. Reporte de Conceptos Técnicos de TRD y TVD emitidos JULIO: 0 AGOSTO: 0 SEPTIEMBRE: 1. Avance Implementación y seguimiento de las estrategias de modernización del Modelo de Asistencia Técnica Focalizada.
2.Informe de Asistencia Técnica
3. Reporte de Conceptos Técnicos de TRD y TVD emitidos OCTUBRE: 0 NOVIEMBRE: 0 DICIEMBRE: 0</t>
  </si>
  <si>
    <t>PD25_1</t>
  </si>
  <si>
    <t>6.1. DESARROLLAR ACCIONES DE PARTICIPACIÓN EN REDES DE CIUDAD, CAMPAÑAS Y PLATAFORMAS DE ORGANISMOS MULTILATERALES</t>
  </si>
  <si>
    <t>"Para esta actividad se tiene previsto:
1- Matriz relacionamiento y cooperación.
2- Soportes de participación en redes de ciudad, camapñas  y  Plataformas de Organismos Multilaterales.  (Correos, convocatorias, documentos)."
3- Desarrollo de Eventos Internacionales</t>
  </si>
  <si>
    <t>ENERO: 0 FEBRERO: 0 MARZO: "Para esta actividad se tiene previsto:
1- Matriz relacionamiento y cooperación.
2- Soportes de participación en redes de ciudad, camapñas  y  Plataformas de Organismos Multilaterales.  (Correos, convocatorias, documentos)."
3- Desarrollo de Eventos Internacionales ABRIL: 0 MAYO: 0 JUNIO: "Para esta actividad se tiene previsto:
1- Matriz relacionamiento y cooperación.
2- Soportes de participación en redes de ciudad, camapñas  y  Plataformas de Organismos Multilaterales.  (Correos, convocatorias, documentos)."
3- Desarrollo de Eventos Internacionales JULIO: 0 AGOSTO: 0 SEPTIEMBRE: "Para esta actividad se tiene previsto:
1- Matriz relacionamiento y cooperación.
2- Soportes de participación en redes de ciudad, camapñas  y  Plataformas de Organismos Multilaterales.  (Correos, convocatorias, documentos)."
3- Desarrollo de Eventos Internacionales OCTUBRE: 0 NOVIEMBRE: 0 DICIEMBRE: "Para esta actividad se tiene previsto:
1- Matriz relacionamiento y cooperación.
2- Soportes de participación en redes de ciudad, camapñas  y  Plataformas de Organismos Multilaterales.  (Correos, convocatorias, documentos)."
3- Desarrollo de Eventos Internacionales</t>
  </si>
  <si>
    <t>PD25_2</t>
  </si>
  <si>
    <t>6.2. IMPLEMENTAR UNA ESTRATEGIA DE PROMOCIÓN DE CIUDAD A TRAVÉS DE LA GESTIÓN DE ACTIVIDADES EN BOGOTÁ Y EN EL EXTERIOR.</t>
  </si>
  <si>
    <t>Para esta actividad se tiene previsto:
1- Soportes  de actividades de redes sociales y plataformas  que den cuenta de la promoción de ciudad.</t>
  </si>
  <si>
    <t>ENERO: 0 FEBRERO: 0 MARZO: Para esta actividad se tiene previsto:
1- Soportes  de actividades de redes sociales y plataformas  que den cuenta de la promoción de ciudad. ABRIL: 0 MAYO: 0 JUNIO: Para esta actividad se tiene previsto:
1- Soportes  de actividades de redes sociales y plataformas  que den cuenta de la promoción de ciudad. JULIO: 0 AGOSTO: 0 SEPTIEMBRE: Para esta actividad se tiene previsto:
1- Soportes  de actividades de redes sociales y plataformas  que den cuenta de la promoción de ciudad. OCTUBRE: 0 NOVIEMBRE: 0 DICIEMBRE: Para esta actividad se tiene previsto:
1- Soportes  de actividades de redes sociales y plataformas  que den cuenta de la promoción de ciudad.</t>
  </si>
  <si>
    <t>PD26_1</t>
  </si>
  <si>
    <t>7.1. DESARROLLAR ACCIONES PARA LA SOSTENIBILIDAD Y MEJORAMIENTO DEL DESEMPEÑO Y LA GESTIÓN PÚBLICA DISTRITAL</t>
  </si>
  <si>
    <t xml:space="preserve">Plan de Trabajo   Estrategia para la Sostenibilidad y Mejoramiento del Desempeño y la Gestión Pública Distrital. </t>
  </si>
  <si>
    <t xml:space="preserve">Informe de avance semestral   Estrategia para la Sostenibilidad y Mejoramiento del Desempeño y la Gestión Pública Distrital. </t>
  </si>
  <si>
    <t xml:space="preserve">Informe de avance anual de la Estrategia para la Sostenibilidad y Mejoramiento del Desempeño y la Gestión Pública Distrital. </t>
  </si>
  <si>
    <t xml:space="preserve">ENERO: 0 FEBRERO: 0 MARZO: Plan de Trabajo   Estrategia para la Sostenibilidad y Mejoramiento del Desempeño y la Gestión Pública Distrital.  ABRIL: 0 MAYO: 0 JUNIO: Informe de avance semestral   Estrategia para la Sostenibilidad y Mejoramiento del Desempeño y la Gestión Pública Distrital.  JULIO: 0 AGOSTO: 0 SEPTIEMBRE: 0 OCTUBRE: 0 NOVIEMBRE: 0 DICIEMBRE: Informe de avance anual de la Estrategia para la Sostenibilidad y Mejoramiento del Desempeño y la Gestión Pública Distrital. </t>
  </si>
  <si>
    <t>PD26_2</t>
  </si>
  <si>
    <t>7.2. REALIZAR UN PROGRAMA DE TELETRABAJO SOBRE LA PLANTA LABORAL EN ENTIDADES Y ORGANISMOS DISTRITALES</t>
  </si>
  <si>
    <t xml:space="preserve">Plan de Trabajo  Estrategia para realizar un programa de Teletrabajo sobre la Planta Laboral en entidades y organismos distritales. </t>
  </si>
  <si>
    <t xml:space="preserve">Informe de avance semestral de la  Estrategia para realizar un programa de Teletrabajo sobre la Planta Laboral en entidades y organismos distritales. </t>
  </si>
  <si>
    <t xml:space="preserve">Informe de avance anual  de la  Estrategia para realizar un programa de Teletrabajo sobre la Planta Laboral en entidades y organismos distritales. </t>
  </si>
  <si>
    <t xml:space="preserve">ENERO: 0 FEBRERO: 0 MARZO: Plan de Trabajo  Estrategia para realizar un programa de Teletrabajo sobre la Planta Laboral en entidades y organismos distritales.  ABRIL: 0 MAYO: 0 JUNIO: Informe de avance semestral de la  Estrategia para realizar un programa de Teletrabajo sobre la Planta Laboral en entidades y organismos distritales.  JULIO: 0 AGOSTO: 0 SEPTIEMBRE: 0 OCTUBRE: 0 NOVIEMBRE: 0 DICIEMBRE: Informe de avance anual  de la  Estrategia para realizar un programa de Teletrabajo sobre la Planta Laboral en entidades y organismos distritales. </t>
  </si>
  <si>
    <t>PD26_3</t>
  </si>
  <si>
    <t>7.3. EJECUTAR ACCIONES PARA LA  NEGOCIACIÓN, DIÁLOGO Y CONCERTACIÓN SINDICAL EN EL DISTRITO CAPITAL</t>
  </si>
  <si>
    <t xml:space="preserve">Plan de trabajo de las  acciones a desarrollar  para la negociación diálogo y concertación sindical en el Distrito Capital. </t>
  </si>
  <si>
    <t xml:space="preserve">Informe de avance semestral de las acciones desarrolladas en negociación diálogo y concertación sindical en el Distrito Capital. </t>
  </si>
  <si>
    <t xml:space="preserve">Informe de avance anual de las acciones desarrolladas en negociación diálogo y concertación sindical en el Distrito Capital. </t>
  </si>
  <si>
    <t xml:space="preserve">ENERO: 0 FEBRERO: 0 MARZO: Plan de trabajo de las  acciones a desarrollar  para la negociación diálogo y concertación sindical en el Distrito Capital.  ABRIL: 0 MAYO: 0 JUNIO: Informe de avance semestral de las acciones desarrolladas en negociación diálogo y concertación sindical en el Distrito Capital.  JULIO: 0 AGOSTO: 0 SEPTIEMBRE: 0 OCTUBRE: 0 NOVIEMBRE: 0 DICIEMBRE: Informe de avance anual de las acciones desarrolladas en negociación diálogo y concertación sindical en el Distrito Capital. </t>
  </si>
  <si>
    <t>PD27_1</t>
  </si>
  <si>
    <t>8.1. REALIZAR LAS ACCIONES GENERALES DE ACOMPAÑAMIENTO Y SEGUIMIENTO A LOS PROYECTOS, ASUNTOS Y TEMAS ESTRATÉGICOS DE LA ADMINISTRACIÓN DISTRITAL</t>
  </si>
  <si>
    <t xml:space="preserve">ENERO: 1.Informe de seguimiento proyectos estrategísticos de la administratción distirtal 
2. Informe de gerencia programa 56 (cuarto trimestre 2022) FEBRERO: 1.Informe de seguimiento proyectos estrategísticos de la administratción distirtal  MARZO: 1.Informe de seguimiento proyectos estrategísticos de la administratción distirtal  ABRIL: 1.Informe de seguimiento proyectos estrategísticos de la administratción distirtal 
2. Informe de gerencia programa 56 (cuarto trimestre 2022) MAYO: 1.Informe de seguimiento proyectos estrategísticos de la administratción distirtal  JUNIO: 1.Informe de seguimiento proyectos estrategísticos de la administratción distirtal  JULIO: 1.Informe de seguimiento proyectos estrategísticos de la administratción distirtal 
2. Informe de gerencia programa 56 (cuarto trimestre 2022) AGOSTO: 1.Informe de seguimiento proyectos estrategísticos de la administratción distirtal  SEPTIEMBRE: 1.Informe de seguimiento proyectos estrategísticos de la administratción distirtal  OCTUBRE: 1.Informe de seguimiento proyectos estrategísticos de la administratción distirtal 
2. Informe de gerencia programa 56 (cuarto trimestre 2022) NOVIEMBRE: 1.Informe de seguimiento proyectos estrategísticos de la administratción distirtal  DICIEMBRE: 1.Informe de seguimiento proyectos estrategísticos de la administratción distirtal </t>
  </si>
  <si>
    <t>PD28_1</t>
  </si>
  <si>
    <t>9.1. REALIZAR EL ESTUDIO TÉCNICO PARA LA MODERNIZACIÓN ADMINISTRATIVA DEL DISTRITO</t>
  </si>
  <si>
    <t>ENERO: 0 FEBRERO: 0 MARZO: Informe estudio de modernización ABRIL: Informe estudio de modernización MAYO: 0 JUNIO: 0 JULIO: 0 AGOSTO: 0 SEPTIEMBRE: 0 OCTUBRE: 0 NOVIEMBRE: 0 DICIEMBRE: 0</t>
  </si>
  <si>
    <t>PD29_1</t>
  </si>
  <si>
    <t>10.1. REALIZAR ACTIVIDADES DE LOS PRODUCTOS DEL PLAN DE ACCIÓN DE LA POLÍTICA PÚBLICA DE TRANSPARENCIA Y SU SEGUIMIENTO</t>
  </si>
  <si>
    <t xml:space="preserve">Plan de trabajo productos del Plan de Acción de la Política Pública de Transparencia y su Seguimiento.  </t>
  </si>
  <si>
    <t xml:space="preserve">Informe avance semestral   productos del Plan de Acción de la Política Pública de Transparencia y su Seguimiento.  </t>
  </si>
  <si>
    <t xml:space="preserve">Informe avance anual  de  los productos del Plan de Acción de la Política Pública de Transparencia y su Seguimiento.  </t>
  </si>
  <si>
    <t xml:space="preserve">ENERO: 0 FEBRERO: 0 MARZO: Plan de trabajo productos del Plan de Acción de la Política Pública de Transparencia y su Seguimiento.   ABRIL: 0 MAYO: 0 JUNIO: Informe avance semestral   productos del Plan de Acción de la Política Pública de Transparencia y su Seguimiento.   JULIO: 0 AGOSTO: 0 SEPTIEMBRE: 0 OCTUBRE: 0 NOVIEMBRE: 0 DICIEMBRE: Informe avance anual  de  los productos del Plan de Acción de la Política Pública de Transparencia y su Seguimiento.  </t>
  </si>
  <si>
    <t>PD29_2</t>
  </si>
  <si>
    <t>10.2. DESARROLLAR UNA ESTRATEGIA DE ANÁLISIS DE  INFORMACIÓN Y DATOS EN TRANSPARENCIA PARA ARTICULAR LAS INICIATIVAS DE LAS ENTIDADES DISTRITALES</t>
  </si>
  <si>
    <t xml:space="preserve">Plan de Trabajo  acciones a desarrollar  análisis de información  datos en transparencia para articular las iniciativas de las entidades distritales. </t>
  </si>
  <si>
    <t xml:space="preserve">Informe avance semestral  análisis de información  datos en transparencia para articular las iniciativas de las entidades distritales. </t>
  </si>
  <si>
    <t xml:space="preserve">Informe avance anual  análisis de información  datos en transparencia para articular las iniciativas de las entidades distritales. </t>
  </si>
  <si>
    <t xml:space="preserve">ENERO: 0 FEBRERO: 0 MARZO: Plan de Trabajo  acciones a desarrollar  análisis de información  datos en transparencia para articular las iniciativas de las entidades distritales.  ABRIL: 0 MAYO: 0 JUNIO: Informe avance semestral  análisis de información  datos en transparencia para articular las iniciativas de las entidades distritales.  JULIO: 0 AGOSTO: 0 SEPTIEMBRE: 0 OCTUBRE: 0 NOVIEMBRE: 0 DICIEMBRE: Informe avance anual  análisis de información  datos en transparencia para articular las iniciativas de las entidades distritales. </t>
  </si>
  <si>
    <t>PD30_1</t>
  </si>
  <si>
    <t>11.1. DESARROLLAR ACCIONES TENDIENTES A LA TECNIFICACIÓN, PRODUCTIVIDAD Y MEJORAMIENTO DE LA IMPRENTA DISTRITAL</t>
  </si>
  <si>
    <t>ENERO: Informe parcial de seguimiento a la estrategia - Actividad 1: tecnificación, productividad y mejoramiento FEBRERO: Informe parcial de seguimiento a la estrategia - Actividad 1: tecnificación, productividad y mejoramiento MARZO: Informe parcial de seguimiento a la estrategia - Actividad 1: tecnificación, productividad y mejoramiento ABRIL: Informe parcial de seguimiento a la estrategia - Actividad 1: tecnificación, productividad y mejoramiento MAYO: Informe parcial de seguimiento a la estrategia - Actividad 1: tecnificación, productividad y mejoramiento JUNIO: Informe parcial de seguimiento a la estrategia - Actividad 1: tecnificación, productividad y mejoramiento JULIO: Informe parcial de seguimiento a la estrategia - Actividad 1: tecnificación, productividad y mejoramiento AGOSTO: Informe parcial de seguimiento a la estrategia - Actividad 1: tecnificación, productividad y mejoramiento SEPTIEMBRE: Informe parcial de seguimiento a la estrategia - Actividad 1: tecnificación, productividad y mejoramiento OCTUBRE: Informe parcial de seguimiento a la estrategia - Actividad 1: tecnificación, productividad y mejoramiento NOVIEMBRE: Informe parcial de seguimiento a la estrategia - Actividad 1: tecnificación, productividad y mejoramiento DICIEMBRE: Informe parcial de seguimiento a la estrategia - Actividad 1: tecnificación, productividad y mejoramiento</t>
  </si>
  <si>
    <t>PD30_2</t>
  </si>
  <si>
    <t>11.2. POSICIONAR A LA IMPRENTA DISTRITAL COMO UN ALIADO ESTRATÉGICO, PARA VISIBILIZAR LA GESTIÓN, DESEMPEÑO Y TRANSPARENCIA PÚBLICA</t>
  </si>
  <si>
    <t>Informe parcial de seguimiento a la estrategia - actividad 2: posicionamiento de la Imprenta Distrital</t>
  </si>
  <si>
    <t>ENERO: Informe parcial de seguimiento a la estrategia - actividad 2: posicionamiento de la Imprenta Distrital FEBRERO: Informe parcial de seguimiento a la estrategia - actividad 2: posicionamiento de la Imprenta Distrital MARZO: Informe parcial de seguimiento a la estrategia - actividad 2: posicionamiento de la Imprenta Distrital ABRIL: Informe parcial de seguimiento a la estrategia - actividad 2: posicionamiento de la Imprenta Distrital MAYO: Informe parcial de seguimiento a la estrategia - actividad 2: posicionamiento de la Imprenta Distrital JUNIO: Informe parcial de seguimiento a la estrategia - actividad 2: posicionamiento de la Imprenta Distrital JULIO: Informe parcial de seguimiento a la estrategia - actividad 2: posicionamiento de la Imprenta Distrital AGOSTO: Informe parcial de seguimiento a la estrategia - actividad 2: posicionamiento de la Imprenta Distrital SEPTIEMBRE: Informe parcial de seguimiento a la estrategia - actividad 2: posicionamiento de la Imprenta Distrital OCTUBRE: Informe parcial de seguimiento a la estrategia - actividad 2: posicionamiento de la Imprenta Distrital NOVIEMBRE: Informe parcial de seguimiento a la estrategia - actividad 2: posicionamiento de la Imprenta Distrital DICIEMBRE: Informe parcial de seguimiento a la estrategia - actividad 2: posicionamiento de la Imprenta Distrital</t>
  </si>
  <si>
    <t>PD31_1</t>
  </si>
  <si>
    <t>12.1. REALIZAR PROCESOS DE CARACTERIZACIÓN, PROCESAMIENTO, ACCESO Y PUESTA AL SERVICIO DEL PATRIMONIO DOCUMENTAL DEL DISTRITO CAPITAL</t>
  </si>
  <si>
    <t>1.Informe de implementación de la estrategia para la recuperación, preservación, difusión y apropiación del patrimonio documental y la memoria histórica de Bogotá.
2. Informe del procesamiento técnico de las unidades documentales y material bibliográfico que conforman los fondos y colecciones que custodia el Archivo de Bogotá.​
3. Informe de ejecución y seguimiento a metas e indicadores de las actividades transversales de la Dirección Distrital de Archivo.</t>
  </si>
  <si>
    <t xml:space="preserve">1.Informe de implementación de la estrategia para la recuperación, preservación, difusión y apropiación del patrimonio documental y la memoria histórica de Bogotá.
2. Informe del procesamiento técnico de las unidades documentales y material bibliográfico que conforman los fondos y colecciones que custodia el Archivo de Bogotá.​
3. Informe de ejecución y seguimiento a metas e indicadores de las actividades transversales de la Dirección Distrital de Archivo.
</t>
  </si>
  <si>
    <t xml:space="preserve">ENERO: 0 FEBRERO: 0 MARZO: 1.Informe de implementación de la estrategia para la recuperación, preservación, difusión y apropiación del patrimonio documental y la memoria histórica de Bogotá.
2. Informe del procesamiento técnico de las unidades documentales y material bibliográfico que conforman los fondos y colecciones que custodia el Archivo de Bogotá.​
3. Informe de ejecución y seguimiento a metas e indicadores de las actividades transversales de la Dirección Distrital de Archivo. ABRIL: 0 MAYO: 0 JUNIO: 1.Informe de implementación de la estrategia para la recuperación, preservación, difusión y apropiación del patrimonio documental y la memoria histórica de Bogotá.
2. Informe del procesamiento técnico de las unidades documentales y material bibliográfico que conforman los fondos y colecciones que custodia el Archivo de Bogotá.​
3. Informe de ejecución y seguimiento a metas e indicadores de las actividades transversales de la Dirección Distrital de Archivo.
 JULIO: 0 AGOSTO: 0 SEPTIEMBRE: 1.Informe de implementación de la estrategia para la recuperación, preservación, difusión y apropiación del patrimonio documental y la memoria histórica de Bogotá.
2. Informe del procesamiento técnico de las unidades documentales y material bibliográfico que conforman los fondos y colecciones que custodia el Archivo de Bogotá.​
3. Informe de ejecución y seguimiento a metas e indicadores de las actividades transversales de la Dirección Distrital de Archivo.
 OCTUBRE: 0 NOVIEMBRE: 0 DICIEMBRE: 1.Informe de implementación de la estrategia para la recuperación, preservación, difusión y apropiación del patrimonio documental y la memoria histórica de Bogotá.
2. Informe del procesamiento técnico de las unidades documentales y material bibliográfico que conforman los fondos y colecciones que custodia el Archivo de Bogotá.​
3. Informe de ejecución y seguimiento a metas e indicadores de las actividades transversales de la Dirección Distrital de Archivo.
</t>
  </si>
  <si>
    <t>PD31_2</t>
  </si>
  <si>
    <t>12.2. DESARROLLAR INVESTIGACIÓN, PROMOCIÓN, DIVULGACIÓN Y PEDAGOGÍA DEL PATRIMONIO DOCUMENTAL Y LA MEMORIA HISTÓRICA DE BOGOTÁ</t>
  </si>
  <si>
    <t>1. Informe de acciones de divulgación de las actividades de la Dirección Distrital de Archivo de Bogotá.</t>
  </si>
  <si>
    <t>1. Documento Ejecución Bogotá Historia Común 2.0 Fase 4 - (Parte I)​
2. Documento Implementación Plan de Archivo de Derechos Humanos - Fase 2 - (Parte I)</t>
  </si>
  <si>
    <t>1. Documento Ejecución Bogotá Historia Común 2.0​ Fase 4 - (Parte II) ​
2. Documento Implementación Plan e Archivos de Archivos de Derechos Humanos - Fase 2 (Parte II)</t>
  </si>
  <si>
    <t>1. Documento Final Ejecución Bogotá Historia Común 2.0​ Fase 4​
2. Documento Final Implementación Plan de Archivos de Derechos Humanos - Fase 2​
​3. Informe de acciones de divulgación de las actividades de la Dirección Distrital de Archivo de Bogotá.</t>
  </si>
  <si>
    <t>ENERO: 0 FEBRERO: 0 MARZO: 1. Informe de acciones de divulgación de las actividades de la Dirección Distrital de Archivo de Bogotá. ABRIL: 1. Documento Ejecución Bogotá Historia Común 2.0 Fase 4 - (Parte I)​
2. Documento Implementación Plan de Archivo de Derechos Humanos - Fase 2 - (Parte I) MAYO: 0 JUNIO: 1. Informe de acciones de divulgación de las actividades de la Dirección Distrital de Archivo de Bogotá. JULIO: 0 AGOSTO: 1. Documento Ejecución Bogotá Historia Común 2.0​ Fase 4 - (Parte II) ​
2. Documento Implementación Plan e Archivos de Archivos de Derechos Humanos - Fase 2 (Parte II) SEPTIEMBRE: 1. Informe de acciones de divulgación de las actividades de la Dirección Distrital de Archivo de Bogotá. OCTUBRE: 0 NOVIEMBRE: 0 DICIEMBRE: 1. Documento Final Ejecución Bogotá Historia Común 2.0​ Fase 4​
2. Documento Final Implementación Plan de Archivos de Derechos Humanos - Fase 2​
​3. Informe de acciones de divulgación de las actividades de la Dirección Distrital de Archivo de Bogotá.</t>
  </si>
  <si>
    <t>PD60_1</t>
  </si>
  <si>
    <t>Desarrollar el modelo de Gobierno Abierto con articulación y coordinación interinstitucional.</t>
  </si>
  <si>
    <t>Informe de actividades interinstitucionales de articulación y socialización del modelo</t>
  </si>
  <si>
    <t>Informe final de actividades interinstitucionales de articulación y socialización del modelo</t>
  </si>
  <si>
    <t>ENERO: 0 FEBRERO: 0 MARZO: Informe de actividades interinstitucionales de articulación y socialización del modelo ABRIL: 0 MAYO: 0 JUNIO: Informe de actividades interinstitucionales de articulación y socialización del modelo JULIO: 0 AGOSTO: 0 SEPTIEMBRE: Informe de actividades interinstitucionales de articulación y socialización del modelo OCTUBRE: 0 NOVIEMBRE: 0 DICIEMBRE: Informe final de actividades interinstitucionales de articulación y socialización del modelo</t>
  </si>
  <si>
    <t>PD60_2</t>
  </si>
  <si>
    <t>Socializar el modelo de Gobierno Abierto para su posicionamiento y apropiación interinstitucional.</t>
  </si>
  <si>
    <t>Informe de actividades de posicionamiento y apropiación interinstitucional del modelo</t>
  </si>
  <si>
    <t>Informe final de actividades de posicionamiento y apropiación interinstitucional del modelo</t>
  </si>
  <si>
    <t>ENERO: 0 FEBRERO: 0 MARZO: Informe de actividades de posicionamiento y apropiación interinstitucional del modelo ABRIL: 0 MAYO: 0 JUNIO: Informe de actividades de posicionamiento y apropiación interinstitucional del modelo JULIO: 0 AGOSTO: 0 SEPTIEMBRE: Informe de actividades de posicionamiento y apropiación interinstitucional del modelo OCTUBRE: 0 NOVIEMBRE: 0 DICIEMBRE: Informe final de actividades de posicionamiento y apropiación interinstitucional del modelo</t>
  </si>
  <si>
    <t>PD60_3</t>
  </si>
  <si>
    <t>Realizar estudios para el análisis y monitoreo del modelo de Gobierno Abierto.</t>
  </si>
  <si>
    <t>Informe de estudios para el análisis y monitoreo del modelo de Gobierno Abierto.</t>
  </si>
  <si>
    <t xml:space="preserve"> Informe final de estudios para el análisis y monitoreo del modelo de Gobierno Abierto.</t>
  </si>
  <si>
    <t>ENERO: 0 FEBRERO: 0 MARZO: Informe de estudios para el análisis y monitoreo del modelo de Gobierno Abierto. ABRIL: 0 MAYO: 0 JUNIO: Informe de estudios para el análisis y monitoreo del modelo de Gobierno Abierto. JULIO: 0 AGOSTO: 0 SEPTIEMBRE: Informe de estudios para el análisis y monitoreo del modelo de Gobierno Abierto. OCTUBRE: 0 NOVIEMBRE: 0 DICIEMBRE:  Informe final de estudios para el análisis y monitoreo del modelo de Gobierno Abierto.</t>
  </si>
  <si>
    <t>PD61_1</t>
  </si>
  <si>
    <t>Diseñar y poner en funcionamiento la plataforma virtual de Gobierno Abierto accesible e incluyente a los grupos poblacionales y diferenciales.</t>
  </si>
  <si>
    <t>PD61_2</t>
  </si>
  <si>
    <t>Hacer mantenimiento, actualización y monitoreo a la plataforma virtual de Gobierno Abierto.</t>
  </si>
  <si>
    <t>ENERO: 0 FEBRERO: Informe de mantenimiento, actualización, nuevos desarrollos y monitoreo de la plataforma
Evidencias de los procesos de mejora y actualización MARZO: Informe de mantenimiento, actualización, nuevos desarrollos y monitoreo de la plataforma
Evidencias de los procesos de mejora y actualización ABRIL: Informe de mantenimiento, actualización, nuevos desarrollos y monitoreo de la plataforma
Evidencias de los procesos de mejora y actualización MAYO: Informe de mantenimiento, actualización, nuevos desarrollos y monitoreo de la plataforma
Evidencias de los procesos de mejora y actualización JUNIO: Informe de mantenimiento, actualización, nuevos desarrollos y monitoreo de la plataforma
Evidencias de los procesos de mejora y actualización JULIO: Informe de mantenimiento, actualización, nuevos desarrollos y monitoreo de la plataforma
Evidencias de los procesos de mejora y actualización AGOSTO: Informe de mantenimiento, actualización, nuevos desarrollos y monitoreo de la plataforma
Evidencias de los procesos de mejora y actualización SEPTIEMBRE: Informe de mantenimiento, actualización, nuevos desarrollos y monitoreo de la plataforma
Evidencias de los procesos de mejora y actualización OCTUBRE: Informe de mantenimiento, actualización, nuevos desarrollos y monitoreo de la plataforma
Evidencias de los procesos de mejora y actualización NOVIEMBRE: Informe de mantenimiento, actualización, nuevos desarrollos y monitoreo de la plataforma
Evidencias de los procesos de mejora y actualización DICIEMBRE: Informe de mantenimiento, actualización, nuevos desarrollos y monitoreo de la plataforma
Evidencias de los procesos de mejora y actualización</t>
  </si>
  <si>
    <t>PD62_1</t>
  </si>
  <si>
    <t>Realizar acciones de difusión y socialización a la ciudadanía del modelo de Gobierno Abierto de Bogotá.</t>
  </si>
  <si>
    <t>Informe de avances en procesos de gestión y articulación</t>
  </si>
  <si>
    <t>Registros documentales de las sesiones de posicionamiento y activación del modelo.
Matriz de aportes ciudadanos a compromisos de Gobierno Abierto.</t>
  </si>
  <si>
    <t>Informe final de  acciones de difusión y socialización a la ciudadanía del modelo de Gobierno Abierto de Bogotá.</t>
  </si>
  <si>
    <t>ENERO: 0 FEBRERO: Informe de avances en procesos de gestión y articulación MARZO: Informe de avances en procesos de gestión y articulación ABRIL: Registros documentales de las sesiones de posicionamiento y activación del modelo.
Matriz de aportes ciudadanos a compromisos de Gobierno Abierto. MAYO: Registros documentales de las sesiones de posicionamiento y activación del modelo.
Matriz de aportes ciudadanos a compromisos de Gobierno Abierto. JUNIO: Registros documentales de las sesiones de posicionamiento y activación del modelo.
Matriz de aportes ciudadanos a compromisos de Gobierno Abierto. JULIO: Registros documentales de las sesiones de posicionamiento y activación del modelo.
Matriz de aportes ciudadanos a compromisos de Gobierno Abierto. AGOSTO: Registros documentales de las sesiones de posicionamiento y activación del modelo.
Matriz de aportes ciudadanos a compromisos de Gobierno Abierto. SEPTIEMBRE: Registros documentales de las sesiones de posicionamiento y activación del modelo.
Matriz de aportes ciudadanos a compromisos de Gobierno Abierto. OCTUBRE: Registros documentales de las sesiones de posicionamiento y activación del modelo.
Matriz de aportes ciudadanos a compromisos de Gobierno Abierto. NOVIEMBRE: Registros documentales de las sesiones de posicionamiento y activación del modelo.
Matriz de aportes ciudadanos a compromisos de Gobierno Abierto. DICIEMBRE: Informe final de  acciones de difusión y socialización a la ciudadanía del modelo de Gobierno Abierto de Bogotá.</t>
  </si>
  <si>
    <t>PD62_2</t>
  </si>
  <si>
    <t>Desarrollar procesos de cualificación y pedagogía ciudadana para la generación de capacidades en pilares de Gobierno Abierto.</t>
  </si>
  <si>
    <t>Informe de avances en procesos de gestión y articulación para la generación de capacidades.</t>
  </si>
  <si>
    <t>Informe final de avances en procesos de gestión y articulación para la generación de capacidades.</t>
  </si>
  <si>
    <t>ENERO: 0 FEBRERO: 0 MARZO: 0 ABRIL: Informe de avances en procesos de gestión y articulación para la generación de capacidades. MAYO: Informe de avances en procesos de gestión y articulación para la generación de capacidades. JUNIO: Informe de avances en procesos de gestión y articulación para la generación de capacidades. JULIO: Informe de avances en procesos de gestión y articulación para la generación de capacidades. AGOSTO: Informe de avances en procesos de gestión y articulación para la generación de capacidades. SEPTIEMBRE: Informe de avances en procesos de gestión y articulación para la generación de capacidades. OCTUBRE: Informe de avances en procesos de gestión y articulación para la generación de capacidades. NOVIEMBRE: Informe de avances en procesos de gestión y articulación para la generación de capacidades. DICIEMBRE: Informe final de avances en procesos de gestión y articulación para la generación de capacidades.</t>
  </si>
  <si>
    <t>PD62_3</t>
  </si>
  <si>
    <t>Implementar tres (3) agendas para el desarrollo de actividades de vinculación ciudadana a procesos de transparencia, rendición de cuentas, participación y colaboración.</t>
  </si>
  <si>
    <t>Informe de alistamiento para el diseño de la estrategia de posicionamiento y activación ciudadana.</t>
  </si>
  <si>
    <t>Estrategia de posicionamiento y activación ciudadana.</t>
  </si>
  <si>
    <t>Informes de avance de estrategia de posicionamiento y activación ciudadana.</t>
  </si>
  <si>
    <t>Informe final de estrategia de posicionamiento y activación ciudadana.</t>
  </si>
  <si>
    <t>ENERO: 0 FEBRERO: Informe de alistamiento para el diseño de la estrategia de posicionamiento y activación ciudadana. MARZO: Estrategia de posicionamiento y activación ciudadana. ABRIL: Informes de avance de estrategia de posicionamiento y activación ciudadana. MAYO: Informes de avance de estrategia de posicionamiento y activación ciudadana. JUNIO: Informes de avance de estrategia de posicionamiento y activación ciudadana. JULIO: Informes de avance de estrategia de posicionamiento y activación ciudadana. AGOSTO: Informes de avance de estrategia de posicionamiento y activación ciudadana. SEPTIEMBRE: Informes de avance de estrategia de posicionamiento y activación ciudadana. OCTUBRE: Informes de avance de estrategia de posicionamiento y activación ciudadana. NOVIEMBRE: Informes de avance de estrategia de posicionamiento y activación ciudadana. DICIEMBRE: Informe final de estrategia de posicionamiento y activación ciudadana.</t>
  </si>
  <si>
    <t>PD62_4</t>
  </si>
  <si>
    <t>Implementar un plan de estímulos y reconocimientos a la innovación social de la gestión pública y la ciudadanía digital.</t>
  </si>
  <si>
    <t>PD86_1</t>
  </si>
  <si>
    <t>Generar e implementar un modelo integral de servicio a la ciudadanía, mediante la realización de acciones que permitan la caracterización de usuarios y el fortalecimiento de su relación con el Sistema Distrital de Servicio a la Ciudadanía.</t>
  </si>
  <si>
    <t>Informe de la Caracterización de los grupos de valor 2022, en cumplimiento del numeral 3 del artículo 9 del Decreto Distrital 197 de 2014.</t>
  </si>
  <si>
    <t>1.Documento final de  la Implementación del Nuevo Modelo Distrital de Relacionamiento Integral con la Ciudadanía.
2. Documento final de  la Implementación del nuevo Modelo Integral de Seguimiento, Acompañamiento y Evaluación del Servicio Prestado a la Ciudadanía.</t>
  </si>
  <si>
    <t>ENERO: 0 FEBRERO: 0 MARZO: 0 ABRIL: 1. Documento de Avance en la Implementación del Nuevo Modelo Distrital de Relacionamiento Integral con la Ciudadanía.
2. Documento de avance de  la Implementación del nuevo Modelo Integral de Seguimiento, Acompañamiento y Evaluación del Servicio Prestado a la Ciudadanía. MAYO: 0 JUNIO: Informe de la Caracterización de los grupos de valor 2022, en cumplimiento del numeral 3 del artículo 9 del Decreto Distrital 197 de 2014. JULIO: 0 AGOSTO: 1.Documento de Avance en la Implementación del Nuevo Modelo Distrital de Relacionamiento Integral con la Ciudadanía.
2.Documento de avance de  la Implementación del nuevo Modelo Integral de Seguimiento, Acompañamiento y Evaluación del Servicio Prestado a la Ciudadanía. SEPTIEMBRE: 0 OCTUBRE: Publicación del informe  de la Caracterización de los grupos de valor 2022, en cumplimiento del numeral 3 del artículo 9 del Decreto Distrital 197 de 2014. NOVIEMBRE: 0 DICIEMBRE: 1.Documento final de  la Implementación del Nuevo Modelo Distrital de Relacionamiento Integral con la Ciudadanía.
2. Documento final de  la Implementación del nuevo Modelo Integral de Seguimiento, Acompañamiento y Evaluación del Servicio Prestado a la Ciudadanía.</t>
  </si>
  <si>
    <t>PD86_2</t>
  </si>
  <si>
    <t>Realizar medición de la satisfacción de la ciudadanía y la efectividad en la prestación del servicio en las entidades distritales.</t>
  </si>
  <si>
    <t>Documento final de implementación del instrumento de medición</t>
  </si>
  <si>
    <t>ENERO: 0 FEBRERO: 0 MARZO: Documento de avance de implementación del instrumento de medición ABRIL: 0 MAYO: 0 JUNIO: Documento de avance de implementación del instrumento de medición JULIO: 0 AGOSTO: 0 SEPTIEMBRE: Documento de avance de implementación del instrumento de medición OCTUBRE: 0 NOVIEMBRE: 0 DICIEMBRE: Documento final de implementación del instrumento de medición</t>
  </si>
  <si>
    <t>PD87_1</t>
  </si>
  <si>
    <t>Cumplir al 100% el Plan de acción de la Política Pública de Servicio a la Ciudadanía.</t>
  </si>
  <si>
    <t>ENERO: 0 FEBRERO: Reporte de Política pública distrital de servicio a la ciudadanía, cierre de la vigencia 2022. MARZO: 0 ABRIL: 0 MAYO: Reporte de Política pública distrital de servicio a la ciudadanía JUNIO: 0 JULIO: 0 AGOSTO: Reporte de Política pública distrital de servicio a la ciudadanía SEPTIEMBRE: 0 OCTUBRE: 0 NOVIEMBRE: Reporte de Política pública distrital de servicio a la ciudadanía DICIEMBRE: 0</t>
  </si>
  <si>
    <t>PD87_2</t>
  </si>
  <si>
    <t>Fortalecer la articulación con las entidades distritales  para la implementación de los lineamientos de servicio a la ciudadanía y el ejercicio de inspección, vigilancia y control.</t>
  </si>
  <si>
    <t xml:space="preserve"> Informe de seguimiento de actualización normativa y de la implementación del sistema de información de Inspección, Vigilancia y Control - IVC.</t>
  </si>
  <si>
    <t>ENERO: 0 FEBRERO: 0 MARZO: 0 ABRIL:  Informe de seguimiento de actualización normativa y de la implementación del sistema de información de Inspección, Vigilancia y Control - IVC. MAYO: 0 JUNIO: 0 JULIO: 0 AGOSTO:  Informe de seguimiento de actualización normativa y de la implementación del sistema de información de Inspección, Vigilancia y Control - IVC. SEPTIEMBRE: 0 OCTUBRE: 0 NOVIEMBRE: 0 DICIEMBRE:  Informe de seguimiento de actualización normativa y de la implementación del sistema de información de Inspección, Vigilancia y Control - IVC.</t>
  </si>
  <si>
    <t>PD87_3</t>
  </si>
  <si>
    <t>Medir el nivel de apropiación de los lineamientos de servicio a la ciudadanía e IVC en las entidades distritales.</t>
  </si>
  <si>
    <t>ENERO: 0 FEBRERO: 0 MARZO: Informe trimestral de cualificación servidores (as) públicos y otros actores del servicio, de acuerdo a la Guia de Cualificación Distrital ABRIL: 0 MAYO: 0 JUNIO: Informe trimestral de cualificación servidores (as) públicos y otros actores del servicio, de acuerdo a la Guia de Cualificación Distrital JULIO: 0 AGOSTO: 0 SEPTIEMBRE: Informe trimestral de cualificación servidores (as) públicos y otros actores del servicio, de acuerdo a la Guia de Cualificación Distrital OCTUBRE: 0 NOVIEMBRE: 0 DICIEMBRE: Informe trimestral de cualificación servidores (as) públicos y otros actores del servicio, de acuerdo a la Guia de Cualificación Distrital</t>
  </si>
  <si>
    <t>PD88_1</t>
  </si>
  <si>
    <t>Facilitar la atención con calidad a la ciudadanía en la Red CADE con enfoque diferencial y preferencial.</t>
  </si>
  <si>
    <t xml:space="preserve">Informe trimestral de avance de las actividades para facilitar la atención con calidad a la ciudadanía en la  RED CADE, bajo un enfoque diferencial y preferencial.
</t>
  </si>
  <si>
    <t xml:space="preserve">Informe final de las actividades para facilitar la atención con calidad a la ciudadanía en la  RED CADE, bajo un enfoque diferencial y preferencial.
</t>
  </si>
  <si>
    <t xml:space="preserve">ENERO: 0 FEBRERO: 0 MARZO: Informe trimestral de avance de las actividades para facilitar la atención con calidad a la ciudadanía en la  RED CADE, bajo un enfoque diferencial y preferencial.
 ABRIL: 0 MAYO: 0 JUNIO: Informe trimestral de avance de las actividades para facilitar la atención con calidad a la ciudadanía en la  RED CADE, bajo un enfoque diferencial y preferencial.
 JULIO: 0 AGOSTO: 0 SEPTIEMBRE: Informe trimestral de avance de las actividades para facilitar la atención con calidad a la ciudadanía en la  RED CADE, bajo un enfoque diferencial y preferencial.
 OCTUBRE: 0 NOVIEMBRE: 0 DICIEMBRE: Informe final de las actividades para facilitar la atención con calidad a la ciudadanía en la  RED CADE, bajo un enfoque diferencial y preferencial.
</t>
  </si>
  <si>
    <t>PD88_2</t>
  </si>
  <si>
    <t>Fortalecer e implementar en los canales de atención disponibles en la RED CADE, estrategias de atención de servicio a la ciudadanía acorde a sus características poblacionales y particulares.</t>
  </si>
  <si>
    <t>Informe trimestral  de avance de las actividades para fortalecer la atención en  los canales de la Red CADE.</t>
  </si>
  <si>
    <t>Informe final de las actividades para fortalecer la atención en  los canales de la Red CADE.</t>
  </si>
  <si>
    <t>ENERO: 0 FEBRERO: 0 MARZO: Informe trimestral  de avance de las actividades para fortalecer la atención en  los canales de la Red CADE. ABRIL: 0 MAYO: 0 JUNIO: Informe trimestral  de avance de las actividades para fortalecer la atención en  los canales de la Red CADE. JULIO: 0 AGOSTO: 0 SEPTIEMBRE: Informe trimestral  de avance de las actividades para fortalecer la atención en  los canales de la Red CADE. OCTUBRE: 0 NOVIEMBRE: 0 DICIEMBRE: Informe final de las actividades para fortalecer la atención en  los canales de la Red CADE.</t>
  </si>
  <si>
    <t>PD100_1</t>
  </si>
  <si>
    <t>Generar acciones para el posicionamiento institucional del CMPR en la estructura institucional de Bogotá.​</t>
  </si>
  <si>
    <t>1.1.1.1 Informe de gesión del CMPR</t>
  </si>
  <si>
    <t>ENERO: No programó FEBRERO: No programó MARZO: No programó ABRIL: 1.1.1.2 Reporte de seguimiento a políticas públicas MAYO: No programó JUNIO: 1.1.1.1 Informe de gesión del CMPR JULIO: 1.1.1.2 Reporte de seguimiento a políticas públicas AGOSTO: No programó SEPTIEMBRE: No programó OCTUBRE: 1.1.1.2 Reporte de seguimiento a políticas públicas NOVIEMBRE: No programó DICIEMBRE: 1.1.1.1 Informe de gesión del CMPR</t>
  </si>
  <si>
    <t>PD100_2</t>
  </si>
  <si>
    <t>Gestionar el funcionamiento administrativo del CMPR​</t>
  </si>
  <si>
    <t>ENERO: No programó FEBRERO: No programó MARZO: 1.1.2. Informe de Gestión Administrativa del CMPR ABRIL: No programó MAYO: No programó JUNIO: 1.1.2. Informe de Gestión Administrativa del CMPR JULIO: No programó AGOSTO: No programó SEPTIEMBRE: 1.1.2. Informe de Gestión Administrativa del CMPR OCTUBRE: No programó NOVIEMBRE: No programó DICIEMBRE: 1.1.2. Informe de Gestión Administrativa del CMPR</t>
  </si>
  <si>
    <t>PD101_1</t>
  </si>
  <si>
    <t>Realizar acciones de fortalecimiento a iniciativas ciudadanas de memoria, para la paz y la reconciliación, en el CMPR.</t>
  </si>
  <si>
    <t>1.2.1 Reporte mensual de acciones de fortalecimiento a iniciativas ciudadanas de memoria, para la paz y la reconciliación, en el CMPR</t>
  </si>
  <si>
    <t>ENERO: No programó FEBRERO: 1.2.1 Reporte mensual de acciones de fortalecimiento a iniciativas ciudadanas de memoria, para la paz y la reconciliación, en el CMPR MARZO: 1.2.1 Reporte mensual de acciones de fortalecimiento a iniciativas ciudadanas de memoria, para la paz y la reconciliación, en el CMPR ABRIL: 1.2.1 Reporte mensual de acciones de fortalecimiento a iniciativas ciudadanas de memoria, para la paz y la reconciliación, en el CMPR MAYO: 1.2.1 Reporte mensual de acciones de fortalecimiento a iniciativas ciudadanas de memoria, para la paz y la reconciliación, en el CMPR JUNIO: 1.2.1 Reporte mensual de acciones de fortalecimiento a iniciativas ciudadanas de memoria, para la paz y la reconciliación, en el CMPR JULIO: 1.2.1 Reporte mensual de acciones de fortalecimiento a iniciativas ciudadanas de memoria, para la paz y la reconciliación, en el CMPR AGOSTO: 1.2.1 Reporte mensual de acciones de fortalecimiento a iniciativas ciudadanas de memoria, para la paz y la reconciliación, en el CMPR SEPTIEMBRE: 1.2.1 Reporte mensual de acciones de fortalecimiento a iniciativas ciudadanas de memoria, para la paz y la reconciliación, en el CMPR OCTUBRE: 1.2.1 Reporte mensual de acciones de fortalecimiento a iniciativas ciudadanas de memoria, para la paz y la reconciliación, en el CMPR NOVIEMBRE: 1.2.1 Reporte mensual de acciones de fortalecimiento a iniciativas ciudadanas de memoria, para la paz y la reconciliación, en el CMPR DICIEMBRE: 1.2.1 Reporte mensual de acciones de fortalecimiento a iniciativas ciudadanas de memoria, para la paz y la reconciliación, en el CMPR</t>
  </si>
  <si>
    <t>PD101_2</t>
  </si>
  <si>
    <t xml:space="preserve"> Promover visitas guiadas al CMPR e intercambios con actores educativos, sociales, institucionales y ciudadanos.</t>
  </si>
  <si>
    <t>1.2.2. Reporte mensual de promoción de visitas guiadas al CMPR e intercambios con actores educativos, sociales, institucionelas y ciudadanos</t>
  </si>
  <si>
    <t>ENERO: No programó FEBRERO: 1.2.2. Reporte mensual de promoción de visitas guiadas al CMPR e intercambios con actores educativos, sociales, institucionelas y ciudadanos MARZO: 1.2.2. Reporte mensual de promoción de visitas guiadas al CMPR e intercambios con actores educativos, sociales, institucionelas y ciudadanos ABRIL: 1.2.2. Reporte mensual de promoción de visitas guiadas al CMPR e intercambios con actores educativos, sociales, institucionelas y ciudadanos MAYO: 1.2.2. Reporte mensual de promoción de visitas guiadas al CMPR e intercambios con actores educativos, sociales, institucionelas y ciudadanos JUNIO: 1.2.2. Reporte mensual de promoción de visitas guiadas al CMPR e intercambios con actores educativos, sociales, institucionelas y ciudadanos JULIO: 1.2.2. Reporte mensual de promoción de visitas guiadas al CMPR e intercambios con actores educativos, sociales, institucionelas y ciudadanos AGOSTO: 1.2.2. Reporte mensual de promoción de visitas guiadas al CMPR e intercambios con actores educativos, sociales, institucionelas y ciudadanos SEPTIEMBRE: 1.2.2. Reporte mensual de promoción de visitas guiadas al CMPR e intercambios con actores educativos, sociales, institucionelas y ciudadanos OCTUBRE: 1.2.2. Reporte mensual de promoción de visitas guiadas al CMPR e intercambios con actores educativos, sociales, institucionelas y ciudadanos NOVIEMBRE: 1.2.2. Reporte mensual de promoción de visitas guiadas al CMPR e intercambios con actores educativos, sociales, institucionelas y ciudadanos DICIEMBRE: 1.2.2. Reporte mensual de promoción de visitas guiadas al CMPR e intercambios con actores educativos, sociales, institucionelas y ciudadanos</t>
  </si>
  <si>
    <t>PD102_1</t>
  </si>
  <si>
    <t>Asesorar y divulgar la gestión del conocimiento en memoria.​</t>
  </si>
  <si>
    <t>1.3.1.1  Reporte mensual de acciones de asesoría, construcción y divulgación de gestión de conocimiento en memoria</t>
  </si>
  <si>
    <t>ENERO: No programó FEBRERO: 1.3.1.1  Reporte mensual de acciones de asesoría, construcción y divulgación de gestión de conocimiento en memoria MARZO: 1.3.1.1  Reporte mensual de acciones de asesoría, construcción y divulgación de gestión de conocimiento en memoria ABRIL: 1.3.1.1  Reporte mensual de acciones de asesoría, construcción y divulgación de gestión de conocimiento en memoria MAYO: 1.3.1.1  Reporte mensual de acciones de asesoría, construcción y divulgación de gestión de conocimiento en memoria JUNIO: 1.3.1.1  Reporte mensual de acciones de asesoría, construcción y divulgación de gestión de conocimiento en memoria JULIO: 1.3.1.1  Reporte mensual de acciones de asesoría, construcción y divulgación de gestión de conocimiento en memoria AGOSTO: 1.3.1.1  Reporte mensual de acciones de asesoría, construcción y divulgación de gestión de conocimiento en memoria SEPTIEMBRE: 1.3.1.1  Reporte mensual de acciones de asesoría, construcción y divulgación de gestión de conocimiento en memoria OCTUBRE: 1.3.1.1  Reporte mensual de acciones de asesoría, construcción y divulgación de gestión de conocimiento en memoria NOVIEMBRE: 1.3.1.1  Reporte mensual de acciones de asesoría, construcción y divulgación de gestión de conocimiento en memoria DICIEMBRE: 1.3.1.1  Reporte mensual de acciones de asesoría, construcción y divulgación de gestión de conocimiento en memoria</t>
  </si>
  <si>
    <t>PD102_2</t>
  </si>
  <si>
    <t>Generar acciones para el posicionamiento de la memoria, la paz y la reconciliación.​</t>
  </si>
  <si>
    <t>1.3.2.1  Reporte mensual de acciones para el posicionamiento de la memoria, la paz y la reconciliación</t>
  </si>
  <si>
    <t>ENERO: No programó FEBRERO: 1.3.2.1  Reporte mensual de acciones para el posicionamiento de la memoria, la paz y la reconciliación MARZO: 1.3.2.1  Reporte mensual de acciones para el posicionamiento de la memoria, la paz y la reconciliación ABRIL: 1.3.2.1  Reporte mensual de acciones para el posicionamiento de la memoria, la paz y la reconciliación MAYO: 1.3.2.1  Reporte mensual de acciones para el posicionamiento de la memoria, la paz y la reconciliación JUNIO: 1.3.2.1  Reporte mensual de acciones para el posicionamiento de la memoria, la paz y la reconciliación JULIO: 1.3.2.1  Reporte mensual de acciones para el posicionamiento de la memoria, la paz y la reconciliación AGOSTO: 1.3.2.1  Reporte mensual de acciones para el posicionamiento de la memoria, la paz y la reconciliación SEPTIEMBRE: 1.3.2.1  Reporte mensual de acciones para el posicionamiento de la memoria, la paz y la reconciliación OCTUBRE: 1.3.2.1  Reporte mensual de acciones para el posicionamiento de la memoria, la paz y la reconciliación NOVIEMBRE: 1.3.2.1  Reporte mensual de acciones para el posicionamiento de la memoria, la paz y la reconciliación DICIEMBRE: 1.3.2.1  Reporte mensual de acciones para el posicionamiento de la memoria, la paz y la reconciliación</t>
  </si>
  <si>
    <t>PD102_3</t>
  </si>
  <si>
    <t>Identificar, apoyar y construir procesos territoriales de memoria en la ciudad, para la reconstrucción del tejido social. ​</t>
  </si>
  <si>
    <t xml:space="preserve">1.3.3.1  Reseña Podcast "Barrios con memoria"
1.3.3.2  Informe de acciones de construcción,  intercambio y visibilización de la memoria sectorial, poblacional y territorial que se construye en Bogotá-Región </t>
  </si>
  <si>
    <t xml:space="preserve">ENERO: No programó FEBRERO: 1.3.3.1  Reseña Podcast "Barrios con memoria"
1.3.3.2  Informe de acciones de construcción,  intercambio y visibilización de la memoria sectorial, poblacional y territorial que se construye en Bogotá-Región  MARZO: 1.3.3.1  Reseña Podcast "Barrios con memoria"
1.3.3.2  Informe de acciones de construcción,  intercambio y visibilización de la memoria sectorial, poblacional y territorial que se construye en Bogotá-Región  ABRIL: 1.3.3.1  Reseña Podcast "Barrios con memoria"
1.3.3.2  Informe de acciones de construcción,  intercambio y visibilización de la memoria sectorial, poblacional y territorial que se construye en Bogotá-Región  MAYO: 1.3.3.1  Reseña Podcast "Barrios con memoria"
1.3.3.2  Informe de acciones de construcción,  intercambio y visibilización de la memoria sectorial, poblacional y territorial que se construye en Bogotá-Región  JUNIO: 1.3.3.1  Reseña Podcast "Barrios con memoria"
1.3.3.2  Informe de acciones de construcción,  intercambio y visibilización de la memoria sectorial, poblacional y territorial que se construye en Bogotá-Región  JULIO: 1.3.3.1  Reseña Podcast "Barrios con memoria"
1.3.3.2  Informe de acciones de construcción,  intercambio y visibilización de la memoria sectorial, poblacional y territorial que se construye en Bogotá-Región  AGOSTO: 1.3.3.1  Reseña Podcast "Barrios con memoria"
1.3.3.2  Informe de acciones de construcción,  intercambio y visibilización de la memoria sectorial, poblacional y territorial que se construye en Bogotá-Región  SEPTIEMBRE: 1.3.3.1  Reseña Podcast "Barrios con memoria"
1.3.3.2  Informe de acciones de construcción,  intercambio y visibilización de la memoria sectorial, poblacional y territorial que se construye en Bogotá-Región  OCTUBRE: 1.3.3.1  Reseña Podcast "Barrios con memoria"
1.3.3.2  Informe de acciones de construcción,  intercambio y visibilización de la memoria sectorial, poblacional y territorial que se construye en Bogotá-Región  NOVIEMBRE: 1.3.3.1  Reseña Podcast "Barrios con memoria"
1.3.3.2  Informe de acciones de construcción,  intercambio y visibilización de la memoria sectorial, poblacional y territorial que se construye en Bogotá-Región  DICIEMBRE: 1.3.3.1  Reseña Podcast "Barrios con memoria"
1.3.3.2  Informe de acciones de construcción,  intercambio y visibilización de la memoria sectorial, poblacional y territorial que se construye en Bogotá-Región </t>
  </si>
  <si>
    <t>PD103_1</t>
  </si>
  <si>
    <t>Desarrollar el ciclo de formulación de la política pública distrital , bajo los lineamientos del CONPES D.C., para una política pública distrital de víctimas, memoria, paz y reconciliación.​</t>
  </si>
  <si>
    <t>ENERO: No programó FEBRERO: No programó MARZO: No programó ABRIL: 1.4.1.1 Informe de avance de la fase de agenda pública y alistamiento de la fase de formulación
 MAYO: No programó JUNIO: No programó JULIO: No programó AGOSTO: 1.4.1.2 Informe de la fase de formulación, documento CONPES D.C. y el plan de acción de la política SEPTIEMBRE: No programó OCTUBRE: No programó NOVIEMBRE: No programó DICIEMBRE: 1.4.1.3 Informe de avance de la implementación de la Política Pública Distrital de Paz, Reconciliación,  No estigmatización y Transformación de Conflictos</t>
  </si>
  <si>
    <t>PD103_2</t>
  </si>
  <si>
    <t>Generar acciones de apropiación y sensibilización durante el proceso de formulación de la política pública distrital de paz, reconciliación, convivencia y no estigmatización.</t>
  </si>
  <si>
    <t>PD104_1</t>
  </si>
  <si>
    <t>Implementar y hacer seguimiento a las acciones establecidas en el acuerdo de paz, relacionadas con el sistema integral de Verdad, Justicia, Reparación y no repetición.</t>
  </si>
  <si>
    <t>2.1.1 Informe de avance  sobre los procesos de justicia restaurativa en Bogotá Región para los procesos de reparación de la ACPVR</t>
  </si>
  <si>
    <t>ENERO: No programó FEBRERO: No programó MARZO: No programó ABRIL: No programó MAYO: No programó JUNIO: 2.1.1 Informe de avance  sobre los procesos de justicia restaurativa en Bogotá Región para los procesos de reparación de la ACPVR JULIO: No programó AGOSTO: No programó SEPTIEMBRE: No programó OCTUBRE: No programó NOVIEMBRE: No programó DICIEMBRE: 2.1.1 Informe de avance  sobre los procesos de justicia restaurativa en Bogotá Región para los procesos de reparación de la ACPVR</t>
  </si>
  <si>
    <t>PD104_2</t>
  </si>
  <si>
    <t>Generar procesos para el  desarrollo social y productivo sostenible que contribuyan a la generación de ingresos para la población víctima del conflicto armado</t>
  </si>
  <si>
    <t>2.1.2 Matriz de Seguimiento Estabilización Socioeconómica</t>
  </si>
  <si>
    <t>ENERO: 2.1.2 Matriz de Seguimiento Estabilización Socioeconómica FEBRERO: 2.1.2 Matriz de Seguimiento Estabilización Socioeconómica MARZO: 2.1.2 Matriz de Seguimiento Estabilización Socioeconómica ABRIL: 2.1.2 Matriz de Seguimiento Estabilización Socioeconómica MAYO: 2.1.2 Matriz de Seguimiento Estabilización Socioeconómica JUNIO: 2.1.2 Matriz de Seguimiento Estabilización Socioeconómica JULIO: 2.1.2 Matriz de Seguimiento Estabilización Socioeconómica AGOSTO: 2.1.2 Matriz de Seguimiento Estabilización Socioeconómica SEPTIEMBRE: 2.1.2 Matriz de Seguimiento Estabilización Socioeconómica OCTUBRE: 2.1.2 Matriz de Seguimiento Estabilización Socioeconómica NOVIEMBRE: 2.1.2 Matriz de Seguimiento Estabilización Socioeconómica DICIEMBRE: 2.1.2 Matriz de Seguimiento Estabilización Socioeconómica</t>
  </si>
  <si>
    <t>PD104_3</t>
  </si>
  <si>
    <t>Implementar y monitorear las medidas y acciones del plan de reparación colectiva de acuerdo con los compromisos adquiridos por el Distrito Capital.​</t>
  </si>
  <si>
    <t>2.1.3 Informe cuatrimestral de gestión y seguimiento a la implementación de los PIRC territorializados con la consolidación de soportes por cada medida (actas de reunión, concertación y cierre)</t>
  </si>
  <si>
    <t>ENERO: No programó FEBRERO: No programó MARZO: No programó ABRIL: 2.1.3 Informe cuatrimestral de gestión y seguimiento a la implementación de los PIRC territorializados con la consolidación de soportes por cada medida (actas de reunión, concertación y cierre) MAYO: No programó JUNIO: No programó JULIO: No programó AGOSTO: 2.1.3 Informe cuatrimestral de gestión y seguimiento a la implementación de los PIRC territorializados con la consolidación de soportes por cada medida (actas de reunión, concertación y cierre) SEPTIEMBRE: No programó OCTUBRE: No programó NOVIEMBRE: No programó DICIEMBRE: 2.1.3 Informe cuatrimestral de gestión y seguimiento a la implementación de los PIRC territorializados con la consolidación de soportes por cada medida (actas de reunión, concertación y cierre)</t>
  </si>
  <si>
    <t>PD104_4</t>
  </si>
  <si>
    <t xml:space="preserve"> Implementar y hacer seguimiento a la ruta de reparación individual en la ciudad de Bogotá.</t>
  </si>
  <si>
    <t>2.1.4.2 Informe mensual de seguimiento a las víctimas en la ruta de reparación individual</t>
  </si>
  <si>
    <t xml:space="preserve">2.1.4.2 Informe mensual de seguimiento a las víctimas en la ruta de reparación individual
2.1.4.1 Informe Plan de Retornos y Reubicaciones no étnico </t>
  </si>
  <si>
    <t>2.1.4.2 Informe mensual de seguimiento a las víctimas en la ruta de reparación individual
2.1.4.1 Informe Plan de Retornos y Reubicaciones no étnico 
2.1.4.3 Informe de Gestiones en el marco del retorno y reubicación étnico</t>
  </si>
  <si>
    <t>ENERO: 2.1.4.2 Informe mensual de seguimiento a las víctimas en la ruta de reparación individual FEBRERO: 2.1.4.2 Informe mensual de seguimiento a las víctimas en la ruta de reparación individual MARZO: 2.1.4.2 Informe mensual de seguimiento a las víctimas en la ruta de reparación individual
2.1.4.1 Informe Plan de Retornos y Reubicaciones no étnico  ABRIL: 2.1.4.2 Informe mensual de seguimiento a las víctimas en la ruta de reparación individual MAYO: 2.1.4.2 Informe mensual de seguimiento a las víctimas en la ruta de reparación individual JUNIO: 2.1.4.2 Informe mensual de seguimiento a las víctimas en la ruta de reparación individual
2.1.4.1 Informe Plan de Retornos y Reubicaciones no étnico 
2.1.4.3 Informe de Gestiones en el marco del retorno y reubicación étnico JULIO: 2.1.4.2 Informe mensual de seguimiento a las víctimas en la ruta de reparación individual AGOSTO: 2.1.4.2 Informe mensual de seguimiento a las víctimas en la ruta de reparación individual SEPTIEMBRE: 2.1.4.2 Informe mensual de seguimiento a las víctimas en la ruta de reparación individual
2.1.4.1 Informe Plan de Retornos y Reubicaciones no étnico  OCTUBRE: 2.1.4.2 Informe mensual de seguimiento a las víctimas en la ruta de reparación individual NOVIEMBRE: 2.1.4.2 Informe mensual de seguimiento a las víctimas en la ruta de reparación individual DICIEMBRE: 2.1.4.2 Informe mensual de seguimiento a las víctimas en la ruta de reparación individual
2.1.4.1 Informe Plan de Retornos y Reubicaciones no étnico 
2.1.4.3 Informe de Gestiones en el marco del retorno y reubicación étnico</t>
  </si>
  <si>
    <t>PD105_1</t>
  </si>
  <si>
    <t>Gestionar el funcionamiento administrativo y operativo  para el otorgamiento de la ayuda humanitaria.​</t>
  </si>
  <si>
    <t>2.2.1 Matriz excel con información mensual de otorgamiento de ayuda humanitaria inmediata AHÍ</t>
  </si>
  <si>
    <t>ENERO: 2.2.1 Matriz excel con información mensual de otorgamiento de ayuda humanitaria inmediata AHÍ FEBRERO: 2.2.1 Matriz excel con información mensual de otorgamiento de ayuda humanitaria inmediata AHÍ MARZO: 2.2.1 Matriz excel con información mensual de otorgamiento de ayuda humanitaria inmediata AHÍ ABRIL: 2.2.1 Matriz excel con información mensual de otorgamiento de ayuda humanitaria inmediata AHÍ MAYO: 2.2.1 Matriz excel con información mensual de otorgamiento de ayuda humanitaria inmediata AHÍ JUNIO: 2.2.1 Matriz excel con información mensual de otorgamiento de ayuda humanitaria inmediata AHÍ JULIO: 2.2.1 Matriz excel con información mensual de otorgamiento de ayuda humanitaria inmediata AHÍ AGOSTO: 2.2.1 Matriz excel con información mensual de otorgamiento de ayuda humanitaria inmediata AHÍ SEPTIEMBRE: 2.2.1 Matriz excel con información mensual de otorgamiento de ayuda humanitaria inmediata AHÍ OCTUBRE: 2.2.1 Matriz excel con información mensual de otorgamiento de ayuda humanitaria inmediata AHÍ NOVIEMBRE: 2.2.1 Matriz excel con información mensual de otorgamiento de ayuda humanitaria inmediata AHÍ DICIEMBRE: 2.2.1 Matriz excel con información mensual de otorgamiento de ayuda humanitaria inmediata AHÍ</t>
  </si>
  <si>
    <t>PD105_2</t>
  </si>
  <si>
    <t>Articular la oferta de bienes y servicios de las entidades, en el marco de  los centros locales de atención.​</t>
  </si>
  <si>
    <t>2.2.2 Informe de Estrategia Territorial</t>
  </si>
  <si>
    <t>ENERO: No programó FEBRERO: No programó MARZO: No programó ABRIL: 2.2.2 Informe de Estrategia Territorial MAYO: No programó JUNIO: No programó JULIO: 2.2.2 Informe de Estrategia Territorial AGOSTO: No programó SEPTIEMBRE: No programó OCTUBRE: 2.2.2 Informe de Estrategia Territorial NOVIEMBRE: No programó DICIEMBRE: 2.2.2 Informe de Estrategia Territorial</t>
  </si>
  <si>
    <t>PD105_3</t>
  </si>
  <si>
    <t xml:space="preserve"> Efectuar acciones de reconstrucción del tejido social que contribuyan a la convivencia y a la reconciliación.</t>
  </si>
  <si>
    <t>2.2.3.1 Matriz excel con información mensual de acciones de acompañamiento a víctimas
2.2.3.2 Informe de seguimiento a las víctimas en la ruta de reparación individual</t>
  </si>
  <si>
    <t>ENERO: 2.2.3.1 Matriz excel con información mensual de acciones de acompañamiento a víctimas
2.2.3.2 Informe de seguimiento a las víctimas en la ruta de reparación individual FEBRERO: 2.2.3.1 Matriz excel con información mensual de acciones de acompañamiento a víctimas
2.2.3.2 Informe de seguimiento a las víctimas en la ruta de reparación individual MARZO: 2.2.3.1 Matriz excel con información mensual de acciones de acompañamiento a víctimas
2.2.3.2 Informe de seguimiento a las víctimas en la ruta de reparación individual ABRIL: 2.2.3.1 Matriz excel con información mensual de acciones de acompañamiento a víctimas
2.2.3.2 Informe de seguimiento a las víctimas en la ruta de reparación individual MAYO: 2.2.3.1 Matriz excel con información mensual de acciones de acompañamiento a víctimas
2.2.3.2 Informe de seguimiento a las víctimas en la ruta de reparación individual JUNIO: 2.2.3.1 Matriz excel con información mensual de acciones de acompañamiento a víctimas
2.2.3.2 Informe de seguimiento a las víctimas en la ruta de reparación individual JULIO: 2.2.3.1 Matriz excel con información mensual de acciones de acompañamiento a víctimas
2.2.3.2 Informe de seguimiento a las víctimas en la ruta de reparación individual AGOSTO: 2.2.3.1 Matriz excel con información mensual de acciones de acompañamiento a víctimas
2.2.3.2 Informe de seguimiento a las víctimas en la ruta de reparación individual SEPTIEMBRE: 2.2.3.1 Matriz excel con información mensual de acciones de acompañamiento a víctimas
2.2.3.2 Informe de seguimiento a las víctimas en la ruta de reparación individual OCTUBRE: 2.2.3.1 Matriz excel con información mensual de acciones de acompañamiento a víctimas
2.2.3.2 Informe de seguimiento a las víctimas en la ruta de reparación individual NOVIEMBRE: 2.2.3.1 Matriz excel con información mensual de acciones de acompañamiento a víctimas
2.2.3.2 Informe de seguimiento a las víctimas en la ruta de reparación individual DICIEMBRE: 2.2.3.1 Matriz excel con información mensual de acciones de acompañamiento a víctimas
2.2.3.2 Informe de seguimiento a las víctimas en la ruta de reparación individual</t>
  </si>
  <si>
    <t>PD106_1</t>
  </si>
  <si>
    <t>Gestionar el funcionamiento administrativo y operativo  para el otorgamiento de medidas de asistencia y atención para las víctimas en el Distrito.</t>
  </si>
  <si>
    <t>2.3.1 Informe acciones Unidad Móvil</t>
  </si>
  <si>
    <t>ENERO: 2.3.1 Informe acciones Unidad Móvil FEBRERO: 2.3.1 Informe acciones Unidad Móvil MARZO: 2.3.1 Informe acciones Unidad Móvil ABRIL: 2.3.1 Informe acciones Unidad Móvil MAYO: 2.3.1 Informe acciones Unidad Móvil JUNIO: 2.3.1 Informe acciones Unidad Móvil JULIO: 2.3.1 Informe acciones Unidad Móvil AGOSTO: 2.3.1 Informe acciones Unidad Móvil SEPTIEMBRE: 2.3.1 Informe acciones Unidad Móvil OCTUBRE: 2.3.1 Informe acciones Unidad Móvil NOVIEMBRE: 2.3.1 Informe acciones Unidad Móvil DICIEMBRE: 2.3.1 Informe acciones Unidad Móvil</t>
  </si>
  <si>
    <t>PD106_2</t>
  </si>
  <si>
    <t>Gestionar el funcionamiento administrativo y operativo  para el otorgamiento de medidas de prevención y  protección que contribuyan a las Garantías de No Repetición de las víctimas en el Distrito.​</t>
  </si>
  <si>
    <t>2.3.2.4 Matriz seguimiento Prevención y Protección</t>
  </si>
  <si>
    <t>2.3.2.4 Matriz seguimiento Prevención y Protección
2.3.2.1 Informe de Espacios de formación y difusión y talleres Integrales para el fortalecimiento de habilidades en materia de prevención y protección.</t>
  </si>
  <si>
    <t>2.3.2.4 Matriz seguimiento Prevención y Protección
2.3.2.1 Informe de Espacios de formación y difusión y talleres Integrales para el fortalecimiento de habilidades en materia de prevención y protección.
2.3.2.2 Documento Plan de contingencia
2.3.2.3 Informe de asistencias e incidencias con participacion de la ACPVR.</t>
  </si>
  <si>
    <t>2.3.2.4 Matriz seguimiento Prevención y Protección
2.3.2.1 Informe de Espacios de formación y difusión y talleres Integrales para el fortalecimiento de habilidades en materia de prevención y protección.
2.3.2.3 Informe de asistencias e incidencias con participacion de la ACPVR.</t>
  </si>
  <si>
    <t>ENERO: 2.3.2.4 Matriz seguimiento Prevención y Protección FEBRERO: 2.3.2.4 Matriz seguimiento Prevención y Protección MARZO: 2.3.2.4 Matriz seguimiento Prevención y Protección
2.3.2.1 Informe de Espacios de formación y difusión y talleres Integrales para el fortalecimiento de habilidades en materia de prevención y protección. ABRIL: 2.3.2.4 Matriz seguimiento Prevención y Protección MAYO: 2.3.2.4 Matriz seguimiento Prevención y Protección JUNIO: 2.3.2.4 Matriz seguimiento Prevención y Protección
2.3.2.1 Informe de Espacios de formación y difusión y talleres Integrales para el fortalecimiento de habilidades en materia de prevención y protección.
2.3.2.2 Documento Plan de contingencia
2.3.2.3 Informe de asistencias e incidencias con participacion de la ACPVR. JULIO: 2.3.2.4 Matriz seguimiento Prevención y Protección AGOSTO: 2.3.2.4 Matriz seguimiento Prevención y Protección SEPTIEMBRE: 2.3.2.4 Matriz seguimiento Prevención y Protección
2.3.2.1 Informe de Espacios de formación y difusión y talleres Integrales para el fortalecimiento de habilidades en materia de prevención y protección. OCTUBRE: 2.3.2.4 Matriz seguimiento Prevención y Protección NOVIEMBRE: 2.3.2.4 Matriz seguimiento Prevención y Protección DICIEMBRE: 2.3.2.4 Matriz seguimiento Prevención y Protección
2.3.2.1 Informe de Espacios de formación y difusión y talleres Integrales para el fortalecimiento de habilidades en materia de prevención y protección.
2.3.2.3 Informe de asistencias e incidencias con participacion de la ACPVR.</t>
  </si>
  <si>
    <t>PD107_1</t>
  </si>
  <si>
    <t>Formular, actualizar y hacer seguimiento al Plan de Acción Distrital de víctimas, paz y reconciliación​</t>
  </si>
  <si>
    <t xml:space="preserve">2.4.1.3 Documento Capítulo Informe 9 de Abril </t>
  </si>
  <si>
    <t>2.4.1.4 Informe anexo 4 Anteproyecto de Presupuesto Distrital</t>
  </si>
  <si>
    <t xml:space="preserve">2.4.1.5 Informe de propuestas víctimas para actualización del PAD 2024
2.4.1.6 Documento actualización PAD 2024
2.4.1.7 Matriz actualización PAD 2024
</t>
  </si>
  <si>
    <t xml:space="preserve">ENERO: No programó FEBRERO: 2.4.1.1 Informe trimestral seguimiento al PAD
2.4.1.2 Matriz trimestral de seguimiento PAD MARZO: 2.4.1.3 Documento Capítulo Informe 9 de Abril  ABRIL: No programó MAYO: 2.4.1.1 Informe trimestral seguimiento al PAD
2.4.1.2 Matriz trimestral de seguimiento PAD JUNIO: No programó JULIO: No programó AGOSTO: 2.4.1.1 Informe trimestral seguimiento al PAD
2.4.1.2 Matriz trimestral de seguimiento PAD SEPTIEMBRE: No programó OCTUBRE: 2.4.1.4 Informe anexo 4 Anteproyecto de Presupuesto Distrital NOVIEMBRE: 2.4.1.1 Informe trimestral seguimiento al PAD
2.4.1.2 Matriz trimestral de seguimiento PAD DICIEMBRE: 2.4.1.5 Informe de propuestas víctimas para actualización del PAD 2024
2.4.1.6 Documento actualización PAD 2024
2.4.1.7 Matriz actualización PAD 2024
</t>
  </si>
  <si>
    <t>PD107_2</t>
  </si>
  <si>
    <t>Brindar asistencia técnica para la formulación, implementación, seguimiento y evaluación a la política pública en el Distrito.​</t>
  </si>
  <si>
    <t>2.4.2 Actas de reuniónAsistencias técnicas</t>
  </si>
  <si>
    <t>ENERO: No programó FEBRERO: No programó MARZO: 2.4.2 Actas de reuniónAsistencias técnicas ABRIL: No programó MAYO: No programó JUNIO: 2.4.2 Actas de reuniónAsistencias técnicas JULIO: No programó AGOSTO: No programó SEPTIEMBRE: 2.4.2 Actas de reuniónAsistencias técnicas OCTUBRE: 2.4.2 Actas de reuniónAsistencias técnicas NOVIEMBRE: 2.4.2 Actas de reuniónAsistencias técnicas DICIEMBRE: 2.4.2 Actas de reuniónAsistencias técnicas</t>
  </si>
  <si>
    <t>PD107_3</t>
  </si>
  <si>
    <t>Asesorar y difundir la gestión del conocimiento en materia de víctimas, paz, reconciliación, e implementación de los acuerdos.​</t>
  </si>
  <si>
    <t>2.4.3.3 Informe Iged</t>
  </si>
  <si>
    <t>2.4.3.1 Tablero Gestión del Conocimiento
2.4.3.2 Informe 9 de abril 
2.4.3.4 Boletín Trimestral</t>
  </si>
  <si>
    <t>ENERO: No programó FEBRERO: 2.4.3.4 Boletín Trimestral MARZO: 2.4.3.3 Informe Iged ABRIL: 2.4.3.1 Tablero Gestión del Conocimiento
2.4.3.2 Informe 9 de abril 
2.4.3.4 Boletín Trimestral MAYO: No programó JUNIO: No programó JULIO: 2.4.3.1 Tablero Gestión del Conocimiento
2.4.3.4 Boletín Trimestral AGOSTO: No programó SEPTIEMBRE: No programó OCTUBRE: 2.4.3.1 Tablero Gestión del Conocimiento
2.4.3.4 Boletín Trimestral NOVIEMBRE: No programó DICIEMBRE: No programó</t>
  </si>
  <si>
    <t>PD107_4</t>
  </si>
  <si>
    <t>Gestionar alianzas con entidades públicas y/o privadas y cooperación internacional para hacer de Bogotá un territorio de reconciliación y construcción de memoria, verdad, justicia, reparación y garantía de no repetición​</t>
  </si>
  <si>
    <t>2.4.4.1 Documento de estrategia para el fortalecimiento y el desarrollo del ecosistema de alianzas estrategicas para la vigencia 2023 que incluya actores publicos, privados y de cooperación</t>
  </si>
  <si>
    <t>2.4.4.2 Informe de la acción de impacto adelantada, en el marco de las alianzas estratégicas gestionadas</t>
  </si>
  <si>
    <t>ENERO: No programó FEBRERO: No programó MARZO: No programó ABRIL: 2.4.4.1 Documento de estrategia para el fortalecimiento y el desarrollo del ecosistema de alianzas estrategicas para la vigencia 2023 que incluya actores publicos, privados y de cooperación MAYO: No programó JUNIO: 2.4.4.2 Informe de la acción de impacto adelantada, en el marco de las alianzas estratégicas gestionadas JULIO: No programó AGOSTO: No programó SEPTIEMBRE: No programó OCTUBRE: No programó NOVIEMBRE: No programó DICIEMBRE: No programó</t>
  </si>
  <si>
    <t>PD107_5</t>
  </si>
  <si>
    <t>Ejercer la secretaría técnica del Comité Distrital de Justicia Transicional, los Comités Locales de Justicia Transicional y sus espacios respectivos.​</t>
  </si>
  <si>
    <t>2.4.5.5 Informe de gestión de los Comités Locales de Justicia Transicional</t>
  </si>
  <si>
    <t>2.4.5.1. Matriz de seguimiento POA
2.4.5.2 Actas Subcomités Temáticos
2.4.5.3. Actas Comité Distrital de Justicia Transicional -CDJT
2.4.5.4. Informe instancias de coordinación</t>
  </si>
  <si>
    <t>2.4.5.1. Matriz de seguimiento POA
2.4.5.2 Actas Subcomités Temáticos
2.4.5.3. Actas Comité Distrital de Justicia Transicional -CDJT
2.4.5.4. Informe instancias de coordinación
2.4.5.5 Informe de gestión de los Comités Locales de Justicia Transicional</t>
  </si>
  <si>
    <t>ENERO: No programó FEBRERO: No programó MARZO: No programó ABRIL: No programó MAYO: 2.4.5.5 Informe de gestión de los Comités Locales de Justicia Transicional JUNIO: 2.4.5.1. Matriz de seguimiento POA
2.4.5.2 Actas Subcomités Temáticos
2.4.5.3. Actas Comité Distrital de Justicia Transicional -CDJT
2.4.5.4. Informe instancias de coordinación JULIO: No programó AGOSTO: No programó SEPTIEMBRE: 2.4.5.5 Informe de gestión de los Comités Locales de Justicia Transicional OCTUBRE: No programó NOVIEMBRE: No programó DICIEMBRE: 2.4.5.1. Matriz de seguimiento POA
2.4.5.2 Actas Subcomités Temáticos
2.4.5.3. Actas Comité Distrital de Justicia Transicional -CDJT
2.4.5.4. Informe instancias de coordinación
2.4.5.5 Informe de gestión de los Comités Locales de Justicia Transicional</t>
  </si>
  <si>
    <t>PD108_1</t>
  </si>
  <si>
    <t>Apoyar técnica y operativamente las mesas de participación efectiva de las víctimas del conflicto armado residentes en el distrito capital de acuerdo al protocolo de participación.​</t>
  </si>
  <si>
    <t>2.5.1.1 Informe mensual de acompañamiento y acciones de fortalecimiento realizadas por la OACPVR en el marco del protocolo de participación y demás organizaciones de víctimas del conflicto armado</t>
  </si>
  <si>
    <t xml:space="preserve">2.5.1.1 Informe mensual de acompañamiento y acciones de fortalecimiento realizadas por la OACPVR en el marco del protocolo de participación y demás organizaciones de víctimas del conflicto armado 
</t>
  </si>
  <si>
    <t xml:space="preserve">2.5.1.1 Informe mensual de acompañamiento y acciones de fortalecimiento realizadas por la OACPVR en el marco del protocolo de participación y demás organizaciones de víctimas del conflicto armado 
</t>
  </si>
  <si>
    <t>2.5.1.1 Informe mensual de acompañamiento y acciones de fortalecimiento realizadas por la OACPVR en el marco del protocolo de participación y demás organizaciones de víctimas del conflicto armado 
2.5.1.2 Informe de acciones de articulación a nivel distrital y/o local, para la implementación del protocolo de participación de niños niñas y adolescentes (NNA) víctimas del conflicto armado</t>
  </si>
  <si>
    <t xml:space="preserve">ENERO: No programó FEBRERO: 2.5.1.1 Informe mensual de acompañamiento y acciones de fortalecimiento realizadas por la OACPVR en el marco del protocolo de participación y demás organizaciones de víctimas del conflicto armado MARZO: 2.5.1.1 Informe mensual de acompañamiento y acciones de fortalecimiento realizadas por la OACPVR en el marco del protocolo de participación y demás organizaciones de víctimas del conflicto armado 
 ABRIL: 2.5.1.1 Informe mensual de acompañamiento y acciones de fortalecimiento realizadas por la OACPVR en el marco del protocolo de participación y demás organizaciones de víctimas del conflicto armado  MAYO: 2.5.1.1 Informe mensual de acompañamiento y acciones de fortalecimiento realizadas por la OACPVR en el marco del protocolo de participación y demás organizaciones de víctimas del conflicto armado  JUNIO: 2.5.1.1 Informe mensual de acompañamiento y acciones de fortalecimiento realizadas por la OACPVR en el marco del protocolo de participación y demás organizaciones de víctimas del conflicto armado JULIO: 2.5.1.1 Informe mensual de acompañamiento y acciones de fortalecimiento realizadas por la OACPVR en el marco del protocolo de participación y demás organizaciones de víctimas del conflicto armado  AGOSTO: 2.5.1.1 Informe mensual de acompañamiento y acciones de fortalecimiento realizadas por la OACPVR en el marco del protocolo de participación y demás organizaciones de víctimas del conflicto armado  SEPTIEMBRE: 2.5.1.1 Informe mensual de acompañamiento y acciones de fortalecimiento realizadas por la OACPVR en el marco del protocolo de participación y demás organizaciones de víctimas del conflicto armado 
 OCTUBRE: 2.5.1.1 Informe mensual de acompañamiento y acciones de fortalecimiento realizadas por la OACPVR en el marco del protocolo de participación y demás organizaciones de víctimas del conflicto armado 
 NOVIEMBRE: 2.5.1.1 Informe mensual de acompañamiento y acciones de fortalecimiento realizadas por la OACPVR en el marco del protocolo de participación y demás organizaciones de víctimas del conflicto armado 
2.5.1.2 Informe de acciones de articulación a nivel distrital y/o local, para la implementación del protocolo de participación de niños niñas y adolescentes (NNA) víctimas del conflicto armado DICIEMBRE: 2.5.1.1 Informe mensual de acompañamiento y acciones de fortalecimiento realizadas por la OACPVR en el marco del protocolo de participación y demás organizaciones de víctimas del conflicto armado 
</t>
  </si>
  <si>
    <t>PD108_2</t>
  </si>
  <si>
    <t>Fortalecer espacios de capacitación y procesos de formación  de las mesas de participación efectiva,  las víctimas y sus organizaciones formales y no formales.​</t>
  </si>
  <si>
    <t xml:space="preserve">2.5.1.1 Informe mensual de acompañamiento y acciones de fortalecimiento realizadas por la OACPVR en el marco del protocolo de participación y demás organizaciones de víctimas del conflicto armado. </t>
  </si>
  <si>
    <t xml:space="preserve">ENERO: No programó FEBRERO: 2.5.1.1 Informe mensual de acompañamiento y acciones de fortalecimiento realizadas por la OACPVR en el marco del protocolo de participación y demás organizaciones de víctimas del conflicto armado.  MARZO: 2.5.1.1 Informe mensual de acompañamiento y acciones de fortalecimiento realizadas por la OACPVR en el marco del protocolo de participación y demás organizaciones de víctimas del conflicto armado.  ABRIL: 2.5.1.1 Informe mensual de acompañamiento y acciones de fortalecimiento realizadas por la OACPVR en el marco del protocolo de participación y demás organizaciones de víctimas del conflicto armado.  MAYO: 2.5.1.1 Informe mensual de acompañamiento y acciones de fortalecimiento realizadas por la OACPVR en el marco del protocolo de participación y demás organizaciones de víctimas del conflicto armado.  JUNIO: 2.5.1.1 Informe mensual de acompañamiento y acciones de fortalecimiento realizadas por la OACPVR en el marco del protocolo de participación y demás organizaciones de víctimas del conflicto armado.  JULIO: 2.5.1.1 Informe mensual de acompañamiento y acciones de fortalecimiento realizadas por la OACPVR en el marco del protocolo de participación y demás organizaciones de víctimas del conflicto armado.  AGOSTO: 2.5.1.1 Informe mensual de acompañamiento y acciones de fortalecimiento realizadas por la OACPVR en el marco del protocolo de participación y demás organizaciones de víctimas del conflicto armado.  SEPTIEMBRE: 2.5.1.1 Informe mensual de acompañamiento y acciones de fortalecimiento realizadas por la OACPVR en el marco del protocolo de participación y demás organizaciones de víctimas del conflicto armado.  OCTUBRE: 2.5.1.1 Informe mensual de acompañamiento y acciones de fortalecimiento realizadas por la OACPVR en el marco del protocolo de participación y demás organizaciones de víctimas del conflicto armado.  NOVIEMBRE: 2.5.1.1 Informe mensual de acompañamiento y acciones de fortalecimiento realizadas por la OACPVR en el marco del protocolo de participación y demás organizaciones de víctimas del conflicto armado.  DICIEMBRE: 2.5.1.1 Informe mensual de acompañamiento y acciones de fortalecimiento realizadas por la OACPVR en el marco del protocolo de participación y demás organizaciones de víctimas del conflicto armado. </t>
  </si>
  <si>
    <t>PD109_1</t>
  </si>
  <si>
    <t xml:space="preserve">Diseñar e implementar la estrategia de reconciliación para la construcción de paz. </t>
  </si>
  <si>
    <t xml:space="preserve">3.1.1.2 Informe de avance sobre las asistencias técnicas
</t>
  </si>
  <si>
    <t>3.1.1.1 Documento de avance metodológico del modelo formativo y pedagógico integral para la reconciliación
3.1.1.2 Informe de avance sobre las asistencias técnicas</t>
  </si>
  <si>
    <t>3.1.1.2 Informe de avance sobre las asistencias técnicas</t>
  </si>
  <si>
    <t>3.1.1.1 Documento de avance metodológico del modelo formativo y pedagógico integral para la reconciliación</t>
  </si>
  <si>
    <t>ENERO: 3.1.1.2 Informe de avance sobre las asistencias técnicas
 FEBRERO: 3.1.1.1 Documento de avance metodológico del modelo formativo y pedagógico integral para la reconciliación
3.1.1.2 Informe de avance sobre las asistencias técnicas MARZO: 3.1.1.2 Informe de avance sobre las asistencias técnicas ABRIL: 3.1.1.1 Documento de avance metodológico del modelo formativo y pedagógico integral para la reconciliación
3.1.1.2 Informe de avance sobre las asistencias técnicas MAYO: 3.1.1.1 Documento de avance metodológico del modelo formativo y pedagógico integral para la reconciliación JUNIO: 3.1.1.2 Informe de avance sobre las asistencias técnicas
 JULIO: No programó AGOSTO: 3.1.1.1 Documento de avance metodológico del modelo formativo y pedagógico integral para la reconciliación SEPTIEMBRE: 3.1.1.1 Documento de avance metodológico del modelo formativo y pedagógico integral para la reconciliación OCTUBRE: 3.1.1.1 Documento de avance metodológico del modelo formativo y pedagógico integral para la reconciliación
3.1.1.2 Informe de avance sobre las asistencias técnicas NOVIEMBRE: 3.1.1.1 Documento de avance metodológico del modelo formativo y pedagógico integral para la reconciliación DICIEMBRE: 3.1.1.1 Documento de avance metodológico del modelo formativo y pedagógico integral para la reconciliación</t>
  </si>
  <si>
    <t>PD109_2</t>
  </si>
  <si>
    <t xml:space="preserve">Liderar y realizar seguimiento a las acciones de apoyo a los procesos de desmovilización, desvinculación reincorporación y reintegración en la ciudad región. </t>
  </si>
  <si>
    <t>3.1.2.2 Actas y/o evidencias de reunión Apoyo a acciones distritales para el proceso de reincorporación en la ciudad de Bogotá</t>
  </si>
  <si>
    <t>3.1.2.2 Actas y/o evidencias de reunión Apoyo a acciones distritales para el proceso de reincorporación en la ciudad de Bogotá
3.1.2.3 Infome de avances sobre iniciativas productivas para población excombatiente</t>
  </si>
  <si>
    <t>3.1.2.3 Infome de avances sobre iniciativas productivas para población excombatiente</t>
  </si>
  <si>
    <t>ENERO: No programó FEBRERO: 3.1.2.2 Actas y/o evidencias de reunión Apoyo a acciones distritales para el proceso de reincorporación en la ciudad de Bogotá MARZO: No programó ABRIL: 3.1.2.2 Actas y/o evidencias de reunión Apoyo a acciones distritales para el proceso de reincorporación en la ciudad de Bogotá MAYO: No programó JUNIO: 3.1.2.2 Actas y/o evidencias de reunión Apoyo a acciones distritales para el proceso de reincorporación en la ciudad de Bogotá
3.1.2.3 Infome de avances sobre iniciativas productivas para población excombatiente JULIO: No programó AGOSTO: 3.1.2.2 Actas y/o evidencias de reunión Apoyo a acciones distritales para el proceso de reincorporación en la ciudad de Bogotá SEPTIEMBRE: No programó OCTUBRE: 3.1.2.2 Actas y/o evidencias de reunión Apoyo a acciones distritales para el proceso de reincorporación en la ciudad de Bogotá NOVIEMBRE: 3.1.2.3 Infome de avances sobre iniciativas productivas para población excombatiente DICIEMBRE: 3.1.2.2 Actas y/o evidencias de reunión Apoyo a acciones distritales para el proceso de reincorporación en la ciudad de Bogotá</t>
  </si>
  <si>
    <t>PD109_3</t>
  </si>
  <si>
    <t xml:space="preserve">Gestionar el funcionamiento administrativo y operativo para las acciones de integración y construcción de paz territorial. </t>
  </si>
  <si>
    <t xml:space="preserve">3.1.3.1 Matriz con acciones de gestión administrativa  para la construcción de paz y reconciliación
</t>
  </si>
  <si>
    <t>ENERO: 3.1.3.1 Matriz con acciones de gestión administrativa  para la construcción de paz y reconciliación FEBRERO: No programó MARZO: 3.1.3.1 Matriz con acciones de gestión administrativa  para la construcción de paz y reconciliación ABRIL: No programó MAYO: 3.1.3.1 Matriz con acciones de gestión administrativa  para la construcción de paz y reconciliación JUNIO: No programó JULIO: 3.1.3.1 Matriz con acciones de gestión administrativa  para la construcción de paz y reconciliación AGOSTO: No programó SEPTIEMBRE: 3.1.3.1 Matriz con acciones de gestión administrativa  para la construcción de paz y reconciliación
 OCTUBRE: No programó NOVIEMBRE: 3.1.3.1 Matriz con acciones de gestión administrativa  para la construcción de paz y reconciliación DICIEMBRE: No programó</t>
  </si>
  <si>
    <t>PD110_1</t>
  </si>
  <si>
    <t xml:space="preserve">Liderar y realizar el seguimiento a la ruta de trabajo para la implementación del punto 5 de víctimas del Acuerdo de Paz en el distrito, en coordinación con el sistema integral de verdad, justicia, reparación y no repetición. </t>
  </si>
  <si>
    <t xml:space="preserve">3.2.1.1 Informe de Gestión para la implementación de procesos de justicia restaurativa  y/o de los Trabajos, Obras y Actividades con contenido Restaurador y Reparador (TOAR) que se planeen y realicen en Bogotá-región o Informe de Implementación de acciones pedagógicas para el fortalecimiento a la participación de víctimas ante el Sistema Integral para la Paz
3.2.1.3 Informe trimestral de avance en el desarrollo de acciones para el fortalecimiento de la búsqueda de personas dadas por desaparecidas
</t>
  </si>
  <si>
    <t>3.2.1.3 Informe trimestral de avance en el desarrollo de acciones para el fortalecimiento de la búsqueda de personas dadas por desaparecidas</t>
  </si>
  <si>
    <t>ENERO: No programó FEBRERO: No programó MARZO: 3.2.1.1 Informe de Gestión para la implementación de procesos de justicia restaurativa  y/o de los Trabajos, Obras y Actividades con contenido Restaurador y Reparador (TOAR) que se planeen y realicen en Bogotá-región o Informe de Implementación de acciones pedagógicas para el fortalecimiento a la participación de víctimas ante el Sistema Integral para la Paz
3.2.1.3 Informe trimestral de avance en el desarrollo de acciones para el fortalecimiento de la búsqueda de personas dadas por desaparecidas
 ABRIL: 3.2.1.2 Actas de reunión o evidencias de Reunión Gestión de acciones para la territorialización del legado de la Comisión  para el Esclarecimiento de la Verdad adelantados por ACPVR MAYO: No programó JUNIO: 3.2.1.1 Informe de Gestión para la implementación de procesos de justicia restaurativa  y/o de los Trabajos, Obras y Actividades con contenido Restaurador y Reparador (TOAR) que se planeen y realicen en Bogotá-región o Informe de Implementación de acciones pedagógicas para el fortalecimiento a la participación de víctimas ante el Sistema Integral para la Paz
3.2.1.3 Informe trimestral de avance en el desarrollo de acciones para el fortalecimiento de la búsqueda de personas dadas por desaparecidas
 JULIO: No programó AGOSTO: 3.2.1.2 Actas de reunión o evidencias de Reunión Gestión de acciones para la territorialización del legado de la Comisión  para el Esclarecimiento de la Verdad adelantados por ACPVR SEPTIEMBRE: 3.2.1.1 Informe de Gestión para la implementación de procesos de justicia restaurativa  y/o de los Trabajos, Obras y Actividades con contenido Restaurador y Reparador (TOAR) que se planeen y realicen en Bogotá-región o Informe de Implementación de acciones pedagógicas para el fortalecimiento a la participación de víctimas ante el Sistema Integral para la Paz
3.2.1.3 Informe trimestral de avance en el desarrollo de acciones para el fortalecimiento de la búsqueda de personas dadas por desaparecidas
 OCTUBRE: No programó NOVIEMBRE: 3.2.1.1 Informe de Gestión para la implementación de procesos de justicia restaurativa  y/o de los Trabajos, Obras y Actividades con contenido Restaurador y Reparador (TOAR) que se planeen y realicen en Bogotá-región o Informe de Implementación de acciones pedagógicas para el fortalecimiento a la participación de víctimas ante el Sistema Integral para la Paz
3.2.1.2 Actas de reunión o evidencias de Reunión Gestión de acciones para la territorialización del legado de la Comisión  para el Esclarecimiento de la Verdad adelantados por ACPVR
 DICIEMBRE: 3.2.1.3 Informe trimestral de avance en el desarrollo de acciones para el fortalecimiento de la búsqueda de personas dadas por desaparecidas</t>
  </si>
  <si>
    <t>PD110_2</t>
  </si>
  <si>
    <t xml:space="preserve">Gestionar la reactivación y puesta en marcha del Consejo Distrital de Paz. </t>
  </si>
  <si>
    <t>3.2.2.1 Actas de sesiones o actas de reunión o evidencias de reunión Acompañamiento técnico a las sesiones del Consejo Distrital de Paz, Reconciliación, Convivencia y Transformación de Conflictos (CDPRCTC)</t>
  </si>
  <si>
    <t>ENERO: No programó FEBRERO: No programó MARZO: 3.2.2.1 Actas de sesiones o actas de reunión o evidencias de reunión Acompañamiento técnico a las sesiones del Consejo Distrital de Paz, Reconciliación, Convivencia y Transformación de Conflictos (CDPRCTC) ABRIL: No programó MAYO: No programó JUNIO: 3.2.2.1 Actas de sesiones o actas de reunión o evidencias de reunión Acompañamiento técnico a las sesiones del Consejo Distrital de Paz, Reconciliación, Convivencia y Transformación de Conflictos (CDPRCTC) JULIO: No programó AGOSTO: No programó SEPTIEMBRE: 3.2.2.1 Actas de sesiones o actas de reunión o evidencias de reunión Acompañamiento técnico a las sesiones del Consejo Distrital de Paz, Reconciliación, Convivencia y Transformación de Conflictos (CDPRCTC) OCTUBRE: No programó NOVIEMBRE: No programó DICIEMBRE: 3.2.2.1 Actas de sesiones o actas de reunión o evidencias de reunión Acompañamiento técnico a las sesiones del Consejo Distrital de Paz, Reconciliación, Convivencia y Transformación de Conflictos (CDPRCTC)</t>
  </si>
  <si>
    <t>PD110_3</t>
  </si>
  <si>
    <t xml:space="preserve">Ejercer la secretaría técnica de las instancias de articulación con las entidades de la nación, del distrito y de la cooperación internacional para la puesta en marcha del propósito de Bogotá epicentro de paz y reconciliación. </t>
  </si>
  <si>
    <t>3.2.3.1 Actas de mesas temáticas y listados de asistencia Acompañamiento técnico a las instancias para la implementación del Acuerdo de Paz en Bogotá</t>
  </si>
  <si>
    <t>ENERO: No programó FEBRERO: No programó MARZO: 3.2.3.1 Actas de mesas temáticas y listados de asistencia Acompañamiento técnico a las instancias para la implementación del Acuerdo de Paz en Bogotá ABRIL: No programó MAYO: No programó JUNIO: 3.2.3.1 Actas de mesas temáticas y listados de asistencia Acompañamiento técnico a las instancias para la implementación del Acuerdo de Paz en Bogotá JULIO: No programó AGOSTO: No programó SEPTIEMBRE: 3.2.3.1 Actas de mesas temáticas y listados de asistencia Acompañamiento técnico a las instancias para la implementación del Acuerdo de Paz en Bogotá OCTUBRE: No programó NOVIEMBRE: No programó DICIEMBRE: 3.2.3.1 Actas de mesas temáticas y listados de asistencia Acompañamiento técnico a las instancias para la implementación del Acuerdo de Paz en Bogotá</t>
  </si>
  <si>
    <t>PD111_1</t>
  </si>
  <si>
    <t xml:space="preserve">Diseñar y alistar el proceso de formulación de los Programas de Desarrollo con Enfoque Territorial PDET  </t>
  </si>
  <si>
    <t>PD111_2</t>
  </si>
  <si>
    <t xml:space="preserve">Formular de manera participativa los Programas de Desarrollo con Enfoque Territorial PDET  </t>
  </si>
  <si>
    <t>PD111_3</t>
  </si>
  <si>
    <t xml:space="preserve">Ejecución de los Programas de Desarrollo con Enfoque Territorial PDET </t>
  </si>
  <si>
    <t>3.3.3.1 Informe avance PDET BR: formulación fichas de productos de iniciativas de los PDET B-R
3.3.3.2 Informe trimestral de avance al acompañamiento a la formulación y/o  ejecución de proyectos derivados de las iniciativas PDET B-R</t>
  </si>
  <si>
    <t>ENERO: No programó FEBRERO: No programó MARZO: 3.3.3.1 Informe avance PDET BR: formulación fichas de productos de iniciativas de los PDET B-R ABRIL: No programó MAYO: No programó JUNIO: 3.3.3.1 Informe avance PDET BR: formulación fichas de productos de iniciativas de los PDET B-R
3.3.3.2 Informe trimestral de avance al acompañamiento a la formulación y/o  ejecución de proyectos derivados de las iniciativas PDET B-R JULIO: No programó AGOSTO: No programó SEPTIEMBRE: 3.3.3.1 Informe avance PDET BR: formulación fichas de productos de iniciativas de los PDET B-R OCTUBRE: No programó NOVIEMBRE: No programó DICIEMBRE: 3.3.3.1 Informe avance PDET BR: formulación fichas de productos de iniciativas de los PDET B-R
3.3.3.2 Informe trimestral de avance al acompañamiento a la formulación y/o  ejecución de proyectos derivados de las iniciativas PDET B-R</t>
  </si>
  <si>
    <t>PD111_4</t>
  </si>
  <si>
    <t xml:space="preserve">Seguimiento y evaluación de la implementación de los Programas de Desarrollo con Enfoque Territorial PDET  </t>
  </si>
  <si>
    <t>3.3.4.2 Evidencias de Reunión, Registro de asistencia o presentaciones Seguimiento participativo</t>
  </si>
  <si>
    <t>3.3.4.1 Matriz programación y seguimiento productos iniciativas implementación temprana consolidada y/o actualizaciones
3.3.4.2 Evidencias de Reunión, Registro de asistencia o presentaciones Seguimiento participativo</t>
  </si>
  <si>
    <t>3.3.4.2 Informe avance PDET BR: Implementación de productos de iniciativas de los PDET B-R
3.3.4.2 Evidencias de Reunión, Registro de asistencia o presentaciones Seguimiento participativo</t>
  </si>
  <si>
    <t>ENERO: No programó FEBRERO: 3.3.4.1 Matriz programación y seguimiento productos iniciativas implementación temprana consolidada y/o actualizaciones MARZO: No programó ABRIL: 3.3.4.1 Matriz programación y seguimiento productos iniciativas implementación temprana consolidada y/o actualizaciones
3.3.4.2 Informe avance PDET BR: Implementación de productos de iniciativas de los PDET B-R MAYO: 3.3.4.2 Evidencias de Reunión, Registro de asistencia o presentaciones Seguimiento participativo JUNIO: 3.3.4.1 Matriz programación y seguimiento productos iniciativas implementación temprana consolidada y/o actualizaciones JULIO: 3.3.4.2 Informe avance PDET BR: Implementación de productos de iniciativas de los PDET B-R AGOSTO: 3.3.4.1 Matriz programación y seguimiento productos iniciativas implementación temprana consolidada y/o actualizaciones
3.3.4.2 Evidencias de Reunión, Registro de asistencia o presentaciones Seguimiento participativo SEPTIEMBRE: No programó OCTUBRE: 3.3.4.1 Matriz programación y seguimiento productos iniciativas implementación temprana consolidada y/o actualizaciones NOVIEMBRE: 3.3.4.2 Informe avance PDET BR: Implementación de productos de iniciativas de los PDET B-R
3.3.4.2 Evidencias de Reunión, Registro de asistencia o presentaciones Seguimiento participativo DICIEMBRE: 3.3.4.1 Matriz programación y seguimiento productos iniciativas implementación temprana consolidada y/o actualizaciones</t>
  </si>
  <si>
    <t>PD136_1</t>
  </si>
  <si>
    <t>Incorporar los principios de diseño de servicios de la política de gobierno digital priorizados por la Alta Consejería Distrital de TIC </t>
  </si>
  <si>
    <t>ENERO: 0 FEBRERO: Plan de trabajo con las actividades a desarrollar durante la vigencia para la implementación de los lineamientos de Gobierno Digital MARZO: 0 ABRIL: Informe de actividades desarrolladas durante el cuatrimestre para aumentar la implementación de los lineamientos de Gobierno Digital MAYO: 0 JUNIO: Informe del estado de la implementación de la Política de Gobierno Digital a partir del reporte de FURAG JULIO: 0 AGOSTO: Informe de actividades desarrolladas durante el cuatrimestre para aumentar la implementación de los lineamientos de Gobierno Digital SEPTIEMBRE: 0 OCTUBRE: 0 NOVIEMBRE: 0 DICIEMBRE: Informe final de actividades desarrolladas durante la vigencia para aumentar la implementación de los lineamientos de Gobierno Digital</t>
  </si>
  <si>
    <t>PD136_2</t>
  </si>
  <si>
    <t>Acompañamiento administrativo, financiero y jurídico para la incorporación de los lineamientos de la Política Pública</t>
  </si>
  <si>
    <t>PD134A_1</t>
  </si>
  <si>
    <t xml:space="preserve">Implementar el ciclo de formulación para una política pública de Bogotá territorio Inteligente; bajo los lineamientos del CONPES </t>
  </si>
  <si>
    <t>PD134A_2</t>
  </si>
  <si>
    <t>Adelantar las acciones de sensibilización y apropiación de la Política Pública territorio Inteligente</t>
  </si>
  <si>
    <t>ENERO: 0 FEBRERO: 0 MARZO: 0 ABRIL: 0 MAYO: 0 JUNIO: * Documento de formulación de la Politica Publica Bogotá Territorio Inteligente
* Plan de Acción Definitivo JULIO: 0 AGOSTO: 0 SEPTIEMBRE: Informe de las acciones desarrolladas para la implementación de la Política Bogotá Territorio Inteligente OCTUBRE: 0 NOVIEMBRE: 0 DICIEMBRE: Informe Final de las acciones desarrolladas para la implementación de la Política Bogotá Territorio Inteligente</t>
  </si>
  <si>
    <t>PD133A_1</t>
  </si>
  <si>
    <t>Acompañar el diseño e implementación de las agendas de transformación Digital</t>
  </si>
  <si>
    <t>ENERO: 0 FEBRERO: 0 MARZO: Informe trimestral con el resultado del seguimiento a los proyectos de Agendas de Transformación Digital a través del tablero de control habilitado para tal fin. Así como de las acciones de aceleración y acompañamiento desarrolladas por la Alta Consejería Distrital de TIC. ABRIL: 0 MAYO: 0 JUNIO: Informe trimestral con el resultado del seguimiento a los proyectos de Agendas de Transformación Digital a través del tablero de control habilitado para tal fin. Así como de las acciones de aceleración y acompañamiento desarrolladas por la Alta Consejería Distrital de TIC. JULIO: 0 AGOSTO: 0 SEPTIEMBRE: Informe trimestral con el resultado del seguimiento a los proyectos de Agendas de Transformación Digital a través del tablero de control habilitado para tal fin. Así como de las acciones de aceleración y acompañamiento desarrolladas por la Alta Consejería Distrital de TIC. OCTUBRE: 0 NOVIEMBRE: 0 DICIEMBRE: Informe final con el resultado del seguimiento a los proyectos de Agendas de Transformación Digital a través del tablero de control habilitado para tal fin. Así como de las acciones de aceleración y acompañamiento desarrolladas por la Alta Consejería Distrital de TIC.</t>
  </si>
  <si>
    <t>PD133A_2</t>
  </si>
  <si>
    <t>Hacer seguimiento a las agendas de transformación Digital</t>
  </si>
  <si>
    <t>PD137_1</t>
  </si>
  <si>
    <t xml:space="preserve">Diseñar el centro de recursos de TI compartido. </t>
  </si>
  <si>
    <t>ENERO: 0 FEBRERO: 0 MARZO: Informe de actividades desarrolladas durante el primer timestre relacionadas con el centro de recurso compartidos (Conectividad, gobierno digital y seguridad digital) ABRIL: 0 MAYO: 0 JUNIO: Informe de actividades desarrolladas durante el segundo trimestre relacionadas con el centro de recurso compartidos (Conectividad, gobierno digital y seguridad digital) JULIO: 0 AGOSTO: 0 SEPTIEMBRE: Informe de actividades desarrolladas durante el tercer trimestre relacionadas con el centro de recurso compartidos (Conectividad, gobierno digital y seguridad digital) OCTUBRE: 0 NOVIEMBRE: 0 DICIEMBRE: Informe Final de actividades desarrolladas durante la vigencia relacionadas con el centro de recurso compartidos (Conectividad, gobierno digital y seguridad digital)</t>
  </si>
  <si>
    <t>PD137_2</t>
  </si>
  <si>
    <t xml:space="preserve">Hacer seguimiento a la implementación del centro de recursos de TI compartido. </t>
  </si>
  <si>
    <t>PD135_1</t>
  </si>
  <si>
    <t>Diseñar la estrategia de apropiación</t>
  </si>
  <si>
    <t>ENERO: 0 FEBRERO: Documento maestro de planificación de la estrategia de apropiación
Tablero de Control MARZO: 0 ABRIL: Informe trimestral de gestión y resultados de los avances de la estrategia de apropiación de TIC MAYO: 0 JUNIO: Informe de evaluación de satisfacción de usuarios JULIO: Informe trimestral de gestión y resultados de los avances de la estrategia de apropiación de TIC AGOSTO: 0 SEPTIEMBRE: 0 OCTUBRE: Informe trimestral de gestión y resultados de los avances de la estrategia de apropiación de TIC NOVIEMBRE: 0 DICIEMBRE: Informe final de gestión y resultados de los avances de la estrategia de apropiación de TIC
Informe de evaluación de la apropiación de TIC en el Distrito
Informe de evaluación de satisfacción de usuarios
Documento de recomendaciones para el mejoramiento continuo de estrategias de apropiación TIC en el Distrito</t>
  </si>
  <si>
    <t>PD135_2</t>
  </si>
  <si>
    <t xml:space="preserve">Monitorear el desarrollo de la estrategia de apropiación.  </t>
  </si>
  <si>
    <t>Informe final de gestión y resultados de los avances de la estrategia de apropiación de TIC
Informe de evaluación de la apropiación de TIC en el Distrito
Evaluación de satisfacción de usuarios
Documento de recomendaciones para el mejoramiento continuo de estrategias de apropiación TIC en el Distrito</t>
  </si>
  <si>
    <t>ENERO: 0 FEBRERO: Documento maestro de planificación de la estrategia de apropiación
Tablero de Control MARZO: 0 ABRIL: Informe trimestral de gestión y resultados de los avances de la estrategia de apropiación de TIC MAYO: 0 JUNIO: Informe de evaluación de satisfacción de usuarios JULIO: Informe trimestral de gestión y resultados de los avances de la estrategia de apropiación de TIC AGOSTO: 0 SEPTIEMBRE: 0 OCTUBRE: Informe trimestral de gestión y resultados de los avances de la estrategia de apropiación de TIC NOVIEMBRE: 0 DICIEMBRE: Informe final de gestión y resultados de los avances de la estrategia de apropiación de TIC
Informe de evaluación de la apropiación de TIC en el Distrito
Evaluación de satisfacción de usuarios
Documento de recomendaciones para el mejoramiento continuo de estrategias de apropiación TIC en el Distrito</t>
  </si>
  <si>
    <t>PD138_1</t>
  </si>
  <si>
    <t>Actualizar la plataforma de seguridad de la información.</t>
  </si>
  <si>
    <t>informe de avance de las etapas precontractuales de los  procesos de infraestructura de seguridad de la información  - 2023</t>
  </si>
  <si>
    <t>ENERO: informe de avance de las etapas precontractuales de los  procesos de infraestructura de seguridad de la información  - 2023 FEBRERO: informe de avance de las etapas precontractuales de los  procesos de infraestructura de seguridad de la información  - 2023 MARZO: informe de avance de las etapas precontractuales de los  procesos de infraestructura de seguridad de la información  - 2023 ABRIL: informe de avance de las etapas precontractuales de los  procesos de infraestructura de seguridad de la información  - 2023 MAYO: informe de avance de las etapas precontractuales de los  procesos de infraestructura de seguridad de la información  - 2023 JUNIO: informe de avance de las etapas precontractuales de los  procesos de infraestructura de seguridad de la información  - 2023 JULIO: informe de avance de las etapas precontractuales de los  procesos de infraestructura de seguridad de la información  - 2023 AGOSTO: informe de avance de las etapas precontractuales de los  procesos de infraestructura de seguridad de la información  - 2023 SEPTIEMBRE: informe de avance de las etapas precontractuales de los  procesos de infraestructura de seguridad de la información  - 2023 OCTUBRE: informe de avance de las etapas precontractuales de los  procesos de infraestructura de seguridad de la información  - 2023 NOVIEMBRE: informe de avance de las etapas precontractuales de los  procesos de infraestructura de seguridad de la información  - 2023 DICIEMBRE: informe de avance de las etapas precontractuales de los  procesos de infraestructura de seguridad de la información  - 2023</t>
  </si>
  <si>
    <t>PD138_2</t>
  </si>
  <si>
    <t>Gestionar y mantener
el modelo de seguridad
y privacidad</t>
  </si>
  <si>
    <t>Informe  de avance de la gestión  y mantenimiento del modelo de seguridad y privacidad de los datos e información</t>
  </si>
  <si>
    <t>Informe final de la gestión  y mantenimiento del modelo de seguridad y privacidad de los datos e información</t>
  </si>
  <si>
    <t>ENERO: Informe  de avance de la gestión  y mantenimiento del modelo de seguridad y privacidad de los datos e información FEBRERO: Informe  de avance de la gestión  y mantenimiento del modelo de seguridad y privacidad de los datos e información MARZO: Informe  de avance de la gestión  y mantenimiento del modelo de seguridad y privacidad de los datos e información ABRIL: Informe  de avance de la gestión  y mantenimiento del modelo de seguridad y privacidad de los datos e información MAYO: Informe  de avance de la gestión  y mantenimiento del modelo de seguridad y privacidad de los datos e información JUNIO: Informe  de avance de la gestión  y mantenimiento del modelo de seguridad y privacidad de los datos e información JULIO: Informe  de avance de la gestión  y mantenimiento del modelo de seguridad y privacidad de los datos e información AGOSTO: Informe  de avance de la gestión  y mantenimiento del modelo de seguridad y privacidad de los datos e información SEPTIEMBRE: Informe  de avance de la gestión  y mantenimiento del modelo de seguridad y privacidad de los datos e información OCTUBRE: Informe  de avance de la gestión  y mantenimiento del modelo de seguridad y privacidad de los datos e información NOVIEMBRE: Informe  de avance de la gestión  y mantenimiento del modelo de seguridad y privacidad de los datos e información DICIEMBRE: Informe final de la gestión  y mantenimiento del modelo de seguridad y privacidad de los datos e información</t>
  </si>
  <si>
    <t>PD139_1</t>
  </si>
  <si>
    <t>Actualizar y ampliar los servicios tecnológicos de la Secretaria
General.</t>
  </si>
  <si>
    <t xml:space="preserve">informe de avance etapas precontractuales de los  procesos de infraestructura de TI  - 2023
</t>
  </si>
  <si>
    <t xml:space="preserve">ENERO: informe de avance etapas precontractuales de los  procesos de infraestructura de TI  - 2023
 FEBRERO: informe de avance etapas precontractuales de los  procesos de infraestructura de TI  - 2023
 MARZO: informe de avance etapas precontractuales de los  procesos de infraestructura de TI  - 2023
 ABRIL: informe de avance etapas precontractuales de los  procesos de infraestructura de TI  - 2023
 MAYO: informe de avance etapas precontractuales de los  procesos de infraestructura de TI  - 2023
 JUNIO: informe de avance etapas precontractuales de los  procesos de infraestructura de TI  - 2023
 JULIO: informe de avance etapas precontractuales de los  procesos de infraestructura de TI  - 2023
 AGOSTO: informe de avance etapas precontractuales de los  procesos de infraestructura de TI  - 2023
 SEPTIEMBRE: informe de avance etapas precontractuales de los  procesos de infraestructura de TI  - 2023
 OCTUBRE: informe de avance etapas precontractuales de los  procesos de infraestructura de TI  - 2023
 NOVIEMBRE: informe de avance etapas precontractuales de los  procesos de infraestructura de TI  - 2023
 DICIEMBRE: informe de avance etapas precontractuales de los  procesos de infraestructura de TI  - 2023
</t>
  </si>
  <si>
    <t>PD139_2</t>
  </si>
  <si>
    <t>Optimizar sistemas de información y de gestión de datos de la Secretaria General.</t>
  </si>
  <si>
    <t>Informe de avance de: 
- Mantenimiento y soporte a sistemas de información, sitios y páginas Web y de gestión de datos de la Secretaria General.
- Desarrollo e implementación de nuevos sistemas de información, sitios y páginas Web y de gestión de datos de la Secretaria General.</t>
  </si>
  <si>
    <t>ENERO: Informe de avance de: 
- Mantenimiento y soporte a sistemas de información, sitios y páginas Web y de gestión de datos de la Secretaria General.
- Desarrollo e implementación de nuevos sistemas de información, sitios y páginas Web y de gestión de datos de la Secretaria General. FEBRERO: Informe de avance de: 
- Mantenimiento y soporte a sistemas de información, sitios y páginas Web y de gestión de datos de la Secretaria General.
- Desarrollo e implementación de nuevos sistemas de información, sitios y páginas Web y de gestión de datos de la Secretaria General. MARZO: Informe de avance de: 
- Mantenimiento y soporte a sistemas de información, sitios y páginas Web y de gestión de datos de la Secretaria General.
- Desarrollo e implementación de nuevos sistemas de información, sitios y páginas Web y de gestión de datos de la Secretaria General. ABRIL: Informe de avance de: 
- Mantenimiento y soporte a sistemas de información, sitios y páginas Web y de gestión de datos de la Secretaria General.
- Desarrollo e implementación de nuevos sistemas de información, sitios y páginas Web y de gestión de datos de la Secretaria General. MAYO: Informe de avance de: 
- Mantenimiento y soporte a sistemas de información, sitios y páginas Web y de gestión de datos de la Secretaria General.
- Desarrollo e implementación de nuevos sistemas de información, sitios y páginas Web y de gestión de datos de la Secretaria General. JUNIO: Informe de avance de: 
- Mantenimiento y soporte a sistemas de información, sitios y páginas Web y de gestión de datos de la Secretaria General.
- Desarrollo e implementación de nuevos sistemas de información, sitios y páginas Web y de gestión de datos de la Secretaria General. JULIO: Informe de avance de: 
- Mantenimiento y soporte a sistemas de información, sitios y páginas Web y de gestión de datos de la Secretaria General.
- Desarrollo e implementación de nuevos sistemas de información, sitios y páginas Web y de gestión de datos de la Secretaria General. AGOSTO: Informe de avance de: 
- Mantenimiento y soporte a sistemas de información, sitios y páginas Web y de gestión de datos de la Secretaria General.
- Desarrollo e implementación de nuevos sistemas de información, sitios y páginas Web y de gestión de datos de la Secretaria General. SEPTIEMBRE: Informe de avance de: 
- Mantenimiento y soporte a sistemas de información, sitios y páginas Web y de gestión de datos de la Secretaria General.
- Desarrollo e implementación de nuevos sistemas de información, sitios y páginas Web y de gestión de datos de la Secretaria General. OCTUBRE: Informe de avance de: 
- Mantenimiento y soporte a sistemas de información, sitios y páginas Web y de gestión de datos de la Secretaria General.
- Desarrollo e implementación de nuevos sistemas de información, sitios y páginas Web y de gestión de datos de la Secretaria General. NOVIEMBRE: Informe de avance de: 
- Mantenimiento y soporte a sistemas de información, sitios y páginas Web y de gestión de datos de la Secretaria General.
- Desarrollo e implementación de nuevos sistemas de información, sitios y páginas Web y de gestión de datos de la Secretaria General. DICIEMBRE: Informe de avance de: 
- Mantenimiento y soporte a sistemas de información, sitios y páginas Web y de gestión de datos de la Secretaria General.
- Desarrollo e implementación de nuevos sistemas de información, sitios y páginas Web y de gestión de datos de la Secretaria General.</t>
  </si>
  <si>
    <t>PD139_3</t>
  </si>
  <si>
    <t xml:space="preserve">Fortalecer la Gobernalidad de TI en la Secretaria General. </t>
  </si>
  <si>
    <t xml:space="preserve">Informe de avance del Fortalecemiento de la Gobernalidad de TI en la Secretaria General
</t>
  </si>
  <si>
    <t xml:space="preserve">ENERO: Informe de avance del Fortalecemiento de la Gobernalidad de TI en la Secretaria General
 FEBRERO: Informe de avance del Fortalecemiento de la Gobernalidad de TI en la Secretaria General
 MARZO: Informe de avance del Fortalecemiento de la Gobernalidad de TI en la Secretaria General
 ABRIL: Informe de avance del Fortalecemiento de la Gobernalidad de TI en la Secretaria General
 MAYO: Informe de avance del Fortalecemiento de la Gobernalidad de TI en la Secretaria General
 JUNIO: Informe de avance del Fortalecemiento de la Gobernalidad de TI en la Secretaria General
 JULIO: Informe de avance del Fortalecemiento de la Gobernalidad de TI en la Secretaria General
 AGOSTO: Informe de avance del Fortalecemiento de la Gobernalidad de TI en la Secretaria General
 SEPTIEMBRE: Informe de avance del Fortalecemiento de la Gobernalidad de TI en la Secretaria General
 OCTUBRE: Informe de avance del Fortalecemiento de la Gobernalidad de TI en la Secretaria General
 NOVIEMBRE: Informe de avance del Fortalecemiento de la Gobernalidad de TI en la Secretaria General
 DICIEMBRE: Informe de avance del Fortalecemiento de la Gobernalidad de TI en la Secretaria General
</t>
  </si>
  <si>
    <t>PD169_1</t>
  </si>
  <si>
    <t>Realizar cinco (5) transferencias documentales</t>
  </si>
  <si>
    <t>Reporte del estado actual de la ajuste de la tabla de valoración documental -TVD</t>
  </si>
  <si>
    <t>Plan de trabajo de ajuste de la tabla de valoración documental -TVD
Informe de avance de alistamiento de la transferencia secundaria</t>
  </si>
  <si>
    <t>Reporte de avance de ajuste de  tablas de valoración documental -TVD
Informe de avance para la realización de disposiciones finales</t>
  </si>
  <si>
    <t>Reporte de avance de ajuste de  tablas de valoración documental -TVD
Acta de transferencia secundaria entregada al Archivo de Bogotá</t>
  </si>
  <si>
    <t>ENERO: 0 FEBRERO: Reporte del estado actual de la ajuste de la tabla de valoración documental -TVD MARZO: Plan de trabajo de ajuste de la tabla de valoración documental -TVD
Informe de avance de alistamiento de la transferencia secundaria ABRIL: 0 MAYO: 0 JUNIO: Reporte de avance de ajuste de  tablas de valoración documental -TVD
Informe de avance para la realización de disposiciones finales JULIO: 0 AGOSTO: 0 SEPTIEMBRE: Reporte de avance de ajuste de  tablas de valoración documental -TVD
Acta de transferencia secundaria entregada al Archivo de Bogotá OCTUBRE: 0 NOVIEMBRE: 0 DICIEMBRE: Reporte de avance de ajuste de  tablas de valoración documental -TVD
Informe de avance para la realización de disposiciones finales</t>
  </si>
  <si>
    <t>PD169_2</t>
  </si>
  <si>
    <t xml:space="preserve">Organizar y transferir los archivos de gestión y mantener del sistema de gestión documental. </t>
  </si>
  <si>
    <t>Reporte del estado actual de la actualización de la tabla de retención documental -TRD</t>
  </si>
  <si>
    <t>Plan de trabajo de actualización de tablas de retención documental TRD-
Diseño de metodología para la implementación de los instrumentos archivísticos
Informe trimestral de gestión y trámite de actos administrativos</t>
  </si>
  <si>
    <t>Reporte de avance de actualización de tablas de retención documental - TRD
Informes de implementación de instrumentos archvísticos
Informe trimestral de gestión y trámite de actos administrativos</t>
  </si>
  <si>
    <t>ENERO: 0 FEBRERO: Reporte del estado actual de la actualización de la tabla de retención documental -TRD MARZO: Plan de trabajo de actualización de tablas de retención documental TRD-
Diseño de metodología para la implementación de los instrumentos archivísticos
Informe trimestral de gestión y trámite de actos administrativos ABRIL: 0 MAYO: 0 JUNIO: Reporte de avance de actualización de tablas de retención documental - TRD
Informes de implementación de instrumentos archvísticos
Informe trimestral de gestión y trámite de actos administrativos JULIO: 0 AGOSTO: 0 SEPTIEMBRE: Reporte de avance de actualización de tablas de retención documental - TRD
Informes de implementación de instrumentos archvísticos
Informe trimestral de gestión y trámite de actos administrativos OCTUBRE: 0 NOVIEMBRE: 0 DICIEMBRE: Reporte de avance de actualización de tablas de retención documental - TRD
Informes de implementación de instrumentos archvísticos
Informe trimestral de gestión y trámite de actos administrativos</t>
  </si>
  <si>
    <t>PD169_3</t>
  </si>
  <si>
    <t xml:space="preserve">Implementar el Sistema Integrado de Conservación. </t>
  </si>
  <si>
    <t>PD170_1</t>
  </si>
  <si>
    <t xml:space="preserve">Fortalecer la gestión corporativa, jurídica y la estrategia de comunicación conforme con las necesidades de la operación misional de la Entidad. </t>
  </si>
  <si>
    <t>ENERO: 0 FEBRERO: 0 MARZO: Informe de Gestión del Proyecto 7873 trimestral acumulado. ABRIL: 0 MAYO: 0 JUNIO: Informe de Gestión del Proyecto 7873 trimestral acumulado. JULIO: 0 AGOSTO: 0 SEPTIEMBRE: Informe de Gestión del Proyecto 7873 trimestral acumulado. OCTUBRE: 0 NOVIEMBRE: 0 DICIEMBRE: Informe de Gestión del Proyecto 7873 trimestral acumulado.</t>
  </si>
  <si>
    <t>PD166_1</t>
  </si>
  <si>
    <t xml:space="preserve">Preparar los documentos que sean requeridos para adelantar los mejoramientos a las Sedes de la Secretaría General. </t>
  </si>
  <si>
    <t>PD166_2</t>
  </si>
  <si>
    <t xml:space="preserve">Adelantar las obras y/o instalaciones que se requiera para el mejoramiento de las sedes de la Secretaría General. </t>
  </si>
  <si>
    <t>Informe de supervisión de obra e interventoría (mes vencido)</t>
  </si>
  <si>
    <t>Informe de supervisión de obra e interventoría (mes vencido)
Soportes de Radicación de los documentos precontractuales de la contratación viabilizada, en la Dirección de Contratación.</t>
  </si>
  <si>
    <t>Informe de supervisión de obra e interventoría (mes vencido)
Evidencias de Suscripción de contratos viabilizados</t>
  </si>
  <si>
    <t>Informe de supervisión de obra e interventoría (mes vencido)
Informe preliminar del contratista</t>
  </si>
  <si>
    <t>Documento de radicación de la liquidación de los contratos de obra e interventiría de la red contraincendios, en la Dirección de Contratación</t>
  </si>
  <si>
    <t>ENERO: Cronograma de ejecución para adelantar 100 Porciento de la Gestión necesaria para el mejoramiento de las Sedes Priorizadas en 2023. FEBRERO: Informe de supervisión de obra e interventoría (mes vencido) MARZO: Informe de supervisión de obra e interventoría (mes vencido)
Soportes de Radicación de los documentos precontractuales de la contratación viabilizada, en la Dirección de Contratación. ABRIL: Informe de supervisión de obra e interventoría (mes vencido) MAYO: Informe de supervisión de obra e interventoría (mes vencido) JUNIO: Informe de supervisión de obra e interventoría (mes vencido)
Evidencias de Suscripción de contratos viabilizados JULIO: Informe de supervisión de obra e interventoría (mes vencido)
Informe preliminar del contratista AGOSTO: Informe de supervisión de obra e interventoría (mes vencido) SEPTIEMBRE: Informe de supervisión de obra e interventoría (mes vencido) OCTUBRE: Informe de supervisión de obra e interventoría (mes vencido) NOVIEMBRE: Informe de supervisión de obra e interventoría (mes vencido) DICIEMBRE: Documento de radicación de la liquidación de los contratos de obra e interventiría de la red contraincendios, en la Dirección de Contratación</t>
  </si>
  <si>
    <t>PD168_1</t>
  </si>
  <si>
    <t xml:space="preserve">Formular y ejecutar el cronograma anual de mantenimientos y adecuaciones. </t>
  </si>
  <si>
    <t>Formato Evidencia Reunión
2213100-FT-449
Priorización sedes a intervenir</t>
  </si>
  <si>
    <t>Ejecución de la priorización (matriz 4)
Atención de GLPI en el mes</t>
  </si>
  <si>
    <t>ENERO: Formato Evidencia Reunión
2213100-FT-449
Priorización sedes a intervenir FEBRERO: Ejecución de la priorización (matriz 4)
Atención de GLPI en el mes MARZO: Ejecución de la priorización (matriz 4)
Atención de GLPI en el mes ABRIL: Ejecución de la priorización (matriz 4)
Atención de GLPI en el mes MAYO: Ejecución de la priorización (matriz 4)
Atención de GLPI en el mes JUNIO: Ejecución de la priorización (matriz 4)
Atención de GLPI en el mes JULIO: Formato Evidencia Reunión
2213100-FT-449
Priorización sedes a intervenir AGOSTO: Ejecución de la priorización (matriz 4)
Atención de GLPI en el mes SEPTIEMBRE: Ejecución de la priorización (matriz 4)
Atención de GLPI en el mes OCTUBRE: Ejecución de la priorización (matriz 4)
Atención de GLPI en el mes NOVIEMBRE: Ejecución de la priorización (matriz 4)
Atención de GLPI en el mes DICIEMBRE: Ejecución de la priorización (matriz 4)
Atención de GLPI en el mes</t>
  </si>
  <si>
    <t>PD168_2</t>
  </si>
  <si>
    <t xml:space="preserve">Actualizar e implementar la Política Ambiental de la Secretaría General. </t>
  </si>
  <si>
    <t>Cronograma de actividades del Plan Anual PIGA.
Reporte de actividades del Plan de acción anual PIGA</t>
  </si>
  <si>
    <t>Reporte de ejecución de  Actividades programadas en el Plan de acción anual PIGA</t>
  </si>
  <si>
    <t>ENERO: Cronograma de actividades del Plan Anual PIGA.
Reporte de actividades del Plan de acción anual PIGA FEBRERO: Reporte de ejecución de  Actividades programadas en el Plan de acción anual PIGA MARZO: Reporte de ejecución de  Actividades programadas en el Plan de acción anual PIGA ABRIL: Reporte de ejecución de  Actividades programadas en el Plan de acción anual PIGA MAYO: Reporte de ejecución de  Actividades programadas en el Plan de acción anual PIGA JUNIO: Reporte de ejecución de  Actividades programadas en el Plan de acción anual PIGA JULIO: Reporte de ejecución de  Actividades programadas en el Plan de acción anual PIGA AGOSTO: Reporte de ejecución de  Actividades programadas en el Plan de acción anual PIGA SEPTIEMBRE: Reporte de ejecución de  Actividades programadas en el Plan de acción anual PIGA OCTUBRE: Reporte de ejecución de  Actividades programadas en el Plan de acción anual PIGA NOVIEMBRE: Reporte de ejecución de  Actividades programadas en el Plan de acción anual PIGA DICIEMBRE: Reporte de ejecución de  Actividades programadas en el Plan de acción anual PIGA</t>
  </si>
  <si>
    <t>PD168_3</t>
  </si>
  <si>
    <t>Adquirir los insumos para ejecutar los lineamientos ambientales, mantenimientos y adecuaciones programados en las Sedes de la Secretaría General.</t>
  </si>
  <si>
    <t>Soportes de Radicación de procesos de contratación en la Dirección de Contratación.</t>
  </si>
  <si>
    <t>Evidencias de Suscripción de contratos</t>
  </si>
  <si>
    <t>ENERO: 0 FEBRERO: 0 MARZO: Soportes de Radicación de procesos de contratación en la Dirección de Contratación. ABRIL: Evidencias de Suscripción de contratos MAYO: 0 JUNIO: 0 JULIO: 0 AGOSTO: 0 SEPTIEMBRE: 0 OCTUBRE: 0 NOVIEMBRE: 0 DICIEMBRE: 0</t>
  </si>
  <si>
    <t>PD168_4</t>
  </si>
  <si>
    <t xml:space="preserve">Adquirir los bienes requeridos por la Entidad para ejecutar los lineamientos ambientales, mantenimientos y adecuaciones programados en las Sedes de la Secretaría General.   </t>
  </si>
  <si>
    <t>ENERO: 0 FEBRERO: 0 MARZO: 0 ABRIL: 0 MAYO: Soportes de Radicación de procesos de contratación en la Dirección de Contratación. JUNIO: 0 JULIO: Evidencias de Suscripción de contratos AGOSTO: 0 SEPTIEMBRE: 0 OCTUBRE: 0 NOVIEMBRE: 0 DICIEMBRE: 0</t>
  </si>
  <si>
    <t>PD167_1</t>
  </si>
  <si>
    <t>Diseñar e implementar una estrategia para el monitoreo del cumplimiento de las metas del Plan Distrital de Desarrollo y las acciones de políticas públicas distritales a cargo de la Entidad.</t>
  </si>
  <si>
    <t>•Reporte  en el instrumento de seguimiento de políticas públicas a cargo de la Secretaría General o en las que participa. Corte 31 de diciembre 2022. 
•	Diagnóstico SUIFP_ corte 31 de diciembre 2022. 
•	Informe componente de inversión Secretaría General. Segplan. Corte 31 de diciembre 2022. 
•	Informe componente de gestión Secretaría General. Corte 31 de diciembre 2022</t>
  </si>
  <si>
    <t xml:space="preserve"> •	Diagnóstico SUIFP.
•	Base de avance de metas Secretaría General.</t>
  </si>
  <si>
    <t xml:space="preserve">Reporte en el instrumento de seguimiento de políticas públicas a cargo de la Secretaría General o en las que participa. Corte al 31 de marzo 2023 •	Informe trimestral de políticas públicas a cargo de la Secretaría General o en las que participa. 
•	Diagnóstico SUIFP. 
•	Informe componente de inversión Secretaría General. SEGPLAN.
•	Informe componente de gestión Secretaría General. </t>
  </si>
  <si>
    <t>Reporte en el instrumento de seguimiento de políticas públicas a cargo de la Secretaría General o en las que participa. Corte a 30 de junio de 2023 •	Diagnóstico SUIFP. 
•	Informe componente de inversión Secretaría General. SEGPLAN.
•	Informe componente de gestión Secretaría General. 
Base 
• Base de avance de metas e indicadores Secretaría General.</t>
  </si>
  <si>
    <t xml:space="preserve"> •	Diagnóstico SUIFP.
• Base de avance de metas e indicadores Secretaría General.</t>
  </si>
  <si>
    <t xml:space="preserve">Reporte en el instrumento de seguimiento de políticas públicas a cargo de la Secretaría General o en las que participa. Corte a 30 de septiembre de 2023 
•	Diagnóstico SUIFP. 
•	Informe componente de inversión Secretaría General. SEGPLAN.
•	Informe componente de gestión Secretaría General. 
</t>
  </si>
  <si>
    <t>ENERO: •Reporte  en el instrumento de seguimiento de políticas públicas a cargo de la Secretaría General o en las que participa. Corte 31 de diciembre 2022. 
•	Diagnóstico SUIFP_ corte 31 de diciembre 2022. 
•	Informe componente de inversión Secretaría General. Segplan. Corte 31 de diciembre 2022. 
•	Informe componente de gestión Secretaría General. Corte 31 de diciembre 2022 FEBRERO:  •	Diagnóstico SUIFP.
•	Base de avance de metas Secretaría General. MARZO:  •	Diagnóstico SUIFP.
•	Base de avance de metas Secretaría General. ABRIL: Reporte en el instrumento de seguimiento de políticas públicas a cargo de la Secretaría General o en las que participa. Corte al 31 de marzo 2023 •	Informe trimestral de políticas públicas a cargo de la Secretaría General o en las que participa. 
•	Diagnóstico SUIFP. 
•	Informe componente de inversión Secretaría General. SEGPLAN.
•	Informe componente de gestión Secretaría General.  MAYO:  •	Diagnóstico SUIFP.
•	Base de avance de metas Secretaría General. JUNIO:  •	Diagnóstico SUIFP.
•	Base de avance de metas Secretaría General. JULIO: Reporte en el instrumento de seguimiento de políticas públicas a cargo de la Secretaría General o en las que participa. Corte a 30 de junio de 2023 •	Diagnóstico SUIFP. 
•	Informe componente de inversión Secretaría General. SEGPLAN.
•	Informe componente de gestión Secretaría General. 
Base 
• Base de avance de metas e indicadores Secretaría General. AGOSTO:  •	Diagnóstico SUIFP.
• Base de avance de metas e indicadores Secretaría General. SEPTIEMBRE:  •	Diagnóstico SUIFP.
• Base de avance de metas e indicadores Secretaría General. OCTUBRE: Reporte en el instrumento de seguimiento de políticas públicas a cargo de la Secretaría General o en las que participa. Corte a 30 de septiembre de 2023 
•	Diagnóstico SUIFP. 
•	Informe componente de inversión Secretaría General. SEGPLAN.
•	Informe componente de gestión Secretaría General. 
 NOVIEMBRE:  •	Diagnóstico SUIFP.
• Base de avance de metas e indicadores Secretaría General. DICIEMBRE:  •	Diagnóstico SUIFP.
• Base de avance de metas e indicadores Secretaría General.</t>
  </si>
  <si>
    <t>PD167_2</t>
  </si>
  <si>
    <t>Brindar asistencia técnica, seguimiento y control a la programación y ejecución del presupuesto de inversión de la Entidad.</t>
  </si>
  <si>
    <t>• Documento de control de revisión y aprobación de solicitudes de CDP
• Informes de ejecución presupuestal
• Informe de Productos, Metas y Resultados – PMR</t>
  </si>
  <si>
    <t>• Documento de control de revisión y aprobación de solicitudes de CDP
• Informes de ejecución presupuestal
• Informe de Productos, Metas y Resultados – PMR
• Seguimiento Proyectos de inversión (mes vencido-aspectos presupuestales)</t>
  </si>
  <si>
    <t>• Documento de control de revisión y aprobación de solicitudes de CDP
• Informes de ejecución presupuestal
• Informe de Productos, Metas y Resultados – PMR
• Seguimiento Proyectos de inversión (mes vencido-aspectos presupuestales)
• Documentos de revisión y análisis del anteproyecto de presupuesto 2023</t>
  </si>
  <si>
    <t>• Documento de control de revisión y aprobación de solicitudes de CDP
• Documentos de revisión y análisis del anteproyecto de presupuesto 2023
• Informes de ejecución presupuestal
• Informe de Productos, Metas y Resultados – PMR
• Seguimiento Proyectos de inversión (mes vencido-aspectos presupuestales)</t>
  </si>
  <si>
    <t>ENERO: • Documento de control de revisión y aprobación de solicitudes de CDP
• Informes de ejecución presupuestal
• Informe de Productos, Metas y Resultados – PMR FEBRERO: • Documento de control de revisión y aprobación de solicitudes de CDP
• Informes de ejecución presupuestal
• Informe de Productos, Metas y Resultados – PMR
• Seguimiento Proyectos de inversión (mes vencido-aspectos presupuestales) MARZO: • Documento de control de revisión y aprobación de solicitudes de CDP
• Informes de ejecución presupuestal
• Informe de Productos, Metas y Resultados – PMR
• Seguimiento Proyectos de inversión (mes vencido-aspectos presupuestales) ABRIL: • Documento de control de revisión y aprobación de solicitudes de CDP
• Informes de ejecución presupuestal
• Informe de Productos, Metas y Resultados – PMR
• Seguimiento Proyectos de inversión (mes vencido-aspectos presupuestales) MAYO: • Documento de control de revisión y aprobación de solicitudes de CDP
• Informes de ejecución presupuestal
• Informe de Productos, Metas y Resultados – PMR
• Seguimiento Proyectos de inversión (mes vencido-aspectos presupuestales) JUNIO: • Documento de control de revisión y aprobación de solicitudes de CDP
• Informes de ejecución presupuestal
• Informe de Productos, Metas y Resultados – PMR
• Seguimiento Proyectos de inversión (mes vencido-aspectos presupuestales)
• Documentos de revisión y análisis del anteproyecto de presupuesto 2023 JULIO: • Documento de control de revisión y aprobación de solicitudes de CDP
• Documentos de revisión y análisis del anteproyecto de presupuesto 2023
• Informes de ejecución presupuestal
• Informe de Productos, Metas y Resultados – PMR
• Seguimiento Proyectos de inversión (mes vencido-aspectos presupuestales) AGOSTO: • Documento de control de revisión y aprobación de solicitudes de CDP
• Documentos de revisión y análisis del anteproyecto de presupuesto 2023
• Informes de ejecución presupuestal
• Informe de Productos, Metas y Resultados – PMR
• Seguimiento Proyectos de inversión (mes vencido-aspectos presupuestales) SEPTIEMBRE: • Documento de control de revisión y aprobación de solicitudes de CDP
• Documentos de revisión y análisis del anteproyecto de presupuesto 2023
• Informes de ejecución presupuestal
• Informe de Productos, Metas y Resultados – PMR
• Seguimiento Proyectos de inversión (mes vencido-aspectos presupuestales) OCTUBRE: • Documento de control de revisión y aprobación de solicitudes de CDP
• Documentos de revisión y análisis del anteproyecto de presupuesto 2023
• Informes de ejecución presupuestal
• Informe de Productos, Metas y Resultados – PMR
• Seguimiento Proyectos de inversión (mes vencido-aspectos presupuestales) NOVIEMBRE: • Documento de control de revisión y aprobación de solicitudes de CDP
• Documentos de revisión y análisis del anteproyecto de presupuesto 2023
• Informes de ejecución presupuestal
• Informe de Productos, Metas y Resultados – PMR
• Seguimiento Proyectos de inversión (mes vencido-aspectos presupuestales) DICIEMBRE: • Documento de control de revisión y aprobación de solicitudes de CDP
• Documentos de revisión y análisis del anteproyecto de presupuesto 2023
• Informes de ejecución presupuestal
• Informe de Productos, Metas y Resultados – PMR
• Seguimiento Proyectos de inversión (mes vencido-aspectos presupuestales)</t>
  </si>
  <si>
    <t>PD167_3</t>
  </si>
  <si>
    <t>Fortalecer el modelo de operación por procesos de la Secretaría General para mejorar su desempeño.</t>
  </si>
  <si>
    <t>•	Base de datos de los indicadores de gestión de los procesos institucionales formulados para la vigencia 2023.
•	Base de datos de los riesgos de gestión y corrupción de los procesos institucionales y proyectos de inversión formulados para la vigencia 2023.</t>
  </si>
  <si>
    <t>•	Plan de ajuste y sostenibilidad del Modelo Integrado de Planeación y Gestión formulado para la vigencia 2023.
•	Plan de Acción Integrado formulado para la vigencia 2023.</t>
  </si>
  <si>
    <t>• Documento(s) de las actividades relacionadas con la formulación y seguimiento de los planes estratégicos, institucionales y el Plan Estratégico Sectorial, en el marco del nuevo proceso Direccionamiento estratégico.</t>
  </si>
  <si>
    <t xml:space="preserve">• Reporte de estado de los procesos institucionales.
• Documento(s) con la consolidación de los componentes de los nuevos procesos institucionales. </t>
  </si>
  <si>
    <t>• Documento Excel de seguimiento a los riesgos de gestión y corrupción de los procesos institucionales y proyectos de inversión.</t>
  </si>
  <si>
    <t>• Documento(s) de las actividades relacionadas con la formulación y seguimiento de los planes estratégicos, institucionales y el Plan Estratégico Sectorial, en el marco del nuevo proceso Direccionamiento estratégico.
• Informe parcial de la Revisión por la Dirección al Sistema de Gestión de la Calidad.</t>
  </si>
  <si>
    <t>• Documento(s) de las actividades relacionadas con la formulación y seguimiento de los planes estratégicos, institucionales y el Plan Estratégico Sectorial, en el marco del nuevo proceso Direccionamiento estratégico.
• Informe del Modelo Integrado de Planeación y Gestión (MIPG) en la Secretaría General.
• Reporte de estado de los procesos institucionales.
• Formulario de Reporte de Avance a la Gestión (FURAG) diligenciado</t>
  </si>
  <si>
    <t>• Autodiagnósticos de las políticas de gestión y desempeño del Modelo Integrado de Planeación y Gestión diligenciados.</t>
  </si>
  <si>
    <t>• Documento Excel de seguimiento a los riesgos de gestión y corrupción de los procesos institucionales y proyectos de inversión.
• Documento(s) con la consolidación de los componentes de los nuevos procesos institucionales.</t>
  </si>
  <si>
    <t>• Reporte de estado de los procesos institucionales.</t>
  </si>
  <si>
    <t>• Informe del Modelo Integrado de Planeación y Gestión (MIPG) en la Secretaría General.</t>
  </si>
  <si>
    <t>• Informe de auditoría externa al Sistema de Gestión de la Calidad de la Secretaría General.
• Informe final de la Revisión por la Dirección al Sistema de Gestión de la Calidad.</t>
  </si>
  <si>
    <t>ENERO: •	Base de datos de los indicadores de gestión de los procesos institucionales formulados para la vigencia 2023.
•	Base de datos de los riesgos de gestión y corrupción de los procesos institucionales y proyectos de inversión formulados para la vigencia 2023. FEBRERO: •	Plan de ajuste y sostenibilidad del Modelo Integrado de Planeación y Gestión formulado para la vigencia 2023.
•	Plan de Acción Integrado formulado para la vigencia 2023. MARZO: • Documento(s) de las actividades relacionadas con la formulación y seguimiento de los planes estratégicos, institucionales y el Plan Estratégico Sectorial, en el marco del nuevo proceso Direccionamiento estratégico. ABRIL: • Reporte de estado de los procesos institucionales.
• Documento(s) con la consolidación de los componentes de los nuevos procesos institucionales.  MAYO: • Documento Excel de seguimiento a los riesgos de gestión y corrupción de los procesos institucionales y proyectos de inversión. JUNIO: • Documento(s) de las actividades relacionadas con la formulación y seguimiento de los planes estratégicos, institucionales y el Plan Estratégico Sectorial, en el marco del nuevo proceso Direccionamiento estratégico.
• Informe parcial de la Revisión por la Dirección al Sistema de Gestión de la Calidad. JULIO: • Documento(s) de las actividades relacionadas con la formulación y seguimiento de los planes estratégicos, institucionales y el Plan Estratégico Sectorial, en el marco del nuevo proceso Direccionamiento estratégico.
• Informe del Modelo Integrado de Planeación y Gestión (MIPG) en la Secretaría General.
• Reporte de estado de los procesos institucionales.
• Formulario de Reporte de Avance a la Gestión (FURAG) diligenciado AGOSTO: • Autodiagnósticos de las políticas de gestión y desempeño del Modelo Integrado de Planeación y Gestión diligenciados. SEPTIEMBRE: • Documento Excel de seguimiento a los riesgos de gestión y corrupción de los procesos institucionales y proyectos de inversión.
• Documento(s) con la consolidación de los componentes de los nuevos procesos institucionales. OCTUBRE: • Reporte de estado de los procesos institucionales. NOVIEMBRE: • Informe del Modelo Integrado de Planeación y Gestión (MIPG) en la Secretaría General. DICIEMBRE: • Informe de auditoría externa al Sistema de Gestión de la Calidad de la Secretaría General.
• Informe final de la Revisión por la Dirección al Sistema de Gestión de la Calidad.</t>
  </si>
  <si>
    <t>PD167_4</t>
  </si>
  <si>
    <t>Liderar la formulación, monitoreo y reporte de las acciones relacionadas con el cumplimiento de las leyes de transparencia y del derecho de acceso a la información pública, y de participación ciudadana.</t>
  </si>
  <si>
    <t>• Plan Anticorrupción y de Atención al Ciudadano - PAAC 2023.
• Plan Institucional de Participación Ciudadana - PIPC 2023.
• Estrategia de Rendición de Cuentas 2023.
• Informe monitoreo Plan Anticorrupción y de Atención al Ciudadano - PAAC (mes vencido).
• Informe monitoreo Plan Institucional de Participación Ciudadana - PIPC (bimestre vencido).</t>
  </si>
  <si>
    <t>• Informe monitoreo Plan Anticorrupción y de Atención al Ciudadano - PAAC (mes vencido).</t>
  </si>
  <si>
    <t>•	Informe monitoreo Plan Anticorrupción y de Atención al Ciudadano - PAAC (mes vencido).</t>
  </si>
  <si>
    <t>• 	Informe monitoreo Plan Anticorrupción y de Atención al Ciudadano - PAAC (mes vencido).
• Informe monitoreo Plan Institucional de Participación Ciudadana - PIPC (trimestre vencido).</t>
  </si>
  <si>
    <t>•	 Informe monitoreo Plan Anticorrupción y de Atención al Ciudadano - PAAC (mes vencido).
• Informe monitoreo Plan Institucional de Participación Ciudadana - PIPC (trimestre vencido).</t>
  </si>
  <si>
    <t>ENERO: • Plan Anticorrupción y de Atención al Ciudadano - PAAC 2023.
• Plan Institucional de Participación Ciudadana - PIPC 2023.
• Estrategia de Rendición de Cuentas 2023.
• Informe monitoreo Plan Anticorrupción y de Atención al Ciudadano - PAAC (mes vencido).
• Informe monitoreo Plan Institucional de Participación Ciudadana - PIPC (bimestre vencido). FEBRERO: • Informe monitoreo Plan Anticorrupción y de Atención al Ciudadano - PAAC (mes vencido). MARZO: •	Informe monitoreo Plan Anticorrupción y de Atención al Ciudadano - PAAC (mes vencido). ABRIL: • 	Informe monitoreo Plan Anticorrupción y de Atención al Ciudadano - PAAC (mes vencido).
• Informe monitoreo Plan Institucional de Participación Ciudadana - PIPC (trimestre vencido). MAYO: •	Informe monitoreo Plan Anticorrupción y de Atención al Ciudadano - PAAC (mes vencido). JUNIO: •	Informe monitoreo Plan Anticorrupción y de Atención al Ciudadano - PAAC (mes vencido). JULIO: • 	Informe monitoreo Plan Anticorrupción y de Atención al Ciudadano - PAAC (mes vencido).
• Informe monitoreo Plan Institucional de Participación Ciudadana - PIPC (trimestre vencido). AGOSTO: •	Informe monitoreo Plan Anticorrupción y de Atención al Ciudadano - PAAC (mes vencido). SEPTIEMBRE: •	Informe monitoreo Plan Anticorrupción y de Atención al Ciudadano - PAAC (mes vencido). OCTUBRE: •	 Informe monitoreo Plan Anticorrupción y de Atención al Ciudadano - PAAC (mes vencido).
• Informe monitoreo Plan Institucional de Participación Ciudadana - PIPC (trimestre vencido). NOVIEMBRE: •	Informe monitoreo Plan Anticorrupción y de Atención al Ciudadano - PAAC (mes vencido). DICIEMBRE: •	Informe monitoreo Plan Anticorrupción y de Atención al Ciudadano - PAAC (mes vencido).</t>
  </si>
  <si>
    <t>PD167_5</t>
  </si>
  <si>
    <t>Procesar, generar y analizar información cuantitativa y cualitativa en el marco de la misionalidad de la Entidad.</t>
  </si>
  <si>
    <t>Informe preliminar de acciones de la implementación de las políticas de gestión del  conocimiento y la innovación, y gestión de la información estadística 2023 (acumulado a marzo)</t>
  </si>
  <si>
    <t>Informe parcial de acciones de la implementación de las políticas de gestión del  conocimiento y la innovación, y gestión de la información estadística 2023 (acumulado a junio).</t>
  </si>
  <si>
    <t>Informe parcial de acciones de la implementación de las políticas de gestión del  conocimiento y la innovación, y gestión de la información estadística 2023 (acumulado a sept).</t>
  </si>
  <si>
    <t>Informe final de acciones de la implementación de las políticas de gestión del  conocimiento y la innovación, y gestión de la información estadística vigencia 2023.</t>
  </si>
  <si>
    <t>ENERO: 0 FEBRERO: 0 MARZO: 0 ABRIL: Informe preliminar de acciones de la implementación de las políticas de gestión del  conocimiento y la innovación, y gestión de la información estadística 2023 (acumulado a marzo) MAYO: 0 JUNIO: 0 JULIO: Informe parcial de acciones de la implementación de las políticas de gestión del  conocimiento y la innovación, y gestión de la información estadística 2023 (acumulado a junio). AGOSTO: 0 SEPTIEMBRE: 0 OCTUBRE: Informe parcial de acciones de la implementación de las políticas de gestión del  conocimiento y la innovación, y gestión de la información estadística 2023 (acumulado a sept). NOVIEMBRE: 0 DICIEMBRE: Informe final de acciones de la implementación de las políticas de gestión del  conocimiento y la innovación, y gestión de la información estadística vigencia 2023.</t>
  </si>
  <si>
    <t>PD167_6</t>
  </si>
  <si>
    <t xml:space="preserve">Fortalecer el Sistema de Control Interno de la Entidad. </t>
  </si>
  <si>
    <t>Plan de Acción Institucional</t>
  </si>
  <si>
    <t>Secretaría General de la Alcaldía Mayor de Bogotá</t>
  </si>
  <si>
    <t>Plan Distrital de Desarrollo Un nuevo contrato social y ambiental para la Bogotá del siglo XXI</t>
  </si>
  <si>
    <t>Vigencia 2023</t>
  </si>
  <si>
    <t>INDICE</t>
  </si>
  <si>
    <t>PROGRAMACION PROYECTOS DE INVERSION</t>
  </si>
  <si>
    <t>PROGRAMACION METAS SECTORIALES</t>
  </si>
  <si>
    <t>PROGRAMACION OBJETIVOS, METAS Y ACTIVIDADES</t>
  </si>
  <si>
    <t>PROGRAMACION INDICADORES DE PRODUCTO Y GESTION MGA</t>
  </si>
  <si>
    <t>PROGRAMACION PRESUPUESTO</t>
  </si>
  <si>
    <t>PROGRAMACION A LOS INDICADORES DE GESTIÓN</t>
  </si>
  <si>
    <t>PROGRAMACION A LAS ACTIVIDADES DEL PLAN DE ACCIÓN INTEGRADO</t>
  </si>
  <si>
    <t>PROGRAMACION A LA GESTIÓN DE RIESGOS</t>
  </si>
  <si>
    <t>Plan de Acción Institucional 2023</t>
  </si>
  <si>
    <t>Índice</t>
  </si>
  <si>
    <t>Propósito</t>
  </si>
  <si>
    <t>Programa</t>
  </si>
  <si>
    <t>Código proyecto</t>
  </si>
  <si>
    <t>Nombre del proyecto de inversión</t>
  </si>
  <si>
    <t>Gerencia responsable</t>
  </si>
  <si>
    <t xml:space="preserve">Meta sectorial </t>
  </si>
  <si>
    <t xml:space="preserve">Código herramienta interna del indicador sectorial </t>
  </si>
  <si>
    <t xml:space="preserve">Indicador sectorial </t>
  </si>
  <si>
    <t>Tipología del indicador</t>
  </si>
  <si>
    <t>Programación indicador  sectorial 2023</t>
  </si>
  <si>
    <t>Magnitud ejecutada vigencia 2023
(Acumulado total)</t>
  </si>
  <si>
    <t>% de avance vigencia 2023</t>
  </si>
  <si>
    <t>Programación indicador  sectorial al corte 31/03/2023</t>
  </si>
  <si>
    <t>Magnitud ejecutada  al corte 31/03/2023</t>
  </si>
  <si>
    <t>% de avance al corte 31/03/2023</t>
  </si>
  <si>
    <t>3 Inspirar confianza y legitimidad para vivir sin miedo y ser epicentro de cultura ciudadana, paz y reconciliación</t>
  </si>
  <si>
    <t>39 Bogotá territorio de paz y atención integral a las víctimas del conflicto armado</t>
  </si>
  <si>
    <t>Construcción de Bogotá-Región como territorio de paz para las víctimas y la reconciliación</t>
  </si>
  <si>
    <t xml:space="preserve">Oficina de Alta Consejería de Paz, Víctimas y Reconciliación. </t>
  </si>
  <si>
    <t>299 Desarrollar acciones y procesos de asistencia, atención, reparación integral y participación para las víctimas del conflicto armado, en concordancia con las obligaciones y disposiciones legales establecidas para el Distrito Capital.</t>
  </si>
  <si>
    <t>317 Porcentaje de acciones y procesos de asistencia, atención, reparación integral y participación para las víctimas del conflicto armado, otorgados por el Distrito Capital, desarrollados</t>
  </si>
  <si>
    <t>318 Porcentaje de medidas de ayuda humanitaria inmediata en el distrito capital, conforme a los requisitos establecidos por la legislación vigente, otorgadas.</t>
  </si>
  <si>
    <t>319 Porcentaje de medidas de prevención, protección, asistencia y atención distintas a la ayuda humanitaria inmediata, acorde a las competencias institucionales de la Alta consejería para las víctimas, la paz y la reconciliación de la Secretaría General, otorgadas.</t>
  </si>
  <si>
    <t>300 Formular e implementar una estrategia para la apropiación social de la memoria, para la paz y la reconciliación en los territorios ciudad región a través de la pedagogía social y la gestión del conocimiento.</t>
  </si>
  <si>
    <t>320 Porcentaje de avance en la implementación de la estrategia para la apropiación social de la memoria, para la paz y la reconciliación en los territorios ciudad región a través de la pedagogía social y la gestión del conocimiento.</t>
  </si>
  <si>
    <t>301 Formular e implementar una estrategia para la consolidación de Bogotá - Región, como epicentro de paz y reconciliación, a través de la implementación de los Acuerdos de Paz en el Distrito.</t>
  </si>
  <si>
    <t>321 Porcentaje de avance en la implementación de una estrategia para la consolidación de Bogotá - Región, como epicentro de paz y reconciliación, a través de la implementación de los Acuerdos de Paz en el Distrito.</t>
  </si>
  <si>
    <t>51  Gobierno Abierto</t>
  </si>
  <si>
    <t>Implementación del modelo de gobierno abierto, accesible e incluyente de Bogotá</t>
  </si>
  <si>
    <t>Oficina Asesora de Planeación.</t>
  </si>
  <si>
    <t>406 Construir una plataforma de Gobierno Abierto que permita a los ciudadanos participar en procesos de toma de decisiones de la administración, vincularse a procesos de colaboración para solución de problemáticas públicas, acceder a los trámites y servicios del Distrito, acceder a información y datos de la administración, y denunciar o reportar en tiempo real georeferenciadamente y en múltiples formatos, temas relacionados con infracciones, mal parqueo, violencia de género, violencia intrafamiliar, maltrato animal, deterioro en bienes públicos, o demás temas de interés público.</t>
  </si>
  <si>
    <t>433 Porcentaje de avance de la Plataforma de gobierno abierto construida.</t>
  </si>
  <si>
    <t>431 Posicionar al Gobierno Abierto de Bogotá- GABO, como una nueva forma de gobernanza y control que reduce el riesgo de corrupción y garantiza una participación de todos los sectores y segmentos poblacionales, generando accesibilidad para las personas con discapacidad.</t>
  </si>
  <si>
    <t>464 Número de estrategias para el posicionamiento, cualificación y empoderamiento ciudadano implementadas.</t>
  </si>
  <si>
    <t>465 Número de estudios para el análisis de ecosistemas de gobierno abierto, innovación social y oferta y demanda de información pública, realizados.</t>
  </si>
  <si>
    <t>466 Número de agendas para el desarrollo de actividades de vinculación ciudadana a procesos de transparencia, participación y colaboración, implementadas.</t>
  </si>
  <si>
    <t>644 Número de personas con discapacidad que participan.</t>
  </si>
  <si>
    <t>54 Transformación digital y gestión de TIC para un territorio inteligente</t>
  </si>
  <si>
    <t>Oficina de Alta Consejería Distrital de Tecnologías de la Información y las Comunicaciones -TIC.</t>
  </si>
  <si>
    <t>468 Formular e implementar las agendas de transformación digital para el Distrito.</t>
  </si>
  <si>
    <t>513 Porcentaje de avance de las agendas de transformación digital implementadas.</t>
  </si>
  <si>
    <t>469 Formular la política pública de Bogotá territorio inteligente.</t>
  </si>
  <si>
    <t>514 Política Pública TIC formulada.</t>
  </si>
  <si>
    <t>56 Gestión Pública Efectiva</t>
  </si>
  <si>
    <t>Servicio a la ciudadanía, moderno, eficiente y de calidad.</t>
  </si>
  <si>
    <t>Subsecretaría de Servicio a la Ciudadanía.</t>
  </si>
  <si>
    <t>495 Diseñar e implementar una estrategia de medición de la efectividad de la atención a la ciudadanía en las entidades distritales.</t>
  </si>
  <si>
    <t>541 Calificación de la satisfacción ciudadana frente a la interacción con la Administración Distrital.</t>
  </si>
  <si>
    <t>Desarrollo institucional para una gestión pública eficiente</t>
  </si>
  <si>
    <t>Subsecretaría Distrital de Fortalecimiento institucional.</t>
  </si>
  <si>
    <t>497 Diseñar e implementar una estrategia para fortalecer la gestión, la innovación y la creatividad en la administración distrital, generando valor público al servicio de la ciudadanía.</t>
  </si>
  <si>
    <t>543 Porcentaje de avance en la implementación de estrategias para fortalecer la gestión y la innovación pública distrital.</t>
  </si>
  <si>
    <t>498 Diseñar una estrategia de integración, alineación y estandarización de la oferta de servicios en los canales de atención disponibles en el Distrito.</t>
  </si>
  <si>
    <t>545 Número de orientaciones y solicitudes recibidas a través de la línea 195.</t>
  </si>
  <si>
    <t>546 Número de PQRS recibidas por otros canales.</t>
  </si>
  <si>
    <t>Fortalecimiento de la capacidad institucional de la Secretaría General</t>
  </si>
  <si>
    <t>Subsecretaria Corporativa.</t>
  </si>
  <si>
    <t>499 Dotar e intervenir la infraestructura de las sedes de la Secretaria General de la Alcaldía Mayor de Bogotá.</t>
  </si>
  <si>
    <t>547 Porcentaje de cronograma de intervenciones de infraestructura ejecutado.</t>
  </si>
  <si>
    <t xml:space="preserve">Subsecretaría Distrital de Fortalecimiento institucional. </t>
  </si>
  <si>
    <t>503 Formular e implementar una estrategia distrital de promoción, proyección, posicionamiento y cooperación internacional de Bogotá y la Región.</t>
  </si>
  <si>
    <t>551 Número de acciones para la proyección y cooperación internacional de Bogotá y la región ejecutadas.</t>
  </si>
  <si>
    <t>504 Formular e implementar una estrategia para la gestión documental distrital y el uso y apropiación de la memoria histórica.</t>
  </si>
  <si>
    <t>552 Porcentaje de avance en la implementación de la estrategia de apropiación del patrimonio documental y fortalecimiento de la gestión documental distrital.</t>
  </si>
  <si>
    <t>Generación de los lineamientos de comunicación del Distrito para construir ciudad y ciudadanía</t>
  </si>
  <si>
    <t>Oficina Consejería de Comunicaciones.</t>
  </si>
  <si>
    <t>506 Formular, implementar y monitorear los lineamientos distritales en materia de Comunicación Pública.</t>
  </si>
  <si>
    <t>554 Porcentaje de lineamientos distritales en materia de comunicación pública, formulados, implementados y monitoreados.</t>
  </si>
  <si>
    <t>Própósito PDD</t>
  </si>
  <si>
    <t>Programa General PDD</t>
  </si>
  <si>
    <t>Código Proyecto</t>
  </si>
  <si>
    <t>Nombre proyecto de inversión</t>
  </si>
  <si>
    <t xml:space="preserve"> % Programación objetivo general 2023</t>
  </si>
  <si>
    <t>% de cumplimiento del objetivo general al corte 31/03/2023</t>
  </si>
  <si>
    <t>% de avance  del objetivo general frente a la vigencia 2023</t>
  </si>
  <si>
    <t>% Programación objetivo específico 2023</t>
  </si>
  <si>
    <t>% de cumplimiento del objetivo específico al corte 31/03/2023</t>
  </si>
  <si>
    <t>% de avance  del objetivo especifico frente a la vigencia 2023</t>
  </si>
  <si>
    <t>Código herramienta interna de la meta proyecto</t>
  </si>
  <si>
    <t>Descripción Meta proyecto</t>
  </si>
  <si>
    <t xml:space="preserve">Tendencia meta proyecto </t>
  </si>
  <si>
    <t>Magnitud programada  vigencia 2023.</t>
  </si>
  <si>
    <t>% de cumplimiento de la meta proyecto al corte 31/03/2023</t>
  </si>
  <si>
    <t>% de avance  de la meta proyecto frente a la vigencia 2023
 (Acumulad0 total)</t>
  </si>
  <si>
    <t>Programación meta proyecto al corte 31/03/2023</t>
  </si>
  <si>
    <t xml:space="preserve">Magnitud ejecutada  meta proyecto al corte 31/03/2023
</t>
  </si>
  <si>
    <t>% de avance meta proyecto al corte 31/03/2023</t>
  </si>
  <si>
    <t>No. Actividad</t>
  </si>
  <si>
    <t>Programación actividad 2023</t>
  </si>
  <si>
    <t>% de cumplimiento de la  actividad al corte 31/03/2023</t>
  </si>
  <si>
    <t>% de avance  de la actividad frente a la vigencia 2023
(Acumulado total).</t>
  </si>
  <si>
    <t>Programación actividad al corte 31/03/2022</t>
  </si>
  <si>
    <t xml:space="preserve">Magnitud ejecutada  actividad al corte 31/03/2023 </t>
  </si>
  <si>
    <t>% de avance actividad al corte 31/03/2023</t>
  </si>
  <si>
    <t xml:space="preserve">Generación de los lineamientos de comunicación del Distrito para construir ciudad y ciudadanía.   </t>
  </si>
  <si>
    <t>Lograr que la comunicación pública distrital se dirija hacia el mismo objetivo y visión de ciudad, reconociendo y abordando las necesidades de la ciudadanía y generando confianza para incentivar su participación en la construcción de ciudad.</t>
  </si>
  <si>
    <t>1. Generar 100 porciento de los lineamientos distritales en materia de comunicación pública.</t>
  </si>
  <si>
    <t xml:space="preserve">Creciente </t>
  </si>
  <si>
    <t>Ejecutar las actividades conducentes a la oficialización, difusión y apropiación de los lineamientos distritales que componen el modelo en materia de comunicación pública.</t>
  </si>
  <si>
    <t>Estructurar el modelo de comunicación pública distrital.</t>
  </si>
  <si>
    <t>Diseñar y desarrollar los temas estratégicos y coyunturales de la ciudad y su gobierno.</t>
  </si>
  <si>
    <t>Administrar y emprender acciones en las plataformas y medios virtuales de la Alcaldía Mayor de Bogotá, acercando a la ciudadanía a la Gestión del Distrito.</t>
  </si>
  <si>
    <t>Divulgar los temas estratégicos y coyunturales de la ciudad y su gobierno a través de los distintos medios de comunicación.</t>
  </si>
  <si>
    <t>Desarrollo institucional para una gestión pública eficiente.</t>
  </si>
  <si>
    <t xml:space="preserve">Fortalecer las capacidades institucionales para una gestión pública efectiva y articulada, orientada a la generación de valor público para los grupos de interés. </t>
  </si>
  <si>
    <t>1. Fortalecer el sistema de coordinación y articulación institucional interna y externa.</t>
  </si>
  <si>
    <t>1. Implementar 100 porciento de la estrategia para el fortalecimiento del Sistema de Coordinación Distrital.</t>
  </si>
  <si>
    <t>Hacer seguimiento al funcionamiento de  las instancias de Coordinación.</t>
  </si>
  <si>
    <t>Fortalecer el funcionamiento del Sistema de Coordinación Distrital.</t>
  </si>
  <si>
    <t>Realizar los diseños requeridos de la Red Distrital de Archivos y la implementación del componente de Archivos Públicos abiertos.</t>
  </si>
  <si>
    <t>Desarrollar el plan para la consolidación de la gestión de documentos electrónicos de archivo en el Distrito Capital.</t>
  </si>
  <si>
    <t>Generar acciones para el aprovechamiento de la información de relacionamiento y la cooperación internacional.</t>
  </si>
  <si>
    <t>Desarrollar instrumentos para formalizar las relaciones con actores internacionales.</t>
  </si>
  <si>
    <t>Implementar un plan de relacionamiento y cooperación internacional del distrito</t>
  </si>
  <si>
    <t>4. Promover 100 porciento de la gestión del conocimiento y la innovación a través del cumplimiento de la estrategia.</t>
  </si>
  <si>
    <t>Realizar seguimiento y  evaluación para la gestión del conocimiento y la innovación.</t>
  </si>
  <si>
    <t xml:space="preserve">Desarrollar un ecosistema de gestión de conocimiento e innovación. </t>
  </si>
  <si>
    <t>5. Fortalecer 100 porciento de la estrategia de los archivos públicos del Distrito Capital.</t>
  </si>
  <si>
    <t>Formular y actualizar lineamientos técnicos archivísticos, estrategias de seguimiento y medición a la implementación de la política archivística en el Distrito Capital.</t>
  </si>
  <si>
    <t>Implementar el modelo de asistencia técnica focalizada que permita apoyar a las entidades y organismos distritales en la implementación de la política de archivos en el Distrito Capital.</t>
  </si>
  <si>
    <t>Desarrollar acciones de participación en redes de ciudad, campañas y plataformas de organismos multilaterales</t>
  </si>
  <si>
    <t>Implementar una estrategia de promoción de ciudad atreves de la gestión de actividades en Bogotá y en el exterior</t>
  </si>
  <si>
    <t>7. Implementar 100 porciento de la estrategia que permita fortalecer la gestión y desempeño institucional.</t>
  </si>
  <si>
    <t xml:space="preserve">Desarrollar acciones para la sostenibilidad y mejoramiento del desempeño y la gestión pública distrital. </t>
  </si>
  <si>
    <t xml:space="preserve">Realizar un programa de Teletrabajo sobre la planta laboral en entidades y organismos distritales. </t>
  </si>
  <si>
    <t>Ejecutar acciones para la  negociación, diálogo y concertación sindical en el Distrito Capital.</t>
  </si>
  <si>
    <t>8. Cumplir 100 porciento del seguimiento a los temas estratégicos de la Administración Distrital.</t>
  </si>
  <si>
    <t>Realizar las acciones generales de acompañamiento y  seguimiento a los  proyectos, asuntos y temas estratégicos de la administración distrital.</t>
  </si>
  <si>
    <t>3: Fortalecer la gestión y desempeño para generar valor público en nuestros grupos de interés</t>
  </si>
  <si>
    <t xml:space="preserve"> Realizar el estudio técnico para la modernizacion administrativa del Distrito</t>
  </si>
  <si>
    <t>10. Ejecutar 100 porciento de los productos definidos en el plan de acción de la Política Pública de Transparencia.</t>
  </si>
  <si>
    <t>Realizar actividades de los productos del plan de acción de la política pública de transparencia y su seguimiento</t>
  </si>
  <si>
    <t>Desarrollar una estrategia de análisis de  información y datos en transparencia para articular las iniciativas de las entidades distritales</t>
  </si>
  <si>
    <t>11. Ejecutar 100 porciento de la estrategia de tecnificación y modernización de la Imprenta Distrital.</t>
  </si>
  <si>
    <t>Desarrollar acciones tendientes a la tecnificación, productividad y mejoramiento de la imprenta distrital</t>
  </si>
  <si>
    <t>Posicionar a la imprenta distrital como un aliado estratégico, para visibilizar la gestión, desempeño y transparencia pública</t>
  </si>
  <si>
    <t xml:space="preserve">12. Desarrollar 100 porciento de la estrategia para la recuperación, preservación, difusión y apropiación del patrimonio documental y la memoria histórica de Bogotá. </t>
  </si>
  <si>
    <t>Realizar procesos de caracterización, procesamiento, acceso y puesta al servicio del patrimonio documental del Distrito Capital.</t>
  </si>
  <si>
    <t>Desarrollar investigación, promoción, divulgación y pedagogía del patrimonio documental y la memoria histórica de Bogotá.</t>
  </si>
  <si>
    <t>51 Gobierno Abierto</t>
  </si>
  <si>
    <t>Implementación del modelo de gobierno abierto, accesible e incluyente de Bogotá.</t>
  </si>
  <si>
    <t>Implementar un modelo de gobierno abierto de Bogotá que promueva una relación democrática, incluyente, accesible y transparente con la ciudadanía.</t>
  </si>
  <si>
    <t>1. Implementar 100 porciento del modelo de gobierno abierto, accesible e incluyente a todos los sectores territoriales, poblacionales y diferenciales.</t>
  </si>
  <si>
    <t>2. Implementar 100 porciento de la plataforma virtual de gobierno abierto con parámetros de accesibilidad e inclusión poblacional y diferencial.</t>
  </si>
  <si>
    <t xml:space="preserve">3. Implementar 100 porciento de las estrategias para la inclusión, cualificación y el fortalecimiento de la ciudadanía en gobierno abierto, atendiendo a sus diferentes expresiones territoriales, poblacionales, diferenciales y de género. </t>
  </si>
  <si>
    <t>1. Fortalecer la articulación y el seguimiento a nivel distrital de la implementación de los lineamientos en materia de atención al ciudadano e inspección, vigilancia y control.</t>
  </si>
  <si>
    <t xml:space="preserve">1. Implementar 100 porciento una estrategia de seguimiento de la efectividad y calidad en la atención a la ciudadanía en las entidades distritales, en el marco de los lineamientos y estándares del modelo de servicio omnicanal. </t>
  </si>
  <si>
    <t>2. Implementar 100 porciento las estrategias para la articulación interinstitucional y la apropiación de los lineamientos en materia de atención al ciudadano e IVC.</t>
  </si>
  <si>
    <t>Cumplir al 100 porciento el Plan de acción de la Política Pública de Servicio a la Ciudadanía.</t>
  </si>
  <si>
    <t>Fortalecer la articulación con las entidades distritales para la implementación de los lineamientos de servicio a la ciudadanía y el ejercicio de inspección, vigilancia y control.</t>
  </si>
  <si>
    <t>Construcción de Bogotá-región como territorio de paz para las víctimas y la reconciliación.</t>
  </si>
  <si>
    <t>Mejorar la integración de las acciones, servicios y escenarios que dan respuesta a las obligaciones derivadas de ley para las víctimas, el acuerdo de paz, y los demás compromisos distritales en materia de memoria, reparación, paz y reconciliación.</t>
  </si>
  <si>
    <t>1. Aumentar la apropiación social de la memoria y la verdad históricas, por parte de la ciudadanía, como herramientas fundamentales en la construcción de paz, reconciliación y la profundización de la democracia.</t>
  </si>
  <si>
    <t>1. Ejecutar 100 porciento de una estrategia de promoción de la memoria, para la construcción de paz, la reconciliación y la democracia, en la ciudad región.</t>
  </si>
  <si>
    <t>Generar acciones para el posicionamiento institucional del CMPR en la estructura institucional de Bogotá.</t>
  </si>
  <si>
    <t>Gestionar el funcionamiento administrativo del CMPR</t>
  </si>
  <si>
    <t>2. Realizar 1030  procesos pedagógicos para el fortalecimiento de iniciativas ciudadanas, que conduzcan al debate y la apropiación social de la paz, la memoria y la reconciliación, que se construye en los territorios ciudad región.</t>
  </si>
  <si>
    <t>Promover visitas guiadas al CMPR e intercambios con actores educativos, sociales, institucionales y ciudadanos.</t>
  </si>
  <si>
    <t>Asesorar y divulgar la gestión del conocimiento en memoria.</t>
  </si>
  <si>
    <t>Generar acciones para el posicionamiento de la memoria, la paz y la reconciliación.</t>
  </si>
  <si>
    <t>Identificar, apoyar y construir procesos territoriales de memoria en la ciudad, para la reconstrucción del tejido social.</t>
  </si>
  <si>
    <t>4. Implementar  100 porciento de la formulación y puesta en marcha de la Política Pública Distrital de Víctimas, Memoria, Paz y Reconciliación.</t>
  </si>
  <si>
    <t>Desarrollar el ciclo de formulación de la política pública distrital , bajo los lineamientos del CONPES D.C., para una política pública distrital de víctimas, memoria, paz y reconciliación.</t>
  </si>
  <si>
    <t>2. Fortalecer la articulación institucional y el otorgamiento de servicios  que dan respuesta a las obligaciones y retos en materia de asistencia, atención y reparación a víctimas en Bogotá-región; así como otros efectos particulares, asociados al conflicto.</t>
  </si>
  <si>
    <t>5. Implementar 100 porciento de una ruta de reparación integral para las víctimas del conflicto armado, acorde con las competencias del Distrito Capital.</t>
  </si>
  <si>
    <t>Implementar y monitorear las medidas y acciones del plan de reparación colectiva de acuerdo con los compromisos adquiridos por el Distrito Capital.</t>
  </si>
  <si>
    <t>Implementar y hacer seguimiento a la ruta de reparación individual en la ciudad de Bogotá.</t>
  </si>
  <si>
    <t>6. Otorgar 100 porciento de medidas de ayuda humanitaria inmediata en el Distrito Capital, conforme a los requisitos establecidos  por la legislación vigente.</t>
  </si>
  <si>
    <t>Gestionar el funcionamiento administrativo y operativo  para el otorgamiento de la ayuda humanitaria.</t>
  </si>
  <si>
    <t>Articular la oferta de bienes y servicios de las entidades, en el marco de  los centros locales de atención.</t>
  </si>
  <si>
    <t>Efectuar acciones de reconstrucción del tejido social que contribuyan a la convivencia y a la reconciliación.</t>
  </si>
  <si>
    <t>7. Gestionar 100 porciento de medidas de prevención y protección a víctimas del conflicto armado, reconociendo afectaciones, riesgos y conductas vulneratorias, desde los enfoques poblacionales y diferenciales, acorde con las competencias institucionales de la Alta consejería para los derechos de las víctimas, la paz y la reconciliación.</t>
  </si>
  <si>
    <t>Gestionar el funcionamiento administrativo y operativo  para el otorgamiento de medidas de prevención y  protección que contribuyan a las Garantías de No Repetición de las víctimas en el Distrito.</t>
  </si>
  <si>
    <t>8. Realizar 100 porciento de los espacios de coordinación y articulación programados con entidades e instancias de orden territorial y nacional, en materia de asistencia, atención y reparación a las víctimas del conflicto armado.​</t>
  </si>
  <si>
    <t>Formular, actualizar y hacer seguimiento al Plan de Acción Distrital de víctimas, paz y reconciliación</t>
  </si>
  <si>
    <t>Brindar asistencia técnica para la formulación, implementación, seguimiento y evaluación a la política pública en el Distrito.</t>
  </si>
  <si>
    <t>Asesorar y difundir la gestión del conocimiento en materia de víctimas, paz, reconciliación, e implementación de los acuerdos.</t>
  </si>
  <si>
    <t>Gestionar alianzas con entidades públicas y/o privadas y cooperación internacional para hacer de Bogotá un territorio de reconciliación y construcción de memoria, verdad, justicia, reparación y garantía de no repetición.</t>
  </si>
  <si>
    <t>Ejercer la secretaría técnica del Comité Distrital de Justicia Transicional, los Comités Locales de Justicia Transicional y sus espacios respectivos.</t>
  </si>
  <si>
    <t>9. Implementar 100 porciento  de las acciones que son competencia de la Alta consejería para los derechos de las víctimas, la paz y la reconciliación, según el protocolo de participación efectiva de las víctimas del conflicto armado,  fortaleciendo los espacios de participación de las víctimas y sus organizaciones, y propendiendo por incluir a las víctimas no organizadas, mediante acciones orientadas a la paz y la reconciliación en el Distrito Capital.</t>
  </si>
  <si>
    <t>Apoyar técnica y operativamente las mesas de participación efectiva de las víctimas del conflicto armado residentes en el distrito capital de acuerdo al protocolo de participación.</t>
  </si>
  <si>
    <t>Fortalecer espacios de capacitación y procesos de formación  de las mesas de participación efectiva  las víctimas y sus organizaciones formales y no formales.</t>
  </si>
  <si>
    <t>3. Incrementar las acciones integrales de coordinación territorial, para atender las necesidades de la población afectada por el conflicto armado, así como de las víctimas, reincorporados y reintegrados residentes en Bogotá-región.</t>
  </si>
  <si>
    <t>10. Ejecutar 100 porciento de una estrategia de reconciliación para la construcción de paz, que contribuya al fortalecimiento del tejido social en los territorios ciudad región.​</t>
  </si>
  <si>
    <t>Diseñar e implementar la estrategia de reconciliación para la construcción de paz.</t>
  </si>
  <si>
    <t>Liderar y realizar seguimiento a las acciones de apoyo a los procesos de desmovilización, desvinculación reincorporación y reintegración en la ciudad región.</t>
  </si>
  <si>
    <t>Gestionar el funcionamiento administrativo y operativo para las acciones de integración y construcción de paz territorial.</t>
  </si>
  <si>
    <t>11. Realizar  100 porciento de los espacios de coordinación y articulación, acordados con entidades e instancias de orden territorial y nacional, para la implementación de acciones de integración social y territorial.</t>
  </si>
  <si>
    <t>Liderar y realizar el seguimiento a la ruta de trabajo para la implementación del punto 5 de víctimas del Acuerdo de Paz en el distrito, en coordinación con el sistema integral de verdad, justicia, reparación y no repetición.</t>
  </si>
  <si>
    <t>Gestionar la reactivación y puesta en marcha del Consejo Distrital de Paz.</t>
  </si>
  <si>
    <t>Ejercer la secretaría técnica de las instancias de articulación con las entidades de la nación, del distrito y de la cooperación internacional para la puesta en marcha del propósito de Bogotá epicentro de paz y reconciliación.</t>
  </si>
  <si>
    <t>Ejecución de los Programas de Desarrollo con Enfoque Territorial PDET.</t>
  </si>
  <si>
    <t>Seguimiento y evaluación de la implementación de los Programas de Desarrollo con Enfoque Territorial PDET.</t>
  </si>
  <si>
    <t>Transformación digital y gestión TIC.</t>
  </si>
  <si>
    <t>1. Contar con información oportuna y de calidad para la toma de decisiones.</t>
  </si>
  <si>
    <t>1. Implementar 100 porciento de los lineamientos de la Política Pública Nacional de Gobierno Digital priorizados por la Secretaría General.</t>
  </si>
  <si>
    <t>Acompañamiento administrativo, financiero y juridico para la incorporación de los lineamientos de la Política Pública</t>
  </si>
  <si>
    <t>2. Liderar 100 porciento  la formulación, sensibilización y apropiación de la Política Pública de Bogotá Territorio Inteligente.</t>
  </si>
  <si>
    <t>3. Asesorar 100 porciento el diseño e implementación de las 16 agendas de transformación digital y sus aceleradores transversales.</t>
  </si>
  <si>
    <t>4. Implementar 1 Centro de recursos de TI compartido.</t>
  </si>
  <si>
    <t>Hacer seguimiento a la implementación del centro de recursos de TI compartido</t>
  </si>
  <si>
    <t>5. Desarrollar 1 estrategia de apropiación para potenciar el conocimiento y uso de tecnologías.</t>
  </si>
  <si>
    <t>Monitorear el desarrollo de la estrategia de apropiación.</t>
  </si>
  <si>
    <t>2. Contar con servicios digitales que atiendan las necesidades de los grupos de interés.</t>
  </si>
  <si>
    <t>6. Implementar 100 porciento el Modelo de Seguridad y Privacidad de la Información (MSPI).</t>
  </si>
  <si>
    <t>Gestionar y mantener el modelo de seguridad y privacidad de la información.</t>
  </si>
  <si>
    <t>7. Mantener 1 plataforma tecnológica y de redes de la Secretaria General actualizada.</t>
  </si>
  <si>
    <t>Actualizar y ampliar los servicios tecnológicos de la Secretaria General.</t>
  </si>
  <si>
    <t xml:space="preserve">Optimizar sistemas de información y de gestión de datos de la Secretaria General. </t>
  </si>
  <si>
    <t>Fortalecer la Gobernalidad de TI en la Secretaria General.</t>
  </si>
  <si>
    <t>Fortalecimiento de la capacidad Institucional de la Secretaría General.</t>
  </si>
  <si>
    <t>Organizar y transferir los archivos de gestión y mantener del sistema de gestión documental.</t>
  </si>
  <si>
    <t>2. Lograr  100 porciento de la eficiencia operacional para soportar la actividad misional de la Entidad.</t>
  </si>
  <si>
    <t>Fortalecimiento de la capacidad Instituci+D9onal de la Secretaría General.</t>
  </si>
  <si>
    <t>3. Adelantar 100 porciento de la gestión necesaria para el mejoramiento de las sedes priorizadas.</t>
  </si>
  <si>
    <t>4. Ejecutar 100 porciento de los lineamientos ambientales, mantenimientos y adecuaciones programados en las sedes de la Secretaría General.</t>
  </si>
  <si>
    <t>Actualizar e implementar la Política Ambiental de la Secretaría General</t>
  </si>
  <si>
    <t>Adquirir los insumos para ejecutar los lineamientos ambientales, mantenimientos y adecuaciones programados en las Sedes de la Secretaría General</t>
  </si>
  <si>
    <t>Adquirir los bienes requeridos por la Entidad para ejecutar los lineamientos ambientales, mantenimientos y adecuaciones programados en las Sedes de la Secretaría General.</t>
  </si>
  <si>
    <t>5. Cumplir 100 porciento la formulación, seguimiento y el control de la planeación estratégica de la Entidad.</t>
  </si>
  <si>
    <t xml:space="preserve">Diseñar e implementar una estrategia para el monitoreo del cumplimiento de las metas del Plan Distrital de Desarrollo y las acciones de políticas públicas distritales a cargo de la Entidad. </t>
  </si>
  <si>
    <t>Brindar asistencia técnica, seguimiento y control a la programación y ejecución del presupuesto de inversión de la Entidad</t>
  </si>
  <si>
    <t xml:space="preserve">Fortalecer el modelo de operación por procesos de la Secretaría General para mejorar su desempeño. </t>
  </si>
  <si>
    <t xml:space="preserve">Liderar la formulación, monitoreo y reporte de las acciones relacionadas con el cumplimiento de las leyes de transparencia y del derecho de acceso a la información pública, y de participación ciudadana. </t>
  </si>
  <si>
    <t>Código herramienta interna del indicador</t>
  </si>
  <si>
    <t xml:space="preserve">Nombre del indicador </t>
  </si>
  <si>
    <t>Programación magnitud meta 2023</t>
  </si>
  <si>
    <t xml:space="preserve">Magnitud ejecutada  vigencia 2023
</t>
  </si>
  <si>
    <t>% de avance vigencia 2023
(Acumulado total)</t>
  </si>
  <si>
    <t>Programación  al corte 31/03/2023</t>
  </si>
  <si>
    <t xml:space="preserve">Magnitud ejecutada  al corte 31/03/2023
</t>
  </si>
  <si>
    <t xml:space="preserve">Suma </t>
  </si>
  <si>
    <t>Informes de monitoreo y seguimiento a la implementación de la estrategia de gobierno digital realizados</t>
  </si>
  <si>
    <t>Atención de peticiones, quejas, reclamos, sugerencias y consultas recibidas y atendidas</t>
  </si>
  <si>
    <t>Iniciativas de memoria histórica asistidas ténicamente</t>
  </si>
  <si>
    <t>Personas con asistencia humanitaria</t>
  </si>
  <si>
    <t>Acciones ejecutadas con las comunidades.</t>
  </si>
  <si>
    <t>Número de documentos publicados sobre la medición de los indicadores del goce efectivo de derechos de las víctimas.</t>
  </si>
  <si>
    <t>Oficina de Alta Consejería Distrital de Tecnologías de la Información y Comunicaciones - TIC.</t>
  </si>
  <si>
    <t xml:space="preserve"> Herramientas tecnológicas de gobierno digital  implementadas</t>
  </si>
  <si>
    <t>Informes de seguimiento de las metas del proyecto de inversión que apuntan a la implementación de la estrategia de gobierno digital realizados</t>
  </si>
  <si>
    <t>Acciones de fortalecimiento institucional emprendidas</t>
  </si>
  <si>
    <t>Nº</t>
  </si>
  <si>
    <t>Proyecto</t>
  </si>
  <si>
    <t xml:space="preserve"> Porcentaje de Ejecución  Presupuestal %</t>
  </si>
  <si>
    <t>% Ej.Giro</t>
  </si>
  <si>
    <t>Desarrollo Institucional Para Una Gestión Pública Eficiente</t>
  </si>
  <si>
    <t>Construcción de Bogotá-región como territorio de paz para las víctimas y la reconciliación</t>
  </si>
  <si>
    <t>Transformación Digital y Gestión TIC</t>
  </si>
  <si>
    <t>Total</t>
  </si>
  <si>
    <t xml:space="preserve">Nota: Corresponde al presupuesto de inversión de la Entidad para la vigencia, unicamente. </t>
  </si>
  <si>
    <t>Plan de acción institucional 2023</t>
  </si>
  <si>
    <t>Memorando y fecha de aprobación</t>
  </si>
  <si>
    <t>Versión</t>
  </si>
  <si>
    <t>Vigencia</t>
  </si>
  <si>
    <t>Proceso institucional asociado</t>
  </si>
  <si>
    <t>Líder(es) del proceso</t>
  </si>
  <si>
    <t>Dependencia responsable del indicador</t>
  </si>
  <si>
    <t>Nombre del indicador</t>
  </si>
  <si>
    <t>Objetivo del indicador</t>
  </si>
  <si>
    <t>Fórmula del indicador</t>
  </si>
  <si>
    <t>Variable A: numerador</t>
  </si>
  <si>
    <t>Variable B: denominador</t>
  </si>
  <si>
    <t>Unidad de medición</t>
  </si>
  <si>
    <t>Frecuencia de medición</t>
  </si>
  <si>
    <t>Clase de indicador</t>
  </si>
  <si>
    <t>Descripción del método de cálculo</t>
  </si>
  <si>
    <t>Fuente de información verificable</t>
  </si>
  <si>
    <t>Meta cualitativa del indicador</t>
  </si>
  <si>
    <t>Meta nominal</t>
  </si>
  <si>
    <t>Rango máximo</t>
  </si>
  <si>
    <t>Rango mínimo</t>
  </si>
  <si>
    <t>Tendencia de la meta</t>
  </si>
  <si>
    <t>Meta variable</t>
  </si>
  <si>
    <t>Tendencia del avance del indicador</t>
  </si>
  <si>
    <t>Consolidación de datos</t>
  </si>
  <si>
    <t>Valor línea base</t>
  </si>
  <si>
    <t>Unidad de medida de la línea base</t>
  </si>
  <si>
    <t>Fecha de la línea base</t>
  </si>
  <si>
    <t>Fuente de la línea base</t>
  </si>
  <si>
    <t>Resultado porcentual respecto a la meta</t>
  </si>
  <si>
    <t>Análisis del indicador</t>
  </si>
  <si>
    <t>GES_01</t>
  </si>
  <si>
    <t>Memorando 3-2022-35594 del 14/12/2022</t>
  </si>
  <si>
    <t>Control disciplinario</t>
  </si>
  <si>
    <t>Jefe de la Oficina de Control Disciplinario Interno y Jefe de la Oficina Jurídica</t>
  </si>
  <si>
    <t>Oficina de Control Disciplinario Interno</t>
  </si>
  <si>
    <t>Porcentaje de decisiones interlocutorias emitidas</t>
  </si>
  <si>
    <t>Adelantar y sustanciar las decisiones de cada una de las etapas del proceso disciplinario, con el fin de determinar la posible responsabilidad disciplinaria del servidor(a) o ex servidor(a) publico, emitiendo la decisión  correspondiente</t>
  </si>
  <si>
    <t>Número de autos o providencias interlocutorias emitidas en los procesos disciplinarios en el periodo</t>
  </si>
  <si>
    <t>Número de autos o providencias interlocutorias programadas en los procesos disciplinarios en el periodo</t>
  </si>
  <si>
    <t>Mensual</t>
  </si>
  <si>
    <t>Para el numerador se consulta el Sistema de Información Disciplinario -SID, cuantificando los autos o providencias interlocutorias emitidas en los procesos disciplinarios del mes anterior.
Para el denominador se consulta el Sistema de Información Disciplinario -SID, cuantificando los autos o providencias interlocutorias programadas en los procesos disciplinarios del mes anterior.</t>
  </si>
  <si>
    <t>Sistema de Información Disciplinario - SID.</t>
  </si>
  <si>
    <t>Cumplir el 100% de los autos o providencias interlocutorias emitidas en los procesos disciplinarios.</t>
  </si>
  <si>
    <t>No</t>
  </si>
  <si>
    <t>Positiva</t>
  </si>
  <si>
    <t>Promedio</t>
  </si>
  <si>
    <t>Reporte del indicador de "Número de decisiones interlocutorias emitidas" con ID GE_45, correspondiente al 31 de octubre de 2022.</t>
  </si>
  <si>
    <t>Para el periodo se emitieron un gran total de 49 decisiones interlocutorias, conforme a la siguiente información:
- Una (1) Resolución que resuelve recurso de apelación: Expediente No. 1693.
-Un (1) Auto que decreta nulidad: Expediente No. 1685.
- Un (1) Auto de Fijación de Juzgamiento Juicio Ordinario: Expediente No. 1700.
- Seis (6) Autos de Indagación Previa: Expediente No. 1945, 1947, 1948, 1952, 1953 y 1962.
- Cinco (5) Autos de Investigación Disciplinaria: Expediente No. 1928,  1951, 1955, 1956 y 1961.
- Veinte (20) Autos de Archivo: Expedientes No. 1859, 1864, 1865, 1866, 1878, 1884, 1902, 1903, 1912, 1913, 1915, 1916, 1918, 1919, 1920, 1921, 1922, 1923, 1926 y 1929.
-Cuatro (4) Autos Inhibitorios: Expedientes No. 1954, 1957, 1958 y 1959.
-Siete (7) Autos de pruebas: Expedientes No. 1749, 1851, 1870, 1925 (1 auto en enero, 1 auto en febrero), 1929 y 1930 (1 auto en febrero)
-Tres (3) Autos de prórroga de investigación y decreto de pruebas: Expedientes No. 1868, 1877 y 1930.
-Un (1) Auto de Impedimento: Expediente 1963.</t>
  </si>
  <si>
    <t>GES_02</t>
  </si>
  <si>
    <t>Porcentaje de expedientes gestionados dentro del término legal</t>
  </si>
  <si>
    <t>Mantener los procesos entre los términos legales establecidos, con el fin de evitar dilaciones injustificadas que afecten los derechos de los procesados</t>
  </si>
  <si>
    <t>Número de expedientes con etapa procesal dentro de los términos legales en el periodo</t>
  </si>
  <si>
    <t>Número de expedientes totales en curso, en las diferentes etapas del proceso disciplinario en el periodo</t>
  </si>
  <si>
    <t>Para el numerador se consulta el Sistema de Información Disciplinario -SID, cuantificando los expedientes que se encuentran en términos del mes anterior.
Para el denominador se consulta el Sistema de Información Disciplinario -SID, cuantificando los expedientes que se encuentren en curso (activos) del mes anterior.</t>
  </si>
  <si>
    <t>Cumplir el 100% de los expedientes gestionados dentro del término legal.</t>
  </si>
  <si>
    <t>Reporte del indicador  "Porcentaje de expedientes gestionados dentro del término legal" con ID GE_46, correspondiente al 31 de octubre de 2022.</t>
  </si>
  <si>
    <t>Durante el periodo consolidado, se tiene un gran total de 52 procesos disciplinarios activos, entre los cuales, la Oficina de Control Disciplinario Interno tiene un total de 49 expedientes disciplinarios, presentando una disminución del 9,2% respecto al mes inmediatamente anterior. Así mismo, se ha evaluado y evacuado las diferentes etapas procesales en los términos de la Ley.
La Oficina Jurídica tiene 2 expedientes disciplinarios, de los cuales, el número 1700 continuará el trámite en etapa de juzgamiento ordinario, y el expediente1685 será remitido a la Oficina de Control Disciplinario Interno, conforme a la nulidad decretada en el curso de la investigación disciplinaria.
Por otro lado, el Despacho de la Secretaria General, tiene 1 expediente a su cargo, correspondiente al número 1693, en el que se emitió la Resolución 118 del 15 de marzo de 2023, mediante la cual se resolvió confirmar el archivo de la investigación disciplinaria.</t>
  </si>
  <si>
    <t>GES_03</t>
  </si>
  <si>
    <t>Memorando 3-2022-35997 del 16/12/2022</t>
  </si>
  <si>
    <t>Direccionamiento estratégico</t>
  </si>
  <si>
    <t>Jefe de la Oficina Asesora de Planeación</t>
  </si>
  <si>
    <t xml:space="preserve">Porcentaje de cumplimiento de la programación mensual del plan operativo del proceso Direccionamiento estratégico </t>
  </si>
  <si>
    <t>Medir el porcentaje de  cumplimiento mensual del Plan Operativo del Proceso Direccionamiento estratégico</t>
  </si>
  <si>
    <t>Número de productos ejecutados en el periodo del plan operativo del proceso Direccionamiento estratégico</t>
  </si>
  <si>
    <t>Número de productos programados del plan operativo del proceso Direccionamiento estratégico para el periodo</t>
  </si>
  <si>
    <t>A partir de los soportes mensuales de ejecución de los productos del plan operativo del proceso Direccionamiento estratégico, se determina el porcentaje de cumplimiento de la programación mensual.</t>
  </si>
  <si>
    <t>Plan operativo del Proceso Direccionamiento Estratégico con seguimiento.</t>
  </si>
  <si>
    <t>Cumplimiento mensual del 100 % del los productos programados del Plan Operativo del Proceso Direccionamiento estratégico.</t>
  </si>
  <si>
    <t>Reporte del indicador de gestión del proceso Direccionamiento estratégico (GE_01) correspondiente al 31/10/2022.</t>
  </si>
  <si>
    <t>Durante el periodo se logra avance, conforme a lo programado para 22 productos: 
•	Plan de ajuste y sostenibilidad del Modelo Integrado de Planeación y Gestión formulado para la vigencia 2023 aprobado
•	Plan Anticorrupción y de Atención al Ciudadano PAAC 2023 formulado y publicado/Monitoreo mensual del PAAC 2023 (mes vencido).
•	Plan Institucional de Participación Ciudadana PIPC 2023 formulado y publicado. (enero)
•	Jornadas de socialización realizadas del PAAC, el PIPC y la Estrategia de Rendición de Cuentas vigencia 2032 de la entidad
•	Estrategia de Rendición de Cuentas 2023 formulada y publicada.
•	Matriz reporte monitoreo instancias de coordinación.
•	Evidencias de reunión y/o soportes relacionados con la incorporación de enfoques en la gestión de la Secretaría General.
•	Reporte de las acciones de transversalización de género.
•	Reportes de los planes PSTIG-PIOEG.
•	Evidencias de reunión y/o soportes de acompañamiento para la formulación de la Política Pública de Paz, Reconciliación, No Estigmatización y Transformación de Conflictos
•	Reportes y/o evidencias de acompañamiento en el seguimiento de las Políticas Públicas lideradas por las dependencias de la Secretaría General o en las cuales cuentan con resultados y/o productos a cargo.
•	Reporte de seguimiento a los compromisos de la Secretaría General en las instancias de coordinación en las que participa, en concordancia con la Resolución 258 de 2022 (o la que aplique)
•	Viabilidad reprogramación presupuestal (A demanda)
•	Aprobación Solicitudes de CDP
•	Informe periódicos de ejecución presupuestal Secretaría General (Diario)
•	Informe de Ejecución Vigencia (Reporte mes vencido),Informe de Ejecución Reserva (Reporte mes vencido)
•	Cargue en SDH de PMR mensual (Reporte mes vencido)
•	Cargue en SDH de PMR trimestral (Reporte mes vencido)
•	Depuración de Usuarios, creaciones de Usuarios, Control Modificaciones PAA 2022.
•	Respuesta a los requerimientos (por demanda)
•	Publicaciones página web (por demanda)
•	Acta subcomité de autocontrol y soporte de radicado a la oficina de control interno, a mes vencido.
•	Registro en las herramientas dispuestas por la Secretaría Distrital de Planeación según cronograma de esta Entidad.
•	Registro en las herramientas dispuestas por la Secretaría Distrital de Planeación según cronograma de esta Entidad para las gerencias de programa.
Con corte al mes de Marzo se han finalizado 2 productos: 
•	Plan de ajuste y sostenibilidad del Modelo Integrado de Planeación y Gestión formulado para la vigencia 2023 aprobado
•	Estrategia de Rendición de Cuentas 2023 formulada y publicada.
Es de señalar que todos los productos programados para el periodo fueron ejecutados en los términos establecidos y el detalle pormenorizado se encuentra en el archivo Excel consolidado Plan Operativo 2023</t>
  </si>
  <si>
    <t>GES_04</t>
  </si>
  <si>
    <t>Memorando 3-2022-35485 del 14/12/2022</t>
  </si>
  <si>
    <t>Evaluación del Sistema de Control Interno</t>
  </si>
  <si>
    <t>Jefe de la Oficina de Control Interno</t>
  </si>
  <si>
    <t>Oficina de Control Interno</t>
  </si>
  <si>
    <t>Porcentaje de avance en el cumplimiento de las actividades de aseguramiento y reportes contenidas en el Plan Anual de auditorías.</t>
  </si>
  <si>
    <t>Ejecutar las actividades de aseguramiento y reportes contenidas en el Plan Anual de auditorías, con el fin de Aplicar acciones frente a las situaciones que puedan afectar el cumplimiento de los objetivos institucionales de la Entidad, suministrar información para la toma de decisiones, proponer mejoras continuas en los procesos de la entidad, prevenir posibles fraudes y errores, generar transparencia en los procesos, planes y proyectos de la Entidad e identificar riesgos de la entidad</t>
  </si>
  <si>
    <t>Número de actividades de aseguramiento y reportes ejecutados en el periodo</t>
  </si>
  <si>
    <t>Número de actividades de aseguramiento y reportes programados en el Plan Anual de Auditoría para el periodo</t>
  </si>
  <si>
    <t>Para el numerador se realiza:
1. Verificar los informes preliminares radicados o finales radicados (no requiera informe preliminar) de las actividades de aseguramiento ejecutadas en el periodo.
2. Verificar los reportes normativos de la OCI ejecutados en el periodo.
Para el denominador se realiza:
1. Comparar la ejecución de los puntos 1. y 2. frente a lo programado en el Plan Anual de Auditoria.
2. Elaborar papel de trabajo como soporte de las verificaciones descritas en los puntos 1,2 y 3, de las fuentes de información usadas, para la determinación del número de informes frente al programa anual.</t>
  </si>
  <si>
    <t>Plan Anual de Auditoria aprobado por el Comité Institucional de Coordinación de Control Interno.
Informes preliminares o finales de las actividades de aseguramiento y reportes.</t>
  </si>
  <si>
    <t>Cumplir el 100% de las actividades de aseguramiento y reportes contenidas en el Plan Anual de auditorías.</t>
  </si>
  <si>
    <t>Reporte del indicador  "Porcentaje de avance en el cumplimiento de las actividades de aseguramiento y reportes contenidas en el Plan Anual de auditorías" con ID GE_44_v3, correspondiente a 31 de octubre de 2022.</t>
  </si>
  <si>
    <t>Se dio cumplimiento a 20 actividades de auditorías y seguimientos así: Periodo 1: 1. Seguimiento Mapa de Riesgos de Corrupción- PAAC, 2. Seguimiento Plan Anticorrupción y Atención al Ciudadano -PAAC, 3. Evaluación por Dependencias, 4. Evaluación Independiente del Estado del Sistema de Control Interno, 5. Informe de Gestión de la OCI (31 Diciembre),6. Seguimiento Plan Mejoramiento Auditoría Interna, Contraloría y Personería. Periodo 2: 1. Resultado PAA 2022 - Presentación y Seguimiento PAA 2023 CICCI ,2. Evaluación Control Interno Contable,3. Seguimiento a la Gestión de los Comités de Conciliación, 4. Rendición de cuentas a la Contraloría de Bogotá,5. Seguimiento Ejecución presupuestal y contractual, 6. Seguimiento Plan Mejoramiento Auditoría Interna, Contraloría y Personería. Periodo 3: 1. Seguimiento a las Peticiones, Quejas, Reclamos y Sugerencias 1,2. Política de Gestión de la información estadística, 3. Coordinación y Supervisión Evaluación y Reporte Derechos de Autor. 4. Seguimiento Plan Mejoramiento Auditoría Interna y Contraloría 3, 5. Revisión Informe Gestión Judicial y Seguimiento al contingente judicial (SIPROJ), 6. Política de Gobierno Digital y Seguridad Digital7. Plan Institucional de Gestión Ambiental PIGA, 8. Seguimiento a las medidas de Austeridad en el Gasto Público - (Plan austeridad)</t>
  </si>
  <si>
    <t>GES_05</t>
  </si>
  <si>
    <t>Porcentaje de atención a las oportunidades de mejora identificadas en las auditorias internas de gestión.</t>
  </si>
  <si>
    <t>Evaluar la atención de las oportunidades de mejora indicadas en las Auditorias Internas de Gestión, con el fin de aplicar acciones frente a las situaciones que puedan afectar el cumplimiento de los objetivos institucionales de la Entidad; suministrar información para la toma de decisiones; proponer mejoras continuas en los procesos de la entidad; prevenir  posibles fraudes y errores; generar transparencia en los procesos, planes y proyectos de la Entidad; identificar riesgos de la entidad</t>
  </si>
  <si>
    <t>Numero de oportunidades de mejora aceptadas en el informe final de las Auditorías Internas de Gestión en el periodo</t>
  </si>
  <si>
    <t>Numero de oportunidades de mejora identificadas en los informes preliminares de las Auditorias Internas de Gestión en el periodo</t>
  </si>
  <si>
    <t>Bimestral</t>
  </si>
  <si>
    <t>Para el numerador se verifica las oportunidades de mejora definidas en el informe final de las auditorias de gestión.
Para el denominador se verifica las oportunidades de mejora identificadas en el informe preliminar de auditoria de gestión.
Se elabora papel de trabajo como soporte de la verificación descrita en el punto anterior, de las fuentes de información usadas, para la determinación del número de oportunidades de mejora  bimestrales.</t>
  </si>
  <si>
    <t>Informes preliminares y finales de las auditorias internas de gestión.</t>
  </si>
  <si>
    <t>Atender el 90% de las oportunidades de mejora indicadas en las Auditorias Internas de Gestión.</t>
  </si>
  <si>
    <t>Reporte del indicador  "Porcentaje de atención a las oportunidades de mejora identificadas en las auditorias internas de gestión" con ID GE_59_v3, correspondiente a 31 de octubre de 2022.</t>
  </si>
  <si>
    <t>Durante el período los resultados de las auditorias no dieron espacio para la generación de oportunidades de mejora en los trabajos realizados por la Oficina de Control Interno</t>
  </si>
  <si>
    <t>GES_06</t>
  </si>
  <si>
    <t>Memorando 3-2022-37689 del 26/12/2022</t>
  </si>
  <si>
    <t>Fortalecimiento de la gestión pública</t>
  </si>
  <si>
    <t>Subsecretario(a) Distrital de Fortalecimiento Institucional</t>
  </si>
  <si>
    <t>Porcentaje de actos o documentos administrativos admitidos para publicación en el Registro Distrital</t>
  </si>
  <si>
    <t>Establecer el grado de asertividad y aprehensión del procedimiento de publicación en el Registro Distrital dentro de las entidades, organismos y órganos de control del Distrito Capital, con el fin de generar planes de mejoramiento que fortalezcan su gestión pública</t>
  </si>
  <si>
    <t>Número de solicitudes publicadas en el Registro Distrital durante el periodo</t>
  </si>
  <si>
    <t>Número de solicitudes de publicaciones en el Registro Distrital durante el periodo</t>
  </si>
  <si>
    <t>Para el numerador: Obtener el reporte de actos o documentos administrativos publicados en el periodo desde el sistema de información del Registro Distrital - SIRD.
Para el denominador: Obtener el reporte de actos o documentos administrativos publicados en el periodo más la relación de devoluciones realizadas en el mismo periodo desde el sistema de información del Registro Distrital - SIRD.</t>
  </si>
  <si>
    <t>Sistema de Información del Registro Distrital - SIRD.</t>
  </si>
  <si>
    <t>Como meta se establece un nivel mínimo mensual del 90 % de las solicitudes admitidas para el  procedimiento de publicación de actos o documentos administrativos en el Registro Distrital.</t>
  </si>
  <si>
    <t>Reporte indicadores de gestión 2022.</t>
  </si>
  <si>
    <t>Se acumula en la vigencia  2023 un total de 626 solicitudes de publicación efectivamente publicadas en 72  ejemplares del Registro Distrital, de un global de 680 solicitudes de publicación recibidas.
La meta establecida para el indicador correspondió a un 90%, por lo cual de acuerdo con el resultado alcanzado, se supera esta meta para el primer trimestre de la vigencia.</t>
  </si>
  <si>
    <t>GES_07</t>
  </si>
  <si>
    <t>Porcentaje de cumplimiento de entrega oportuna de los trabajos de artes gráficas</t>
  </si>
  <si>
    <t>Establecer el grado de cumplimiento en la oportunidad del servicio de impresión de artes gráficas para las entidades, organismos y órganos de control del Distrito Capital, con el fin de fortalecer su gestión</t>
  </si>
  <si>
    <t>Número de ordenes de producción con entregas totales en el periodo</t>
  </si>
  <si>
    <t>Número de ordenes de producción con compromiso de entrega total en el periodo</t>
  </si>
  <si>
    <t>Descargar el reporte de indicador de cumplimiento del servicio de impresión de artes gráficas desde el aplicativo EMLAZE para el periodo respectivo.</t>
  </si>
  <si>
    <t>EMLAZE ERP.</t>
  </si>
  <si>
    <t>Cumplir como mínimo el 95% para los plazos de entrega de las ordenes de producción mensuales pactados con los diferentes usuarios.</t>
  </si>
  <si>
    <t>Se acumulan en el periodo 2023 un total de 79 entregas oportunas de los trabajos de artes gráficas de 79 comprometidas.</t>
  </si>
  <si>
    <t>GES_08</t>
  </si>
  <si>
    <t>Dirección Distrital de Desarrollo Institucional
Dirección Distrital de Archivo de Bogotá</t>
  </si>
  <si>
    <t xml:space="preserve">Nivel de cobertura en asistencia técnica prestada </t>
  </si>
  <si>
    <t>Establecer el nivel de atención en asistencia técnica prestada por las direcciones de archivo y desarrollo institucional en las entidades y organismos distritales</t>
  </si>
  <si>
    <t>Total entidades a las cuales se les presto asistencia técnica en el periodo de medición</t>
  </si>
  <si>
    <r>
      <t xml:space="preserve">Total entidades a las cuales se les </t>
    </r>
    <r>
      <rPr>
        <b/>
        <sz val="10"/>
        <rFont val="Arial"/>
        <family val="2"/>
      </rPr>
      <t>programó</t>
    </r>
    <r>
      <rPr>
        <sz val="10"/>
        <rFont val="Arial"/>
        <family val="2"/>
      </rPr>
      <t xml:space="preserve"> prestar asistencia técnica en el periodo de medición</t>
    </r>
  </si>
  <si>
    <t>Semestral</t>
  </si>
  <si>
    <t>Solicitar a las direcciones que prestan asistencia técnica las bases y soportes de lo registrado en el periodo y realizar el calculo de la meta.</t>
  </si>
  <si>
    <t>Bases de consolidación de las asistencias realizadas por cada dependencia.</t>
  </si>
  <si>
    <t>Cumplir como mínimo el 95 %  de lo establecido en la meta</t>
  </si>
  <si>
    <t>No aplica. La periodicidad del indicador es semestral.</t>
  </si>
  <si>
    <t>GES_09</t>
  </si>
  <si>
    <t>Medición del Índice de Desempeño Institucional Distrital, medido mediante la aplicación del Formulario Único de Reporte de Avance de la Gestión - FURAG</t>
  </si>
  <si>
    <t>Anual</t>
  </si>
  <si>
    <t>Promedio del IDI de las entidades distritales.</t>
  </si>
  <si>
    <t>Resultados del Formulario Único de Reporte de Avance a la Gestión (FURAG) emitido por el Departamento Administrativo de la Función Pública.</t>
  </si>
  <si>
    <t xml:space="preserve">Mantener en 80 puntos el promedio de las entidades </t>
  </si>
  <si>
    <t>Único dato</t>
  </si>
  <si>
    <t>No aplica. La periodicidad del indicador es anual.</t>
  </si>
  <si>
    <t>GES_10</t>
  </si>
  <si>
    <t>Memorando 3-2022-35995 del 16/12/2022</t>
  </si>
  <si>
    <t>Fortalecimiento institucional</t>
  </si>
  <si>
    <t>Porcentaje de cumplimiento de la programación mensual del plan operativo del proceso Fortalecimiento institucional</t>
  </si>
  <si>
    <t>Medir el porcentaje de cumplimiento mensual del plan operativo del proceso Fortalecimiento institucional con el fin de contribuir al mantenimiento y mejora del Sistema de gestión de la entidad</t>
  </si>
  <si>
    <t>Número de productos ejecutados en el periodo del plan operativo del proceso Fortalecimiento institucional</t>
  </si>
  <si>
    <t>Número de productos programados del plan operativo del proceso Fortalecimiento institucional para el periodo</t>
  </si>
  <si>
    <t>Se identifica la cantidad de productos programados para el mes de reporte y se comparan respecto a la cantidad de productos ejecutados en el mismo periodo conforme a los soportes entregados. 
Las evidencias que soportan la ejecución del plan operativo del proceso Fortalecimiento institucional reposarán en la carpeta en línea dispuesta por la Oficina Asesora de Planeación.</t>
  </si>
  <si>
    <t>Plan operativo del proceso Fortalecimiento institucional con seguimiento.</t>
  </si>
  <si>
    <t>Cumplimiento mensual del 100 % del los productos programados del Plan Operativo del proceso Fortalecimiento institucional.</t>
  </si>
  <si>
    <t>Durante el periodo de logra avance, conforme a lo programado, para 8 productos:  
*Mapa de riesgos de corrupción de la vigencia 2023 aprobado y publicado.
*Desarrollo de ejercicios de participación para la identificación de riesgos de corrupción 2023, con los grupos de valor y partes interesadas.
*Consolidado de los reportes de monitoreo a la gestión de los riesgos de corrupción.
*Retroalimentación a las dependencias los reportes de monitoreo a la gestión de los riesgos de corrupción.
*Seguimiento a los indicadores de gestión de los procesos.
*Seguimiento al Plan de acción integrado.
*Seguimiento a Plan de ajuste y sostenibilidad del Modelo Integrado de Planeación y Gestión.
*Reunión con los gestores.</t>
  </si>
  <si>
    <t>GES_11</t>
  </si>
  <si>
    <t>Memorando 3-2023-6791 del 28/02/2023</t>
  </si>
  <si>
    <t>Atención oportuna a las solicitudes de actualización de información de los procesos institucionales y dependencias de la entidad en el Aplicativo DARUMA</t>
  </si>
  <si>
    <t>Medir el tiempo de respuesta a las solicitudes realizadas por los procesos institucionales y dependencias el términos de creación, reprogramación o anulación de indicadores de gestión, actividades del Plan de Acción Integrado, actividades del Plan de ajuste y sostenibilidad del Modelo Integrado de Planeación y Gestión, y acciones del Plan de mejoramiento del sistema de gestión con el fin de contribuir al seguimiento oportuno y confiable de las mismas</t>
  </si>
  <si>
    <t>Número de solicitudes de actualización de información en el Aplicativo DARUMA realizadas por los procesos institucionales</t>
  </si>
  <si>
    <t>Número de respuesta a las solicitudes de actualización de información en el Aplicativo DARUMA realizadas por los procesos institucionales tramitadas en cinco (5) días hábiles siguientes</t>
  </si>
  <si>
    <t>Cuatrimestral</t>
  </si>
  <si>
    <t>A partir de las solicitudes realizadas por los procesos institucionales y dependencias el términos de creación, reprogramación o anulación de indicadores de gestión, actividades del Plan de Acción Integrado, actividades del Plan de ajuste y sostenibilidad del Modelo Integrado de Planeación y Gestión, y acciones del Plan de mejoramiento del sistema de gestión:
1. Se identifican las solicitudes que por término de respuesta (5 días hábiles siguientes) deben atenderse en el  mes de reporte.
2. Se identifica el tiempo de respuesta emitida por la Oficina Asesora de Planeación a cada una de esas solicitudes.
3. Se compara la cantidad de solicitudes que requieren respuesta en el periodo vs la cantidad de solicitudes con respuesta emitida en el periodo.
Nota: Las respuestas a las solicitudes que por términos deben enviarse en el siguiente mes, serán incluidas en el próximo reporte del indicador.</t>
  </si>
  <si>
    <t>Base de datos de control de las solicitudes y respuestas de actualización de información realizadas por los procesos institucionales en el Aplicativo DARUMA.</t>
  </si>
  <si>
    <t>Atender oportunamente el 100% de las solicitudes de actualización de información de los procesos institucionales en el Aplicativo DARUMA.</t>
  </si>
  <si>
    <t>No aplica. La periodicidad del indicador es cuatrimestral.</t>
  </si>
  <si>
    <t>GES_12</t>
  </si>
  <si>
    <t>Memorando del 3-2023-5214 del 14/02/2023</t>
  </si>
  <si>
    <t>Porcentaje de cumplimiento de las actividades del Plan Institucional de Gestión Ambiental - PIGA</t>
  </si>
  <si>
    <t>Determinar el nivel de cumplimiento en la ejecución de las actividades programadas en el  Plan de acción del Plan Institucional de Gestión Ambiental  - PIGA de la vigencia, con el fin de emprender acciones en caso de ser necesario.</t>
  </si>
  <si>
    <t>(Número de actividades del Plan de Acción del Plan Institucional de Gestión Ambiental - PIGA ejecutadas en el período/Número de actividades del Plan de Acción del Plan Institucional de Gestión Ambiental - PIGA programadas para el período)*100</t>
  </si>
  <si>
    <t>Número de actividades del Plan de Acción del Plan Institucional de Gestión Ambiental - PIGA ejecutadas en el período</t>
  </si>
  <si>
    <t>Número de actividades del Plan de Acción del Plan Institucional de Gestión Ambiental - PIGA programadas para el período</t>
  </si>
  <si>
    <t>1. A partir del Plan de Acción del Plan Institucional de Gestión Ambiental - PIGA de la vigencia identificar las actividades programadas para el período objeto de reporte.
2. Verificar su ejecución en el período a partir de los soportes remitidos por el Equipo PIGA.</t>
  </si>
  <si>
    <t>Plan de Acción del Plan Institucional de Gestión Ambiental - PIGA con seguimiento.</t>
  </si>
  <si>
    <t xml:space="preserve">Lograr el 100% de ejecución de las actividades del Plan de Acción del Plan Institucional de Gestión Ambiental - PIGA durante la vigencia </t>
  </si>
  <si>
    <t>Informe de Seguimiento del indicador con corte a diciembre 31 de 2022.
Reporte de seguimiento del Plan de Acción Institucional.</t>
  </si>
  <si>
    <t>El acumulado del trimestre es de 29 actividades ejecutadas, logrando un 18% de porcentaje acumulado de las actividades programadas del Plan Institucional de Gestión Ambiental - PIGA para la vigencia. Se logró realizar la gestión del 100% de los residuos generados en las sedes, en cumplimiento de la normatividad ambiental. Adicionalmente, realizando el seguimiento a los consumos se pueden plantear estrategias que permitan generar una cultura de ahorro y uso eficiente de agua y energía. Se continua con las socializaciones y sensibilizaciones en pro de fortalecer los conocimientos de funcionarios, contratistas que inciden en la implementación de los lineamientos ambientales de la Entidad.</t>
  </si>
  <si>
    <t>GES_13</t>
  </si>
  <si>
    <t>Memorando 3-2023-9760 del 30/03/2023</t>
  </si>
  <si>
    <t>Gestión de alianzas e internacionalización de Bogotá</t>
  </si>
  <si>
    <t>Director(a) Distrital de Relaciones Internacionales</t>
  </si>
  <si>
    <t xml:space="preserve">Número de acciones de relacionamiento internacional facilitadas para el Distrito </t>
  </si>
  <si>
    <t>Establecer el número de relacionamientos internacionales, donde la Dirección Distrital de Relacionamiento Internacional facilitará diferentes tipos de colaboraciones para coadyuvar en el Cumplimiento del Plan Distrital de Desarrollo y los Objetivos de Desarrollo Sostenible</t>
  </si>
  <si>
    <t xml:space="preserve">Total acumulado de acciones de relacionamiento y cooperación internacional facilitadas por la Dirección Distrital de Relaciones Internacionales en el periodo del plan de acción </t>
  </si>
  <si>
    <t>Total acumulado de acciones de relacionamiento y cooperación  internacional programadas en el periodo del plan de acción de la Dirección Distrital de Relaciones Internacionales</t>
  </si>
  <si>
    <t>El numerador medirá la ejecución acumulada cada trimestre, es decir  sumará la ejecución del trimestre analizado, con la ejecución del trimestre anterior.
El denominador debe relacionar las actividades programadas acumuladas cada trimestre, de acuerdo con el plan de acción de la dependencia, es decir se deberá sumar la programación del trimestre analizado, con la programación en actividades del trimestre anterior.</t>
  </si>
  <si>
    <t>Matriz de Relacionamiento Internacional de la Dirección Distrital de Relaciones Internacionales.</t>
  </si>
  <si>
    <t>Cumplir el 100% de los relacionamientos programados en el Plan de Acción de la Dirección  para la vigencia.</t>
  </si>
  <si>
    <t>Unidad</t>
  </si>
  <si>
    <t>Matriz de Relacionamiento Internacional de la DDRI correspondiente al tercer trimestre de la Administración Distrital.</t>
  </si>
  <si>
    <t>GES_14</t>
  </si>
  <si>
    <t>Memorando 3-2022-33975 del 01/12/2022</t>
  </si>
  <si>
    <t xml:space="preserve">Gestión de contratación </t>
  </si>
  <si>
    <t>Director(a) de Contratación</t>
  </si>
  <si>
    <t>Dirección de Contratación</t>
  </si>
  <si>
    <t>Porcentaje de cumplimiento en los plazos de atención a las solicitudes de contratación en la modalidad de contratación directa  radicadas en la Dirección de Contratación</t>
  </si>
  <si>
    <t>Establecer el grado de cumplimiento en la atención de las solicitudes de contratación en la modalidad de contratación directa radicadas en la Dirección de Contratación, por medio de la cuantificación de los plazos de atención de estas, en la Dirección de Contratación,  para emprender acciones de mejora frente a la atención oportuna contemplada en el procedimiento Contratación directa (2211200-PR-156)</t>
  </si>
  <si>
    <t>Solicitudes de contratación en la modalidad de contratación directa atendidas en el periodo de conformidad con el plazo establecido en el procedimiento Contratación directa (2211200-PR-156)</t>
  </si>
  <si>
    <t>Solicitudes de contratación en la modalidad de contratación directa radicadas y con plazo límite de atención dentro del período de medición</t>
  </si>
  <si>
    <t xml:space="preserve">El numerador medirá el número de las solicitudes de contratación en la modalidad de contratación directa gestionadas en el periodo de acuerdo con los plazos establecidos en el procedimiento Contratación directa (2211200-PR-156).
El denominador debe relacionar las solicitudes de contratación en la modalidad de contratación directa radicadas en la Dirección de Contratación con plazo límite de atención dentro del período de medición.
Nota: En cuanto a  las solicitudes de contratación radicadas y que por plazo de atención no sean atendidas en el mes de reporte, se incluirán en el siguiente periodo. </t>
  </si>
  <si>
    <t>Base de datos denominada “Modelo de seguimiento a la ejecución contractual- contratación directa” el cual es administrado por la Dirección de Contratación.</t>
  </si>
  <si>
    <t>Atender el 100% de las solicitudes de contratación en la modalidad de contratación directa de manera oportuna.</t>
  </si>
  <si>
    <t>Reporte del indicador de gestión "Índice de atención oportuna a las solicitudes de contratación en la modalidad de contratación directa radicados en la Dirección de Contratación" del mes de octubre de 2022.</t>
  </si>
  <si>
    <t>Durante los periodos reportados en la vigencia, se han atendido de manera oportuna, de acuerdo con el plazo establecido en el procedimiento de Contratación directa (2211200-PR-156) un total de 588  solicitudes de contratación directa radicadas, lo que corresponde a un nivel de cumplimiento acumulado (promedio) del 100%.</t>
  </si>
  <si>
    <t>GES_15</t>
  </si>
  <si>
    <t xml:space="preserve">Porcentaje de cumplimiento en los plazos de atención a las solicitudes de contratación en la modalidad de  procesos de selección públicos de oferentes radicadas en la Dirección de Contratación </t>
  </si>
  <si>
    <t>Establecer el grado de cumplimiento en la atención de las solicitudes de contratación en la modalidad de procesos de selección públicos de oferentes radicadas en la Dirección de Contratación, por medio de la cuantificación de los plazos de atención de estas, en la Dirección de Contratación,  para emprender acciones de mejora frente a la atención oportuna contemplada en el procedimiento Procesos de selección pública de oferentes (4231000-PR-339)</t>
  </si>
  <si>
    <t>Solicitudes de contratación en la modalidad de procesos de selección pública de oferentes atendidas en el periodo de conformidad con el plazo establecido en el procedimiento Procesos de selección pública de oferentes (4231000-PR-339)</t>
  </si>
  <si>
    <t>Solicitudes de contratación en la modalidad de procesos de selección publica de oferentes radicadas y con plazo límite de atención dentro del período objeto de medición</t>
  </si>
  <si>
    <t xml:space="preserve">El numerador medirá el número de las solicitudes de contratación en la modalidad de procesos de selección públicos de oferentes gestionados en el periodo de acuerdo con los plazos establecidos en el procedimiento Procesos de selección pública de oferentes (4231000-PR-339).
El denominador debe relacionar las solicitudes de contratación en la modalidad de contratación de procesos de selección públicos de oferentes en la Dirección de Contratación con plazo límite de atención dentro del período de medición.
Nota: En cuanto a  las solicitudes de contratación radicadas y que por plazo de atención no sean atendidas en el mes de reporte, se incluirán en el siguiente periodo. </t>
  </si>
  <si>
    <t>Base de datos denominada “Modelo de seguimiento a la ejecución contractual- Procesos de selección públicos” el cual es administrado por la Dirección de Contratación.</t>
  </si>
  <si>
    <t>Atender el 100% de las solicitudes de contratación en la modalidad de procesos de selección públicos de oferentes de manera oportuna.</t>
  </si>
  <si>
    <t>Reporte del indicador de gestión "Índice de atención oportuna a las solicitudes de contratación en las modalidades de procesos de selección públicos de oferentes radicados en la Dirección de Contratación"  del mes de octubre de 2022.</t>
  </si>
  <si>
    <t>Durante los periodos reportados en la vigencia, se atendieron de manera oportuna, de acuerdo con el plazo establecido en el procedimiento de Procesos de selección pública de oferentes (4231000-PR-339), un total de 22 solicitudes de  contratación en la modalidad de procesos de selección pública, radicadas, lo que corresponde a un nivel de cumplimiento acumulado (promedio)  del 100%.</t>
  </si>
  <si>
    <t>GES_16</t>
  </si>
  <si>
    <t>Porcentaje de cumplimiento en los plazos de atención a las solicitudes de modificaciones contractuales radicadas en la Dirección de Contratación</t>
  </si>
  <si>
    <t>Establecer el grado de cumplimiento en la atención de las solicitudes de modificaciones contractuales radicadas en la Dirección de Contratación, por medio de la cuantificación de los plazos de atención de estas, en la Dirección de Contratación,  para emprender acciones de mejora frente a la atención oportuna contemplada en el procedimiento Modificaciones, adiciones y prórrogas del contrato o convenio (2211200-PR-024)</t>
  </si>
  <si>
    <t>Solicitudes de modificaciones contractuales  atendidas en el periodo de conformidad con el plazo establecido en el procedimiento Modificaciones, adiciones y prórrogas del contrato o convenio (2211200-PR-024)</t>
  </si>
  <si>
    <t>Solicitudes de modificaciones contractuales radicadas y con plazo límite de atención dentro del período objeto de medición</t>
  </si>
  <si>
    <t>El numerador medirá el número de las solicitudes de modificaciones contractuales gestionadas en el periodo de acuerdo con los plazos establecidos en el procedimiento Modificaciones, adiciones y prórrogas del contrato o convenio (2211200-PR-024).
El denominador debe relacionar las solicitudes de modificaciones contractuales radicadas en la Dirección de Contratación con plazo límite de atención dentro del período de medición.
Nota: En cuanto a  las solicitudes de modificación y que por plazo de atención no sean atendidas en el mes de reporte, se incluirán en el siguiente periodo.</t>
  </si>
  <si>
    <t>Base de datos denominada “Modelo de seguimiento a la ejecución contractual- modificaciones contractuales” el cual es administrado por la Dirección de Contratación.</t>
  </si>
  <si>
    <t>Atender el 100% de las solicitudes de modificaciones contractuales de manera oportuna.</t>
  </si>
  <si>
    <t>Reporte del indicador de gestión "Índice de atención oportuna a las solicitudes de modificaciones contractuales radicadas en la Dirección de Contratación" del mes de octubre de 2022.</t>
  </si>
  <si>
    <t>Durante los periodos reportados en la vigencia, se atendieron de manera oportuna,  de acuerdo con el plazo establecido en el procedimiento de Modificaciones, adiciones y prórrogas del contrato o convenio (2211200-PR-024), un total de 91 solicitudes de  modificación contractual, radicadas, lo que corresponde a un nivel de cumplimiento acumulado (promedio) del 100%.</t>
  </si>
  <si>
    <t>GES_17</t>
  </si>
  <si>
    <t xml:space="preserve">Porcentaje de cumplimiento en los plazos de atención  de las solicitudes de liquidación y/o terminaciones y/o terminaciones anticipadas de los contratos o convenios radicadas en la Dirección de Contratación </t>
  </si>
  <si>
    <t>Establecer el grado de cumplimiento en la atención de las solicitudes de liquidación y/o terminación y/o terminación anticipada de contratos o convenios radicadas en la Dirección de Contratación, por medio de la cuantificación en los plazos de atención de estas, en la Dirección de Contratación, para emprender acciones de mejora frente a la atención oportuna en un tiempo no mayor a 10 días hábiles</t>
  </si>
  <si>
    <t>Solicitudes de liquidación y/o terminación y/o terminación anticipada de contratos o convenios atendidas de conformidad en un tiempo no mayor a 10 días hábiles</t>
  </si>
  <si>
    <t>Solicitudes de liquidación y/o terminación y/o terminación anticipada de contratos o convenios radicadas y con plazo límite de atención dentro del período de medición</t>
  </si>
  <si>
    <t xml:space="preserve">El numerador medirá el número de las solicitudes de liquidación y/o terminación y/o terminación anticipada de contratos o convenios atendidas de conformidad, en un tiempo no mayor a 10 días hábiles
El denominador debe relacionar las solicitudes de liquidación y/o terminación y/o terminación anticipada de contratos o convenios en la Dirección de Contratación con plazo límite de atención dentro del período de medición.
Nota: En cuanto a las solicitudes de liquidación y/o terminación y/o terminación anticipada de contratos o convenios radicadas y que por plazo de atención no sean atendidas en el mes de reporte, se incluirán en el siguiente periodo. </t>
  </si>
  <si>
    <t>Base de datos denominada “Modelo de seguimiento a la ejecución contractual- liquidaciones y/o terminaciones” el cual es administrado por la Dirección de Contratación.</t>
  </si>
  <si>
    <t>Atender el 100% de las solicitudes de liquidación y/o terminación y/o terminación anticipada de contratos o convenios de manera oportuna.</t>
  </si>
  <si>
    <t>Reporte del indicador de gestión "Índice de atención oportuna de las solicitudes de liquidación de contratos o convenios radicadas en la Dirección de Contratación" del mes de octubre de 2022.</t>
  </si>
  <si>
    <t>Durante los periodos reportados en la vigencia, se atendieron de manera oportuna y de acuerdo con los tiempos internos establecidos, un total de  las 54 solicitudes de liquidación de contratos o convenios   radicadas por las dependencias en el periodo, lo que corresponde a un nivel de cumplimiento acumulado (promedio) del 100%.</t>
  </si>
  <si>
    <t>GES_18</t>
  </si>
  <si>
    <t>Memorando 3-2022-34268 del 03/12/2022</t>
  </si>
  <si>
    <t>Gestión de recursos físicos</t>
  </si>
  <si>
    <t>Subdirector(a) de Servicios Administrativos y Jefe de la Oficina de Tecnologías de la Información y las Comunicaciones</t>
  </si>
  <si>
    <t>Subdirección de Servicios Administrativos</t>
  </si>
  <si>
    <t>Solicitudes de recursos físicos tramitadas oportunamente</t>
  </si>
  <si>
    <t>Calcular las solicitudes de recursos físicos que fueron atendidas durante el mes con el fin de identificar posibles variaciones en la atención</t>
  </si>
  <si>
    <t>Número de solicitudes tramitadas oportunamente en el mes</t>
  </si>
  <si>
    <t>Número total de solicitudes recibidas en el mes</t>
  </si>
  <si>
    <t>Se verifica las solicitudes de recursos físicos recibidas que fueron tramitadas en el mes.</t>
  </si>
  <si>
    <t>Consolidado de información descargada del Sistema de Correspondencia Interna del SAI.</t>
  </si>
  <si>
    <t>Atender el 95% de las solicitudes trámites de recursos físicas en el mes.</t>
  </si>
  <si>
    <t>Fichas indicadores de gestión 2022.</t>
  </si>
  <si>
    <t>En lo corrido de la vigencia se han recibido 1191 solicitudes de trámites de inventarios, de los cuales se han atendido en el mismo mes el 100% de las solicitudes.</t>
  </si>
  <si>
    <t>GES_19</t>
  </si>
  <si>
    <t>Porcentaje de consistencia de la información de inventarios físicos vs información del sistema de información SAI</t>
  </si>
  <si>
    <t>Calcular el porcentaje de consistencia de información recolectada con respecto a responsable contra el Sistema de Información SAI</t>
  </si>
  <si>
    <t>Número de elementos con incidentes con los registros de SAI</t>
  </si>
  <si>
    <t>Número de elementos seleccionados para la muestra en SAI</t>
  </si>
  <si>
    <t>Trimestral</t>
  </si>
  <si>
    <t>Se verifican los responsables de bienes durante el ultimo trimestre contra la información que reposa en el sistema de Información SAI.</t>
  </si>
  <si>
    <t>Información consignada en el Sistema de Información SAI y/o formato Acta de levantamiento de inventarios (4233100-FT-1171) y/o formato Registro manual de inventarios (2211500-FT-427).</t>
  </si>
  <si>
    <t>Alcanzar el 85% de coincidencia de la información recolectada vs el sistema de información SAI en el último trimestre</t>
  </si>
  <si>
    <t>Durante el período comprendido entre enero y marzo se realizó la verificación de 7.357 bienes en el marco de la toma física de inventarios, logrando una coincidencia de la información de 6.942 bienes con el sistema de información SAI equivalente al 94%, se encuentran pendientes de actualización 415 bienes equivalente al 6% de bienes verificados los cuales corresponden a actas pendientes de firma. 
La meta establecida para el indicador correspondió a un 85%, por lo cual de acuerdo con el resultado alcanzado, se supera esta meta para el primer trimestre de la vigencia.</t>
  </si>
  <si>
    <t>GES_20</t>
  </si>
  <si>
    <t>Socializar a los funcionarios y/o contratistas de la entidad los procedimientos que tienen que ver con el correcto manejo de los inventarios.</t>
  </si>
  <si>
    <t>Calcular el porcentaje de cumplimiento de las socializaciones de los procedimientos que tienen que ver con el correcto manejo de los inventarios dirigido a los funcionarios y/o contratistas durante el último trimestre</t>
  </si>
  <si>
    <t>Número de socializaciones ejecutadas durante el trimestre</t>
  </si>
  <si>
    <t>Número de socializaciones programadas en el trimestre</t>
  </si>
  <si>
    <t>Se verifican las socializaciones realizadas durante el trimestre según programación establecida.</t>
  </si>
  <si>
    <t xml:space="preserve">Planillas de asistencia. </t>
  </si>
  <si>
    <t>Alcanzar el 80% de ejecución de socializaciones programadas en el trimestre</t>
  </si>
  <si>
    <t xml:space="preserve">Se realizaron 3 capacitaciones en las cuales se socializaron los procedimientos de Recursos Físicos, con 76 asistentes entre funcionarios y contratistas, las capacitaciones se realizaron así: 2 presenciales y 1 virtual. </t>
  </si>
  <si>
    <t>GES_21</t>
  </si>
  <si>
    <t>Memorando 3-2023-6771 del 28/02/2023</t>
  </si>
  <si>
    <t>Porcentaje de cumplimiento en la prestación de los mantenimientos de las edificaciones y mantenimiento de equipos solicitados.</t>
  </si>
  <si>
    <t>Determinar el nivel de cumplimiento del mantenimiento oportuno de los mantenimiento de las edificaciones y mantenimiento de equipos por medio de la cuantificación de los tiempos en que se prestan cada uno de los mantenimientos solicitados, con el fin de establecer mejoras en caso que sea necesario, para la solución oportuna de las necesidades de mantenimiento de las edificaciones y mantenimiento de equipos</t>
  </si>
  <si>
    <t>Total de mantenimiento prestados en materia de mantenimiento de las edificaciones y mantenimiento de equipos, oportunamente durante el periodo</t>
  </si>
  <si>
    <t>Total de servicios mantenimiento de las edificaciones y mantenimiento de equipos solicitados y con plazo límite de prestación  dentro del período de medición.</t>
  </si>
  <si>
    <t xml:space="preserve"> El numerador relacionará el número de mantenimiento de las edificaciones y mantenimiento de equipos, prestados dentro de los tiempos de oportunidad definidos por el proceso Gestión de Recursos físicos. El denominador relacionará el número de mantenimiento de las edificaciones y mantenimiento de equipos solicitados  con tiempo límite de mantenimiento dentro del período de medición.</t>
  </si>
  <si>
    <t>Plataforma Sistema de gestión de servicios GLPI.</t>
  </si>
  <si>
    <t>Cumplir trimestralmente con la prestación oportuna del 70% de los mantenimiento de las edificaciones y mantenimiento de equipos, solicitados.</t>
  </si>
  <si>
    <t>Durante el periodo comprendido entre enero y marzo fueron registrados 263 solicitudes en la Plataforma Sistema de gestión de servicios GLPI, de los cuales fueron resueltos 216 solicitudes lo cual nos indica un cumplimiento del 82%, es de aclarar que los 22 servicios no relacionados indican: 7 solicitudes duplicados, 8 solicitudes que corresponden a mantenimiento integral y por último 7 solicitudes que no cumplen los criterios del procedimiento Mantenimiento de la edificaciones. Las 25 solicitudes "No resueltas" corresponden a: 23 solicitudes las cuales no se tenía contrato, 1 solicitud por cambio de contrato de aseo y cafetería, y 1 solicitud de mantenimiento que corresponde a Secretaria de Gobierno. 
La meta establecida para el indicador correspondió a un 70%, por lo cual de acuerdo con el resultado alcanzado, se supera esta meta para el primer trimestre de la vigencia.</t>
  </si>
  <si>
    <t>GES_22</t>
  </si>
  <si>
    <t>Memorando 3-2022-35584 del 14/12/2022</t>
  </si>
  <si>
    <t>Gestión de servicios administrativos y tecnológicos</t>
  </si>
  <si>
    <t>Porcentaje de cumplimiento en la prestación de los servicios administrativos en materia de transporte, punto de cafetería y servicio de apoyo solicitados</t>
  </si>
  <si>
    <t>Determinar el nivel de cumplimiento en la prestación oportuna de los servicios de apoyo administrativo en materia de transporte, punto de cafetería y servicio de apoyo, por medio de la cuantificación de los tiempos en que se prestan cada uno de los servicios administrativos solicitados, con el fin de establecer mejoras en caso que sea necesario, para la solución oportuna de las necesidades de servicios administrativos</t>
  </si>
  <si>
    <t>Total de servicios administrativos prestados en materia de transporte, punto de cafetería y servicio de apoyo, oportunamente durante el periodo</t>
  </si>
  <si>
    <t>Total de servicios administrativos solicitados en materia de transporte, punto de cafetería y servicio de apoyo, y con plazo límite de prestación dentro del período de medición</t>
  </si>
  <si>
    <t>El numerador relacionará el número de servicios administrativos en materia de transporte, punto de cafetería y servicio de apoyo, prestados dentro de los tiempos de oportunidad definidos por el proceso Gestión de Servicios administrativos. 
El denominador relacionará el número de servicios administrativos solicitados en materia de transporte, punto de cafetería y servicio de apoyo, con tiempo límite de prestación dentro del período de medición.</t>
  </si>
  <si>
    <t>Cumplir mensualmente con la prestación oportuna del 95% de los servicios administrativos en materia de transporte, punto de cafetería y servicio de apoyo, solicitados.</t>
  </si>
  <si>
    <t>Al corte del mes de marzo 2023, se recibieron 514 solicitudes de servicios administrativos en materia de transporte, punto de cafetería y servicio de apoyo solicitados, de las cuales 499 fueron atendidas oportunamente logrando un resultado promedio del 97%. El 3% de los servicios que no cumplieron con el criterio de oportunidad  obedece a causas relacionadas con falta de recurso en materia de transporte y atraso en el servicio de punto de cafetería. 
La meta establecida para el indicador correspondió a un 95%, por lo cual de acuerdo con el resultado alcanzado, se supera esta meta para el primer trimestre de la vigencia.</t>
  </si>
  <si>
    <t>GES_23</t>
  </si>
  <si>
    <t>Oficina de Tecnologías de la Información y las Comunicaciones</t>
  </si>
  <si>
    <t xml:space="preserve">Porcentaje de incidentes y/o requerimientos tecnológicos de la competencia de la Oficina de Tecnologías de la Información y las Comunicaciones solucionados  de acuerdo con los ANS establecidos </t>
  </si>
  <si>
    <t>Determinar el grado de cumplimiento en la solución de  los incidentes y/o requerimientos tecnológicos de acuerdo con los ANS establecidos en cada categoría, con el fin de garantizar los servicios de TI a los usuarios internos de la Secretaría General para el desarrollo de sus labores o funciones</t>
  </si>
  <si>
    <t>Total de incidentes y/o requerimientos tecnológicos de competencia de la Oficina de Tecnologías de la Información y las Comunicaciones solucionados de acuerdo con los ANS establecidos</t>
  </si>
  <si>
    <t>Total de incidentes y/o requerimientos de competencia de la Oficina de Tecnologías de la Información y las Comunicaciones recibidos en el período</t>
  </si>
  <si>
    <t>* Determinar el periodo de evaluación para el indicador en la herramienta de Gestión de Servicios con el fin de generar la Data.
* Cruzar data contra los ANS identificando los que incumplieron.
* Identificar los casos que no son competencia de la Oficina de Tecnologías de la Información y las Comunicaciones para no tenerlos en cuenta en la medición del indicador.
* Aplicar formula del indicador para determinar el porcentaje alcanzado.
El numerador relacionará el número de incidentes y/o requerimientos tecnológicos de competencia de la Oficina de Tecnologías de la Información y las Comunicaciones solucionados en el periodo objeto de medición conforme a  los ANS establecidos.
El denominador relacionará el número de incidentes y/o requerimientos tecnológicos de competencia de la Oficina de Tecnologías de la Información y las Comunicaciones recibidos en el periodo.
ANS: Acuerdos de Niveles de Servicio.</t>
  </si>
  <si>
    <t>Data generada en el sistema de gestión de servicios. 
ANS establecidos en la Oficina de Tecnologías de la Información y las Comunicaciones.</t>
  </si>
  <si>
    <t>Lograr  el 94% de cumplimiento mensualmente,  en la solución de incidentes y requerimientos tecnológicos de la competencia de la Oficina de Tecnologías de la Información y las Comunicaciones de acuerdo con los ANS vigentes.</t>
  </si>
  <si>
    <t xml:space="preserve">Informe de Seguimiento al indicador "Porcentaje de incidentes y/o requerimientos tecnológicos de la competencia de la OTIC solucionados  de acuerdo con los ANS establecidos" . Consulta  Herramienta de Gestión de Servicios GLPI. </t>
  </si>
  <si>
    <t>En cumplimiento a las solicitudes reportadas por los usuarios de la infraestructura tecnológica de la Secretaria General, se solucionaron dentro de los tiempos establecidos en los ANS definidos por la Oficina de las tecnologías de la información y las comunicaciones un total de 6111 solicitudes logrando un nivel de cumplimiento del 97% acumulado. 
La meta establecida para el indicador correspondió a un 94%, por lo cual de acuerdo con el resultado alcanzado, se supera esta meta para el primer trimestre de la vigencia.</t>
  </si>
  <si>
    <t>GES_24</t>
  </si>
  <si>
    <t xml:space="preserve">Subdirección de Gestión Documental </t>
  </si>
  <si>
    <t>Porcentaje de cumplimiento de la Política de Gestión Documental</t>
  </si>
  <si>
    <t>Realizar evaluación al cumplimiento de los lineamientos definidos en la política de gestión documental</t>
  </si>
  <si>
    <t>Total acumulado de actividades para el cumplimiento de la Política de Gestión Documental ejecutadas.</t>
  </si>
  <si>
    <t>Total acumulado de actividades programadas para el cumplimiento de la Política de Gestión Documental</t>
  </si>
  <si>
    <t>El numerador medirá la ejecución acumulada entre trimestres, es decir cada trimestre sumará la ejecución del trimestre analizado, con la ejecución del periodo anterior.
El denominador debe relacionar las actividades programadas acumuladas entre trimestres, de acuerdo con las actividades programadas para el periodo, es decir cada trimestre deberá sumar la programación del periodo analizado, con la programación en actividades el trimestre anterior. todo multiplicado por el 100%.</t>
  </si>
  <si>
    <t>Informe de seguimiento a la implementación de la Política de Gestión Documental.</t>
  </si>
  <si>
    <t>Cumplir con el 100% de las actividades programadas para la implementación de la política de Gestión Documental,  para la vigencia.</t>
  </si>
  <si>
    <t xml:space="preserve">Se ha avanzado de manera significativa en la meta de implementar el 100% de la política de gestión documental (ISO 30300), en lo planeado para la presente vigencia, con lo cual se aporta a la adopción de buenas prácticas en el manejo de la documentación que la entidad genera y gestiona en el marco del cumplimiento de su misionalidad.
Al corte del primer trimestre se obtuvo un resultado del 93% en la medición del indicador. Se presenta rezago de 5 de las 65 actividades planteadas para el cumplimiento de  la Política de Gestión Documental el cual se explica por la suficiencia de profesionales que prestan sus servicios a la dependencia y aportan al logro de las actividades programadas para el trimestre, esto debido a demoras en los procesos de contratación; las cuales se describen a continuación:
1. Fichas de valoración documental para las Tablas de Retención Documental
2. Fichas de valoración documental para las Tablas de Valoración Documental
3. Revisión del plan de conservación documental de la entidad
4. Formular plan de acción para cada uno de los programas del plan de conservación documental
5. Ejecución de actividades conforme al plan de conservación documental
</t>
  </si>
  <si>
    <t>GES_25</t>
  </si>
  <si>
    <t>Porcentaje de implementación de los instrumentos archivísticos</t>
  </si>
  <si>
    <t>Medir el cumplimiento de las actividades definidas para la implementación de los instrumentos archivísticos</t>
  </si>
  <si>
    <t>Total acumulado de actividades ejecutadas para el cumplimiento de la implementación de los instrumentos archivísticos</t>
  </si>
  <si>
    <t>Total acumulado de actividades programadas para el cumplimiento de la implementación de los instrumentos archivísticos</t>
  </si>
  <si>
    <t>Informe de seguimiento a la implementación de Instrumentos Archivísticos.</t>
  </si>
  <si>
    <t>Cumplir con el 100% de las actividades programadas para la implementación de los instrumentos archivísticos, para la vigencia.</t>
  </si>
  <si>
    <t>Se cumplió la actividad programada para el trimestre la cual correspondió a la visita de asistencia técnica en gestión documental a las oficinas productoras de documentos, a través de  la cual se verificó el cumplimiento en la aplicación de los instrumentos archivísticos y en particular las versiones de Tablas de Retención Documental con el fin de garantizar la organización y mantenimiento de los Archivos de Gestión de la Secretaría General de la Alcaldía Mayor de Bogotá.</t>
  </si>
  <si>
    <t>GES_26</t>
  </si>
  <si>
    <t>Porcentaje de cumplimiento del Plan de Trabajo Archivístico</t>
  </si>
  <si>
    <t>Realizar medición, control y seguimiento al avance de las metas del plan de trabajo archivístico</t>
  </si>
  <si>
    <t>Total acumulado de actividades  para el cumplimiento del plan de trabajo archivístico ejecutadas</t>
  </si>
  <si>
    <t>Total acumulado de actividades para el cumplimiento del plan de trabajo archivístico programadas.</t>
  </si>
  <si>
    <t>Informe de seguimiento a la implementación del Plan de trabajo Archivístico.</t>
  </si>
  <si>
    <t>Cumplir el 100% de las actividades programadas en el plan de trabajo archivístico, para la vigencia.</t>
  </si>
  <si>
    <t>Se ha avanzado de manera significativa en la ejecución del Plan de trabajo Archivístico específicamente en las siguientes actividades: planificación e implementación de actividades claves para la adopción de buenas prácticas para la gestión documental en la entidad y la gestión de los actos administrativos de la Secretaría General.
Al corte del primer trimestre se obtuvo un resultado del 96% en la medición del indicador. Se presenta rezago de 1 de las 23 actividades planteadas para el cumplimiento del plan de trabajo archivístico, el cual se explica por la suficiencia de profesionales que prestan sus servicios a la dependencia y aportan al logro la actividad de “Diseño e Implementación del SIGA – Sistema Interno de Gestión Documental y Archivo”, programada para el trimestre, esto debido a demoras en los procesos de contratación. Esta actividad se encuentra encaminada a actualizar instrumentos, procedimientos y elementos de planeación estratégica del sistema.</t>
  </si>
  <si>
    <t>GES_27</t>
  </si>
  <si>
    <t>Porcentaje de cumplimiento de las actividades del Plan Estratégico de Seguridad Vial - PESV</t>
  </si>
  <si>
    <t>Determinar el nivel de cumplimiento en la ejecución de las actividades programadas en el  Plan de Trabajo del Plan Estratégico de Seguridad Vial - PESV de la vigencia, con el fin de emprender acciones en caso de ser necesario.</t>
  </si>
  <si>
    <t>(Número de actividades del Plan de Trabajo del Plan Estratégico de Seguridad Vial - PESV ejecutadas en el período/Número de actividades del Plan de Trabajo del Plan Estratégico de Seguridad Vial - PESV programadas para el período)*100</t>
  </si>
  <si>
    <t>Número de actividades del Plan de Trabajo del Plan Estratégico de Seguridad Vial - PESV ejecutadas en el período</t>
  </si>
  <si>
    <t>Número de actividades del Plan de Trabajo del Plan Estratégico de Seguridad Vial - PESV programadas para el período</t>
  </si>
  <si>
    <t>1. A partir del Plan de Trabajo del Plan Estratégico de Seguridad Vial - PESV de la vigencia identificar las actividades programadas para el período objeto de reporte.
2. Verificar su ejecución en el período a partir de los soportes remitidos por el equipo PESV.</t>
  </si>
  <si>
    <t>Plan de Trabajo del Plan Estratégico de Seguridad Vial - PESV con seguimiento.</t>
  </si>
  <si>
    <t xml:space="preserve">Lograr el 100% de ejecución de las actividades del Plan de Trabajo del Plan Estratégico de Seguridad Vial - PESV con seguimiento durante la vigencia </t>
  </si>
  <si>
    <t>Para el primer trimestre de 2023, se programaron 8 actividades, las cuales se ejecutaron dando cumplimiento al Plan Estratégico de Seguridad Vial - PESV  en un 100% para el período. Las actividades corresponden a:  - Definición del tamaño de la muestra y aplicación de la encuesta al interior de la Entidad. Se estableció la muestra y en el mes de enero se aplicó la encuesta de seguridad vial. - Elaboración reporte de autogestión con corte a 31 de diciembre 2022. Se elaboró y radicó el reporte al Ministerio de Trabajo. - Capacitación en seguridad vial a conductores y colaboradores. Se realizó la jornada de capacitación el 2 de febrero. - Seguimiento a la velocidad vehículos de la entidad. Se elaboró el informe trimestral, donde se analiza el factor de velocidad. - Promoción de formación de hábitos, comportamientos y conductas seguras en la vía. Se realizaron campañas informativas a través de Soy 10 en el mes de marzo. - Definición de un protocolo de evaluación y control de riesgos en seguridad vial. Se elaboró el protocolo correspondiente, el cual se incluyó en el documento de actualización del PESV. - Elaboración matriz de valoración de riesgos de seguridad vial. Se elaboró la matriz correspondiente en coordinación con SST. - Ejecución pruebas de alcoholemia conductores de la entidad. Se aplicaron las pruebas en el mes de marzo.</t>
  </si>
  <si>
    <t>GES_28</t>
  </si>
  <si>
    <t>Memorando 3-2022-35984 del 16/12/2022</t>
  </si>
  <si>
    <t>Gestión de talento humano</t>
  </si>
  <si>
    <t>Director(a) de Talento Humano</t>
  </si>
  <si>
    <t>Dirección de Talento Humano</t>
  </si>
  <si>
    <t>Porcentaje de cumplimiento del Plan Estratégico de Talento Humano</t>
  </si>
  <si>
    <t xml:space="preserve">Determinar el nivel de cumplimiento en la ejecución de las actividades programadas en el  Plan Estratégico de Talento Humano de la vigencia, con el fin de emprender acciones de mejora en caso de ser necesario.
</t>
  </si>
  <si>
    <t>Total de actividades del Plan Estratégico de Talento Humano ejecutadas durante el período</t>
  </si>
  <si>
    <t>Total de actividades del Plan Estratégico de Talento Humano programadas para  ejecutar durante el período</t>
  </si>
  <si>
    <t xml:space="preserve">El numerador relaciona el número de actividades que efectivamente se ejecutaron en el periodo objeto de medición  desde cada uno de los cinco planes que conforman el Plan Estratégico de Talento Humano y que corresponden al Plan Institucional de Capacitación, el Plan Institucional de Bienestar Social e Incentivos, el Plan Anual de Seguridad y Salud en el Trabajo, el Plan Anual de Vacantes y el Plan de Previsión de Recursos Humanos,  y que están contenidas en sus respectivos cronogramas.
El denominador relaciona la cantidad de actividades que se programaron en los cronogramas de cada uno de los cinco planes que conforman el plan estratégico de talento humano,  para ejecutar  en el periodo objeto de medición y que determinan el marco de acción de cada uno de los planes.
</t>
  </si>
  <si>
    <t>Reporte de ejecución y avance del Plan Estratégico de Talento Humano.</t>
  </si>
  <si>
    <t>Cumplir el 100% de las actividades programadas en el Plan Estratégico de Talento Humano de la vigencia.</t>
  </si>
  <si>
    <t>El Plan Estratégico de Talento Humano está conformado por el Plan Institucional De Capacitación - PIC, el Plan Institucional de Bienestar Social e Incentivos - PIB, el Plan de Seguridad y Salud en el Trabajo, el Plan Anual de Vacantes y el Plan de Previsión de Recursos Humanos a implementar durante la vigencia 2023. Para el período objeto de reporte se programó un total de 45 actividades las cuales se ejecutaron en un 100%. A continuación, se relacionan el número de actividades por cada uno de los planes:   Plan Institucional de Capacitación: En marzo de 2023 se desarrollaron trece (13) actividades programadas. Plan Institucional de Bienestar Social: Para marzo no contaba con programación. Plan de Seguridad y Salud en el Trabajo: En marzo de 2023 se desarrollaron las treinta (30) actividades programadas. Plan de Previsión de Recursos Humanos y Plan Anual de Vacantes: Durante el mes de marzo de 2023 se ejecutaron las actividades programadas en los planes (una en cada plan) requeridas para la identificación de las vacantes a proveer en la planta de la entidad con el propósito de garantizar que las dependencias cuenten con el talento humano requerido para el desarrollo de sus funciones y responsabilidades.</t>
  </si>
  <si>
    <t>GES_29</t>
  </si>
  <si>
    <t>Memorando 3-2022-35996 del 16/12/2022</t>
  </si>
  <si>
    <t>Gestión del conocimiento</t>
  </si>
  <si>
    <t>Porcentaje de informes de encuestas de satisfacción revisados oportunamente por la Oficina Asesora de Planeación</t>
  </si>
  <si>
    <t>Medir la cantidad de informes de encuestas de satisfacción revisados oportunamente por la Oficina Asesora de Planeación, conforme a los informes allegados por los procesos que aplican el Procedimiento Elaboración y análisis de encuestas (4202000-PR-263)</t>
  </si>
  <si>
    <t>Número de informes de encuestas de satisfacción revisados en el periodo</t>
  </si>
  <si>
    <t>Número de informes de encuestas de satisfacción recibidos y con términos de respuesta en el periodo</t>
  </si>
  <si>
    <r>
      <t xml:space="preserve">A partir de los informes de encuestas de satisfacción allegados a la Oficina Asesora Planeación mediante memorando electrónico, se identifican los informes recibidos que corresponden al periodo de medición; a partir de ello se identifican los informes que por término de respuesta </t>
    </r>
    <r>
      <rPr>
        <b/>
        <sz val="10"/>
        <rFont val="Arial"/>
        <family val="2"/>
      </rPr>
      <t>(12 días hábiles)</t>
    </r>
    <r>
      <rPr>
        <sz val="10"/>
        <rFont val="Arial"/>
        <family val="2"/>
      </rPr>
      <t xml:space="preserve"> deben atenderse en el mismo mes y se compara frente a la fecha de memorando de respuesta.
Las respuestas de los memorandos de informes de encuestas de satisfacción que por términos deben enviarse en el siguiente mes, serán incluidas en el próximo reporte del indicador.
Nota 1: Como resultado de la revisión a los informes se puede generar aprobación o solicitud de ajustes, en ambos casos, los memorandos cuenta para el reporte del indicador.
Nota 2: En los casos en los que hay ajustes y se recibe un nuevo informe, se entiende como una nueva solicitud.</t>
    </r>
  </si>
  <si>
    <t>Matriz de seguimiento encuestas de satisfacción.</t>
  </si>
  <si>
    <t>100% de los informes de encuestas de satisfacción con respuesta oportuna por parte de la Oficina Asesora de Planeación.</t>
  </si>
  <si>
    <t>Días</t>
  </si>
  <si>
    <t>Matriz de seguimiento encuestas de satisfacción 2022.</t>
  </si>
  <si>
    <t>Durante el primer trimestre de la vigencia se recibieron 28 informes de encuestas de satisfacción, de éstos se dio respuesta dentro de los 12 días hábiles a 18. Los 10 informes restantes cuentan con radicado de respuesta en un plazo superior al establecido. Se presentaron dificultades en las revisiones y en el cumplimiento del tiempo de respuesta debido al alto flujo de los informes que llegan al mismo tiempo; a la complejidad de algunos informes y a que se reciben memorandos de alcance a informes previamente radicados. De acuerdo con lo anterior, se elaborará un control al interior de la Oficina Asesora de Planeación para indicar la fecha máxima de respuesta a través de SIGA.</t>
  </si>
  <si>
    <t>GES_30</t>
  </si>
  <si>
    <t>Memorando 3-2022-35546 del 14/12/2022</t>
  </si>
  <si>
    <t>Gestión estratégica de comunicación e información</t>
  </si>
  <si>
    <t>Jefe de la Oficina Consejería de Comunicaciones</t>
  </si>
  <si>
    <t>Porcentaje de ejecución de las campañas y/o acciones de comunicación descritas en el Plan de Comunicaciones Institucional</t>
  </si>
  <si>
    <t>Establecer el grado de cumplimiento de las campañas y/o acciones de comunicación contenidas en el Plan de Comunicaciones, con el fin de emprender acciones que permitan mantener informados a los servidores de la entidad sobre temas institucionales e informar a la ciudadanía sobre la gestión y los avances de la Alcaldía Mayor y la Administración Distrital</t>
  </si>
  <si>
    <t>Número de campañas y/o acciones de comunicación contenidas en el Plan de Comunicaciones Institucional ejecutadas en el periodo</t>
  </si>
  <si>
    <t>Número de campañas y/o  Acciones de comunicación contenidas en el Plan de Comunicaciones Institucional programadas en el periodo</t>
  </si>
  <si>
    <t>Para el numerador se consultan los registros documentales mensuales de las campañas y/o acciones desarrolladas, alojados en el OneDrive de la Oficina Consejería de Comunicaciones.
Para el denominador se consulta en el Plan de comunicaciones vigente (publicado en la intranet), las campañas y/o acciones de comunicación programadas para el periodo.</t>
  </si>
  <si>
    <t>Plan de Comunicaciones Institucional.
Registros documentales de las campañas y/o acciones de comunicación desarrolladas, alojados en el OneDrive de la Oficina Consejería de Comunicaciones y del equipo punto de encuentro de la Secretaría General de la Alcaldía Mayor de Bogotá.</t>
  </si>
  <si>
    <t>Cumplir el 100% de las campañas y/o acciones de comunicación contenidas en el Plan de Comunicaciones Institucional.</t>
  </si>
  <si>
    <t>Reporte del indicador  "Porcentaje de avance en el cumplimiento de las campañas y/o acciones de comunicación contenidas en el Plan de Comunicaciones Institucional" con ID GE_03, correspondiente al 31 de octubre de 2022.</t>
  </si>
  <si>
    <t>Durante el periodo, se desarrollaron las siguientes campañas y/o acciones de comunicación pública: Campañas: 1. Rendición de Cuentas” cuyo objetivo fue Socializar con la ciudadanía los avances logrados en inversión social, infraestructura y movilidad sostenible, crecimiento económico, seguridad, medio ambiente y transparencia. Asimismo, invitar a los bogotanos/as a conocer más acerca de los programas que tiene la Administración distrital para ellos/as.  Acciones: Uso correcto de las redes sociales: Cuyo objetivo fue entregar a los servidores y servidoras de la entidad pautas para usar las redes sociales de manera responsable, sin afectar la determinación e intimidad de los demás. Soy10 Al Día con la Secretaría General: Cuyo objetivo fue difundir contenidos de interés para los servidores y servidoras de la Entidad. En esta oportunidad se emitieron contenidos preventivos sobre accidentes laborales y ciberseguridad; capacitaciones sobre servicio a la ciudadanía y teletrabajo, además de convocatorias para la participación en las jornadas de vacunación y en el Día sin Carro y sin Moto, entre otros temas. Construyendo Bogotá con Integridad: evento que congregó a un centenar de servidores y servidoras del Distrito, en torno a las iniciativas de transparencia, integridad y lucha contra la corrupción de sus entidades. Semana de la Movilidad Sostenible: evento que contó con la participación de varios invitados extranjeros referentes de la movilidad Día Internacional de las Manos Rojas. video conmemorativo de esta fecha que cada año llama la atención sobre el reclutamiento de los niños y niñas en los grupos armados ilegales Ágata Hub: transmisión en vivo: transmisión en vivo del Ágata HUB, un encuentro para conectar a los sectores público y privado a través de la analítica de datos, en el marco de la construcción de ciudades inteligentes. Feria de Servicios DASCD: evento, convocado por el Departamento Administrativo del Servicio Civil para presentar a los líderes corporativos y directores de Talento Humano del Distrito la oferta de servicios y programas de bienestar para sus servidores y servidoras. Rétate con el PIGA: piezas gráficas para anunciar el comienzo de las actividades de promoción del Plan Institucional de Gestión Ambiental 2023 e invitar a los servidores y servidoras de la Entidad. Soy10 Al Día con la Secretaría General: Cuyo objetivo fue difundir contenidos de interés para los servidores y servidoras de la Entidad. En las ediciones de febrero se incluyó información relacionada con el Comité de Convivencia Laboral, las brigadas de emergencia y el Plan Institucional de Gestión Ambiental de la Entidad. Así mismo, hubo información noticiosa sobre el reconocimiento mundial de las Manzanas del Cuidado, la oficina virtual de la Secretaría de Hacienda Distrital y otros temas de diferentes entidades del Distrito. Día Mundial de los Datos Abiertos: transmisión y cubrimiento de varias actividades que se realizaron a lo largo de la semana, con el fin de visibilizar la utilidad que tienen los datos abiertos para la ciudadanía.   Apertura Negociación Sindical del Distrito: registro fotográfico y audiovisual de esta jornada que contó con la participación de la Secretaria General, María Clemencia Pérez Uribe, de los demás miembros del equipo negociador del Distrito y de los líderes de las organizaciones sindicales que forman parte de este proceso. Día Internacional de la Mujer 8M: producción de dos videos sobre las iniciativas que la Secretaría General ha creado para las mujeres, cubrimiento fotográfico y audiovisual de la participación de la Entidad en el evento que se realizó en la Plaza de Bolívar con el liderazgo de la alcaldesa Claudia López, así como la difusión de la sinergia emitida por la Secretaría de la Mujer para la fecha.  Concurso de Innovación y Transformación: producción de un video para motivar a los servidores y servidoras de la Secretaría General a desarrollar proyectos que ofrezcan soluciones innovadoras a alguno de los procesos de la Entidad y que luego sean llevados a concurso. Día de Género en la Secretaría General. Producción de un video para visibilizar la inclusión y no discriminación por razones de género y, apoyó a la convocatoria del conversatorio desarrollado en el marco de la fecha emblemática. Día del Hombre Invitación a varios hombres de distintas sedes de la Entidad a participar en la producción de un video en homenaje al género. Rétate con el PIGA: diseño y difusión de piezas gráficas para continuar con las actividades de promoción del Plan Institucional de Gestión Ambiental - PIGA 2023 e incentivar a los servidores y servidoras a tomar medidas para contribuir con la sostenibilidad del planeta. Esta vez las actividades se centraron en el ahorro del agua.    Soy10 Al Día con la SG producción, diseño y publicación de ocho ediciones del boletín interno Soy10: Al Día con la Secretaría General, en el cual se difunden cada semana contenidos de interés para los servidores y servidoras de la Secretaría General. En este período el turno fue para temas relacionados con la conmemoración del Día Internacional de los Derechos de la Mujer, el Día del Hombre, el Día de Género, la seguridad vial, y diferentes capacitaciones para el talento humano de la Entidad.   Para el periodo acumulado no se presentaron dificultades en el desarrollo de las actividades.</t>
  </si>
  <si>
    <t>GES_31</t>
  </si>
  <si>
    <t>Memorando 3-2022-7905 del 10/03/2023</t>
  </si>
  <si>
    <t>Gestión financiera</t>
  </si>
  <si>
    <t>Subdirector(a) Financiero</t>
  </si>
  <si>
    <t>Subdirección Financiera</t>
  </si>
  <si>
    <t>Gestión de pagos</t>
  </si>
  <si>
    <t>Realizar en 6 días hábiles máximo los pagos recibidos a satisfacción y que cumplan con los requisitos legales</t>
  </si>
  <si>
    <t>Número de días hábiles promedio en la gestión integral a las solicitudes de pago en el periodo</t>
  </si>
  <si>
    <t xml:space="preserve">Días </t>
  </si>
  <si>
    <t>Se consolida la sumatoria del total de días de la gestión  integral de las solicitudes de pago  recibidas en el periodo  y se divide por el número Total de pagos gestionados  durante el mismo periodo analizado.</t>
  </si>
  <si>
    <t>Cuadro gestión de pagos (Herramienta en Excel).</t>
  </si>
  <si>
    <t xml:space="preserve"> 6 días hábiles máximo los pagos recibidos a satisfacción y que cumplan con los requisitos legales.</t>
  </si>
  <si>
    <t>El resultado acumulado al período evaluado es de 4 días hábiles promedio de trámite de cuentas.</t>
  </si>
  <si>
    <t>GES_32</t>
  </si>
  <si>
    <t>Memorando 3-2022-36173 del 16/12/2022</t>
  </si>
  <si>
    <t>Porcentaje de la estrategia anual para mejorar la oportunidad en la ejecución de los recursos en la Secretaría General</t>
  </si>
  <si>
    <t>Realizar el seguimiento a la ejecución presupuestal de la Secretaría General</t>
  </si>
  <si>
    <t xml:space="preserve">Número de actividades realizadas de la estrategia anual hasta el periodo		</t>
  </si>
  <si>
    <t xml:space="preserve">Número de actividades programadas de la estrategia anual para el periodo		</t>
  </si>
  <si>
    <t>Consultar las actividades programadas para la estrategia.
Recolectar las evidencias de cumplimiento de las actividades de la estrategia.
Reportar la ejecución de acuerdo con las evidencias recolectadas.</t>
  </si>
  <si>
    <t>Estrategia aprobada para la vigencia.</t>
  </si>
  <si>
    <t>100% de la estrategia anual para mejorar la oportunidad en la ejecución de los recursos en la Secretaría General ejecutada.</t>
  </si>
  <si>
    <t xml:space="preserve">Durante el periodo de han desarrollados las siguientes actividades de la estrategia anual: Mesa de trabajo seguimiento PAA (7); Presentación Ejecución (1) seguimiento del PAC a través de correos electrónicos y canal de comunicación (WA) (12) Seguimiento de CDP y CRP (16) Seguimiento a la reprogramación del PAC (8) Seguimiento a la liberación de los saldos de CDP ( No hubo liberaciones dentro del trimestre) No se presentaron retrasos ni dificultadas en el desarrollo de las actividades. </t>
  </si>
  <si>
    <t>GES_33</t>
  </si>
  <si>
    <t xml:space="preserve">Porcentaje de conciliación de las cuentas contables del Balance General y el control de las operaciones de las cuentas			</t>
  </si>
  <si>
    <t xml:space="preserve">Realizar una depuración eficiente de las cuentas contables del Balance General y el control de las operaciones realizadas entre la subdirección financiera y las distintas dependencias de la entidad, para tener el dominio de la información y asegurar que la medición sea confiable con base en las conciliaciones realizadas y seguimiento de las partidas conciliatorias. La  conciliación de los saldos de las cuentas del balance permite tener la certeza y confiabilidad de  la información desde la fuente y como se refleja en la contabilidad"				</t>
  </si>
  <si>
    <t xml:space="preserve">Número de conciliaciones de cuentas por cobrar, cuentas por pagar y cuentas del gasto realizadas en el periodo				</t>
  </si>
  <si>
    <t>Número de conciliaciones identificadas de cuentas por cobrar, cuentas por pagar y cuentas del gasto en el periodo</t>
  </si>
  <si>
    <t xml:space="preserve">Realizar una depuración eficiente de las cuentas contables del Balance General y el control de las operaciones realizadas entre la subdirección financiera y las distintas dependencias de la entidad. 
Tener el dominio de la información y asegurar que la medición sea confiable con base en las conciliaciones realizadas.
Realizar seguimiento de las partidas conciliatorias. 
Tener la certeza y confiabilidad de  la información desde la fuente y como se refleja en la contabilidad.			</t>
  </si>
  <si>
    <t>Documento con las conciliaciones debidamente firmadas por las partes.</t>
  </si>
  <si>
    <t xml:space="preserve">100% de conciliación de las cuentas contables del Balance General y el control de las operaciones de las cuenta.		</t>
  </si>
  <si>
    <t xml:space="preserve">Para la vigencia 2023 se ha cumplido con el 100% de la meta del indicador. Se realizaron treinta y dos (32) conciliaciones con los proveedores de información así: Dirección de Talento Humano, Dirección de Servicio al Ciudadano, Dirección Distrital de Tesorería, Oficina Jurídica, Almacén, Operaciones de Encale, Regalías, Recursos entregados en administración y con Servicios Administrativos que contribuyen a aclarar los saldos de la contabilidad y a la elaboración de los Estados Financieros </t>
  </si>
  <si>
    <t>GES_34</t>
  </si>
  <si>
    <t>Porcentaje de presupuesto comprometido de la Secretaría General</t>
  </si>
  <si>
    <t>Cumplir con eficiencia la ejecución de presupuesto asignado alcanzado  los objetivos misionales en forma oportuna, evitando posibles sanciones y pérdida de apropiación</t>
  </si>
  <si>
    <t xml:space="preserve">Recursos comprometidos de inversión y funcionamiento acumulados al periodo	</t>
  </si>
  <si>
    <t>Programación de compromiso de recursos de inversión y funcionamiento acumulado al periodo</t>
  </si>
  <si>
    <t xml:space="preserve">Cumplir con la ejecución de presupuesto asignado permite que la entidad cumpla con los objetos misionales en forma oportuna, evitando posibles sanciones y pérdida de apropiación.				</t>
  </si>
  <si>
    <t>Herramienta de seguimiento en Excel.</t>
  </si>
  <si>
    <t>100% de ejecución del presupuesto comprometido de la Secretaría General.</t>
  </si>
  <si>
    <t>Último valor</t>
  </si>
  <si>
    <t>Durante el periodo evaluado, se comprometió el 96% del total de la apropiación presupuestal asignada durante el mismo periodo evaluado. Lo comprometido acumulado en la vigencia, es del 50% del total de la apropiación presupuestal asignada a la Entidad.</t>
  </si>
  <si>
    <t>GES_35</t>
  </si>
  <si>
    <t>Memorando 3-2022-35236 del 12/12/2022</t>
  </si>
  <si>
    <t>Gestión jurídica</t>
  </si>
  <si>
    <t>Jefe de la Oficina Jurídica</t>
  </si>
  <si>
    <t>Oficina Jurídica</t>
  </si>
  <si>
    <t>Cantidad de proyectos de acuerdo y proyectos de ley con análisis jurídico emitido oportunamente</t>
  </si>
  <si>
    <t xml:space="preserve">Identificar las solicitudes de comentarios a proyectos de acuerdo y proyectos de ley recibidas, y que corresponden al periodo de medición, con el fin de dar solucionar los asuntos de carácter jurídico </t>
  </si>
  <si>
    <t>Total de proyectos de acuerdo y proyectos de ley, con respuesta emitida en el periodo</t>
  </si>
  <si>
    <t>Total de proyectos de acuerdo y proyectos de ley recibidos y con término de respuesta en el periodo</t>
  </si>
  <si>
    <t xml:space="preserve">El numerador medirá la ejecución de los tramites de las solicitudes de comentarios a proyectos de acuerdo y proyectos de ley recibidas allegados a la Oficina Jurídica.
El denominador debe relacionar  las solicitudes que por término de respuesta deben atenderse en el mismo mes y se compara frente a la fecha de respuesta.   
  </t>
  </si>
  <si>
    <t>Base de correspondencia que administra la Oficina Jurídica.</t>
  </si>
  <si>
    <t>Emitir análisis jurídico al 100% proyectos de acuerdo y proyectos de ley.</t>
  </si>
  <si>
    <t xml:space="preserve">Constante </t>
  </si>
  <si>
    <t xml:space="preserve">Positiva </t>
  </si>
  <si>
    <t xml:space="preserve">Durante lo corrido de la vigencia se analizó la viabilidad jurídica de treinta y cuatro (34) análisis jurídicos a comentarios de anteproyectos, proyectos de acuerdo y/o proyectos de ley, por otra parte se dio respuesta extemporánea a tres (3) análisis jurídicos. </t>
  </si>
  <si>
    <t>GES_36</t>
  </si>
  <si>
    <t>jefe de la Oficina Jurídica</t>
  </si>
  <si>
    <t>Cantidad de conceptos jurídicos emitidos oportunamente</t>
  </si>
  <si>
    <t xml:space="preserve">Analizar las solicitudes de elaboración de conceptos que por término de respuesta deben atenderse en el periodo de medición </t>
  </si>
  <si>
    <t>Total de conceptos jurídicos con respuesta emitida en el periodo</t>
  </si>
  <si>
    <t>Total de conceptos jurídicos recibidos y con término de respuesta emitida en el periodo</t>
  </si>
  <si>
    <t xml:space="preserve">El numerador medirá la ejecución de los tramites de las  solicitudes de conceptos jurídicos recibidas.
El denominador debe relacionar las solicitudes que por término de respuesta deben atenderse en el mismo mes y se compara frente a la fecha de respuesta.   
  </t>
  </si>
  <si>
    <t>Emitir el 100% de los conceptos jurídicos.</t>
  </si>
  <si>
    <t xml:space="preserve">Durante la vigencia fueron emitidos siete (07) conceptos, los cuales se contestaron en el periodo correspondiente al indicador. </t>
  </si>
  <si>
    <t>GES_37</t>
  </si>
  <si>
    <t xml:space="preserve">Cantidad de proyectos de actos administrativos revisados en oportunidad.  </t>
  </si>
  <si>
    <t>Revisar y/o elaborar proyectos de actos administrativos dentro de los términos correspondientes</t>
  </si>
  <si>
    <t xml:space="preserve">Total de proyectos de actos administrativos revisados en el periodo </t>
  </si>
  <si>
    <t>Total de proyectos de actos administrativos revisados y con término de respuesta en el periodo</t>
  </si>
  <si>
    <t xml:space="preserve">El numerador medirá la ejecución de los tramites de las  solicitudes  de revisión de actos administrativos recibidas.
El denominador debe relacionar las solicitudes que por término de respuesta deben atenderse en el mismo mes y se compara frente a la fecha de respuesta.   
  </t>
  </si>
  <si>
    <t>Revisar el 100% de los proyectos de actos administrativos.</t>
  </si>
  <si>
    <t>Durante lo corrido de la vigencia se analizó la viabilidad jurídica de trescientos treinta y cinco (335) proyectos de actos administrativos, por otra parte se dio respuesta extemporánea a diez (10) solicitudes y no fueron atendidas seis (6) solicitudes.</t>
  </si>
  <si>
    <t>GES_38</t>
  </si>
  <si>
    <t>Cantidad de procesos judiciales, trámites extrajudiciales y acciones de tutela gestionados/tramitados/notificados.</t>
  </si>
  <si>
    <t xml:space="preserve">Atender todos los requerimientos de procesos judiciales, trámites extrajudiciales y acciones de tutela </t>
  </si>
  <si>
    <t>Total de notificaciones judiciales, procesos judiciales, trámites extrajudiciales y acciones de tutela</t>
  </si>
  <si>
    <t>Total de notificaciones judiciales de procesos judiciales, trámites extrajudiciales y acciones de tutela y con término de respuesta en el periodo</t>
  </si>
  <si>
    <t xml:space="preserve">El numerador medirá la ejecución de los datos registrados en SIPROJ WEB o recibido en el correo notificacionesarticulo197secgeneral@alcaldiabogota.gov.co en los que se evidencie cantidad de requerimientos realizados, frente a los procesos judiciales y trámites extrajudiciales, y acciones de tutela.
El denominador debe relacionar las solicitudes que por término de respuesta deben atenderse en el mismo mes y se compara frente a la fecha de respuesta.   
  </t>
  </si>
  <si>
    <t>SIPROJ</t>
  </si>
  <si>
    <t>Gestionar/tramitar/notificar el 100% de los procesos judiciales, trámites extrajudiciales y acciones de tutela.</t>
  </si>
  <si>
    <t>SIPROJ WEB  correo: notificacionesarticulo197secgeneral@alcaldiabogota.gov.co.</t>
  </si>
  <si>
    <t>Durante lo corrido de la vigencia se tramitaron ciento veintidós (122) actuaciones judiciales dando cumplimiento al 100% de lo solicitado.</t>
  </si>
  <si>
    <t>GES_39</t>
  </si>
  <si>
    <t>Memorando 3-2022-36466 del 20/12/2022</t>
  </si>
  <si>
    <t>Gobierno abierto y relacionamiento con la ciudadanía</t>
  </si>
  <si>
    <t>Subsecretario(a) de Servicio a la Ciudadanía y Alto(a) Consejero(a) Distrital de Tecnologías de la Información y las Comunicaciones</t>
  </si>
  <si>
    <t>Alta Consejería Distrital de Tecnologías de la Información y las Comunicaciones</t>
  </si>
  <si>
    <t>Gestión de las asesorías y proyectos en Transformación Digital a entidades Distritales efectuados en la Alta Consejería Distrital de Tecnologías de la Información y las Comunicaciones</t>
  </si>
  <si>
    <t>Medir la gestión  de la Alta Consejería Distrital de Tecnologías de la Información y las Comunicaciones en la prestación de asesorías y ejecución de proyectos de transformación digital a las entidades del distrito para consolidar a Bogota como un territorio inteligente</t>
  </si>
  <si>
    <t>Número de asesorías y proyectos en materia de transformación digital realizadas por la Alta Consejería Distrital de Tecnologías de la Información y las Comunicaciones a las entidades del distrito</t>
  </si>
  <si>
    <t>Número de asesorías y proyectos en materia de transformación digital programadas por la Alta Consejería Distrital de Tecnologías de la Información y las Comunicaciones a las entidades del distrito</t>
  </si>
  <si>
    <r>
      <t xml:space="preserve">Las asesorías y proyectos en materia de transformación digital son reportadas por los lideres de los proyectos mediante correo electrónico. Cada líder diligencian los formatos que correspondan a la asesoría y/o proyecto, organiza evidencias del trabajo, remite por correo al Asesor de despacho y al gestor de calidad quien diligencia la base de datos de seguimiento (archivo one drive). Para el caso de las asesorías </t>
    </r>
    <r>
      <rPr>
        <b/>
        <sz val="10"/>
        <rFont val="Arial"/>
        <family val="2"/>
      </rPr>
      <t>"Repositorio de Asesorías" , para los proyectos únicamente se revisa los formatos y evidencias y se cargan en la carpeta de cada proyecto que reposa en OneDrive.</t>
    </r>
    <r>
      <rPr>
        <sz val="10"/>
        <rFont val="Arial"/>
        <family val="2"/>
      </rPr>
      <t xml:space="preserve"> 
Semestralmente se realiza un informe con el avance de la ejecución de las asesorías prestadas y los proyectos ejecutados.</t>
    </r>
  </si>
  <si>
    <t>Informe semestral con el avance de la gestión de las asesorías y proyectos en Transformación Digital a entidades Distritales efectuados en la Alta Consejería Distrital de Tecnologías de la Información y las Comunicaciones.</t>
  </si>
  <si>
    <t>Gestionar el 100% de las asesorías técnicas y proyectos de transformación digital</t>
  </si>
  <si>
    <t>GES_40</t>
  </si>
  <si>
    <t>Gestión de la Estrategia de trabajo conjunto, realizado con los laboratorios de la ciudad para Bogotá territorio inteligente</t>
  </si>
  <si>
    <t xml:space="preserve">Medir la gestión de la Alta Consejería Distrital de Tecnologías de la Información y las Comunicaciones  y los laboratorios de la ciudad para el cumplimiento de la estrategia de trabajo planteada para consolidar Bogotá  territorio inteligente </t>
  </si>
  <si>
    <t>Número de estrategias de trabajo conjunto realizado con los laboratorios de la ciudad ejecutados</t>
  </si>
  <si>
    <t>Número de estrategias de trabajo conjunto realizado con los laboratorios de la ciudad programados</t>
  </si>
  <si>
    <r>
      <t xml:space="preserve">La Gestión de la Estrategia de trabajo conjunto, realizado con los laboratorios de la ciudad para Bogotá territorio inteligente es consolidada por el equipo de apropiación del a Alta Consejería Distrital de TIC mediante un reporte trimestral " </t>
    </r>
    <r>
      <rPr>
        <b/>
        <sz val="10"/>
        <rFont val="Arial"/>
        <family val="2"/>
      </rPr>
      <t>reporte de uso y aprovechamiento de TIC"</t>
    </r>
    <r>
      <rPr>
        <sz val="10"/>
        <rFont val="Arial"/>
        <family val="2"/>
      </rPr>
      <t xml:space="preserve"> por los administradores o dinamizadores de los nodos de cada uno  de los laboratorios.  El reporte en Excel es remitido vía correo electrónico, es revisado por el líder de apropiación TIC quien es el encargado de pasarlo a la base de datos de one drive.
</t>
    </r>
  </si>
  <si>
    <t>Informe trimestral con el avance de la gestión de la estrategia de trabajo realizada por los laboratorio de la ciudad Bogota Territorio Inteligente.</t>
  </si>
  <si>
    <t>Gestionar el 100% la estrategia de trabajo realizada por los laboratorio de la ciudad Bogota Territorio Inteligente.</t>
  </si>
  <si>
    <t>Para el primer trimestre 2023 se recolectó la información de MediaLab, Bogotá aprendeTIC, y las mesas de trabajo internas del equipo de Gestión Local donde reportan los avances de formación con un total de 896 para MediaLab y 51 para Bogotá AprendeTIC. Con la información recolectada se realizó el informe trimestral que contiene el detalle de las estrategias de trabajo conjunto con los laboratorios de la Ciudad.</t>
  </si>
  <si>
    <t>GES_41</t>
  </si>
  <si>
    <t>Memorando 3-2022-36936 del 21/12/2022</t>
  </si>
  <si>
    <t>Porcentaje de cumplimiento del Plan de Acción General de Gobierno Abierto de Bogotá.</t>
  </si>
  <si>
    <t>Medir el porcentaje de cumplimiento de los compromisos y acciones adquiridas por las entidades distritales en el Plan de Acción General de Gobierno Abierto de Bogotá para conocer el avance del Distrito en la implementación del gobierno abierto</t>
  </si>
  <si>
    <t xml:space="preserve">Porcentaje de ejecución de los compromisos/acciones del Plan de Acción General del Gobierno Abierto de Bogota 										</t>
  </si>
  <si>
    <t>Porcentaje de programación de los compromisos/acciones del Plan de Acción General del Gobierno Abierto de Bogota</t>
  </si>
  <si>
    <t xml:space="preserve">El numerador  medirá el porcentaje de ejecución de los compromisos/acciones del Plan de Acción General del Gobierno Abierto de Bogota, es decir cada trimestre sumará la ejecución del trimestre analizado, con la ejecución del trimestre anterior.
El denominador medirá el porcentaje de programación de los compromisos/acciones del Plan de Acción General del Gobierno Abierto de Bogota, es decir cada trimestre sumará la programación del trimestre analizado, con la programación del trimestre anterior.
</t>
  </si>
  <si>
    <t>Herramienta de seguimiento al Plan de Acción de Gobierno Abierto.</t>
  </si>
  <si>
    <t>Implementar 100% del modelo de Gobierno Abierto accesible e incluyente a todos los sectores territoriales, poblacionales y diferenciales.</t>
  </si>
  <si>
    <t>GES_42</t>
  </si>
  <si>
    <t>Memorando 3-2022-35142 del 12/12/2022</t>
  </si>
  <si>
    <t>Subsecretaría de Servicio al Ciudadano</t>
  </si>
  <si>
    <t>Porcentaje de gestión de las actividades realizadas para fortalecer el relacionamiento de la administración distrital en temas propios de servicio a la ciudadanía</t>
  </si>
  <si>
    <t>Medir el porcentaje de ejecución de las actividades planificadas por la Subsecretaría de Servicios a la Ciudadanía,  para contribuir con un adecuado relacionamiento de la administración distrital con los ciudadanos</t>
  </si>
  <si>
    <t>Actividades para fortalecer el relacionamiento de la Administración Distrital con la ciudadanía ejecutadas</t>
  </si>
  <si>
    <t>Actividades para fortalecer el relacionamiento de la Administración Distrital con la ciudadanía programadas</t>
  </si>
  <si>
    <t xml:space="preserve">El numerador será la sumatoria del valor ponderado del 30% correspondiente a la oferta  y disponibilidad de canales de atención a la ciudadanía por parte de la Secretaría General, más el valor ponderado del 15 % correspondiente a la Capacitación y Cualificación a servidores y colaboradores públicos  y Sensibilización a partes interesadas, más el valor ponderado del 20% correspondiente al seguimiento a las entidades con funciones de Inspección, Vigilancia y Control, más el valor ponderado del 20% correspondiente a la Evaluación de la calidad de las respuestas a peticiones ciudadanas emitidas por las entidades distritales, más el valor ponderado del 15% correspondiente a las visitas de monitoreo a los canales de atención dispuestos para la prestación del Servicio.
El denominador es el cumplimiento de las actividades de fortalecimiento programadas al 100%
</t>
  </si>
  <si>
    <t>Informes consolidado de evaluación de calidad y oportunidad de respuestas  PQRS.
Informe mensual de monitoreo a puntos de atención a la ciudadanía y/o fichas de reporte de visita a puntos de atención a la ciudadanía con comunicación de remisión a entidades.
Informe y listas de asistencia de cualificación.
Informe y listas de asistencia de capacitación en soporte funcional.
Evidencias de reunión  a sensibilizaciones de la Red CADE.
Informes de Cualificación a servidores con funciones de IVC.
Informes de Sensibilización de requisitos de apretura y funcionamiento a Ciudadanos y comerciantes.
Informes de Interacciones de la Red CADE.
Informes de seguimiento a entidades con funciones de IVC.
Informes de Seguimiento a visitas multidisciplinarias de IVC.</t>
  </si>
  <si>
    <t xml:space="preserve">Implementar durante la vigencia el 100% de las actividades de administración de canales de atención,  seguimiento y medición del servicio ofertado, capacitación, cualificación y sensibilización de servidores y partes interesadas, que aportan al fortalecimiento del relacionamiento de la administración distrital con la ciudadanía.
</t>
  </si>
  <si>
    <t xml:space="preserve">3.755 respuestas registradas en el Sistema Distrital para la Gestión de peticiones ciudadanas evaluadas en términos de Calidad y 179 Informes mensuales sobre la calidad de las respuestas emitidas en Bogotá Te Escucha remitidos a entidades distritales. 5 Visitas de monitoreo a los canales de atención a la ciudadanía presencial, virtual y telefónico de la Administración Distrital. Oferta y disponibilidad de canales de atención a la ciudadanía por parte de la Secretaría General, con el siguiente volumen de interacciones por canal: Canal Presencial: 2.130.335; Canal Telefónico: 777.286; Canal Virtual: 809.494 y Consultas Guía de Trámites y Servicios: 3.956.066. Se realizó el seguimiento y análisis a las acciones que dan cuenta de la gestión de las entidades del Sistema Unificado Distrital de Inspección, Vigilancia y Control - SUDIVC, para la vigencia 2022. Se consolidó y socializó el informe anual del Sistema Unificado Distrital de IVC para la vigencia 2022; Se validó con la SDG la existencia de conectividad entre los ambientes de QA de interoperabilidad y se revisó con la SDS la información remitida por interoperabilidad; por otra parte, de acuerdo con las actividades de la guía metodológica para la actualización de matrices se validó la revisión de los códigos CIIU con cada una de las entidades; también se realizó la publicación del primer boletín de IVC; la verificación de la publicación de los volantes de requisitos de apertura y funcionamiento de establecimientos comerciales en las carteleras físicas y puntos de atención de las entidades y de la pieza comunicativa de la renovación de la matrícula mercantil en las redes sociales de las entidades. Se realizó la segunda reunión del círculo de comunicaciones del SUDIVC.32 Jornadas de visitas multidisciplinarias con un total de 246 establecimientos visitados. Seguimiento a las visitas multidisciplinarias de inspección ejecutadas por las entidades que conforman el SUDIVC contando con las realizadas por coordinación de la subdirección, que corresponden a 128 establecimientos. 46 Sesiones de cualificación de acuerdo con la Guía de Cualificación Distrital realizadas, con 1.692 participaciones de servidores y otros actores del servicio6 Sensibilizaciones brindadas por las entidades, Colpensiones, Secretaria de la Mujer de acuerdo a la guía de cualificación distrital.5 Capacitaciones en la configuración, uso y manejo del Sistema Distrital para la Gestión de Peticiones Ciudadanas Bogotá Te Escucha.4 Jornadas de cualificación a servidores con funciones de IVC, con un total de 98 colaboradores cualificados.11 Jornadas de sensibilización de requisitos de apertura y funcionamiento a Ciudadanos y comerciantes, con un total de 476 ciudadanos comerciantes sensibilizados. </t>
  </si>
  <si>
    <t>GES_43</t>
  </si>
  <si>
    <t>Memorando 3-2022-36367 del 19/12/2022</t>
  </si>
  <si>
    <t>Paz, Víctimas y Reconciliación</t>
  </si>
  <si>
    <t>Alto(a) Consejero de Paz, Víctimas y Reconciliación</t>
  </si>
  <si>
    <t>Oficina Alta Consejería de Paz, Víctimas y Reconciliación.</t>
  </si>
  <si>
    <t>Porcentaje de cumplimiento de los productos de pedagogía social y los procesos pedagógicos para la apropiación social de la paz, la memoria y la reconciliación</t>
  </si>
  <si>
    <t>Establecer el grado de cumplimiento de los productos de pedagogía social y los procesos pedagógicos para la apropiación social de la paz, la memoria y la reconciliación, con el fin de emprender acciones de mejora que permitan la implementación del plan de trabajo dispuesto para tal fin, buscando la participación de diferentes sectores de la ciudadanía y su difusión a través del espacio físico del Centro de Memoria, Paz y Reconciliación, los canales virtuales disponibles y otras publicaciones virtuales y físicas</t>
  </si>
  <si>
    <t>Número de productos de pedagogía social y procesos pedagógicos ejecutados en el periodo</t>
  </si>
  <si>
    <t>Número de productos de pedagogía social y procesos pedagógicos programados en el periodo</t>
  </si>
  <si>
    <t>Para el numerador se consultan los productos de pedagogía social y procesos pedagógicos desarrollados en el periodo los cuales se encuentra descritos a través de evidencias de reunión, Informes de avance de seguimiento de la estrategia y/o acciones de articulación interinstitucional, reportes de gestión y seguimiento a los compromisos del CMPR.
Para el denominador se consulta la programación de actividades de los productos de pedagogía social y procesos pedagógicos desarrollados en el plan de trabajo mensual, descritas en la evidencia de reunión correspondiente.</t>
  </si>
  <si>
    <t>Reporte ejecución del Proyecto de Inversión 7871 Construcción de Bogotá-región como territorio de paz para las víctimas y la reconciliación, alimentado por los productos de pedagogía social y procesos pedagógicos desarrollados en el periodo.</t>
  </si>
  <si>
    <t>Cumplir el 100% en los productos de pedagogía social y procesos pedagógicos para la apropiación social de la paz, la memoria y la reconciliación.</t>
  </si>
  <si>
    <t>Reporte del indicador de "Porcentaje de cumplimiento de productos de pedagogía social y los procesos pedagógicos para la apropiación social de la paz, la memoria y la reconciliación" con ID GE_76, correspondiente al 30 de septiembre de 2022.</t>
  </si>
  <si>
    <t>Se dio cumplimiento a los 48 productos de pedagogía social y procesos pedagógicos programados así: Periodo 1:  40 procesos pedagógicos ejecutados (10 acciones de fortalecimiento a iniciativas de memoria, y 30 recorridos guiados) y 8 productos pedagógicos ejecutados (3 acciones de asesoría y divulgación de la gestión del conocimiento en memoria; 3 acciones de posicionamiento de la memoria, la paz y la reconciliación; y 2 acciones de identificación, apoyo y construcción procesos territoriales de memoria en la ciudad, para la reconstrucción del tejido social).</t>
  </si>
  <si>
    <t>GES_44</t>
  </si>
  <si>
    <t>Porcentaje de cumplimiento de las acciones realizadas de reconciliación y construcción de paz territorial para la implementación del Acuerdo de Paz en el Distrito</t>
  </si>
  <si>
    <t>Establecer el grado de cumplimiento de las acciones de reconciliación y construcción de paz territorial para la implementación del Acuerdo  de Paz en el Distrito, con el fin de desarrollar procesos formativos y pedagógicos, acompañamiento técnico y fortalecimiento de capacidades para contribuir a la paz y la reconciliación en Bogotá</t>
  </si>
  <si>
    <t>Número de actividades de reconciliación y construcción de paz territorial ejecutadas en el periodo</t>
  </si>
  <si>
    <t>Número de actividades de reconciliación y construcción de paz territorial programadas en el periodo</t>
  </si>
  <si>
    <t>Para el numerador se consulta el reporte de actividades de reconciliación y construcción de paz territorial mensuales generado por cada uno de los procesos de la Dirección de Paz y Reconciliación producto de la ejecución contractual de contratistas y convenios interadministrativos.    
Para el denominador se toma como base la programación de actividades de reconciliación y construcción de paz territorial, en los planes de acción (operativos) estipulados para el periodo de tiempo en evaluación.</t>
  </si>
  <si>
    <t>Reporte ejecución del Proyecto de Inversión 7871 Construcción de Bogotá-región como territorio de paz para las víctimas y la reconciliación, alimentado por actividades de reconciliación y construcción de paz territorial.</t>
  </si>
  <si>
    <t>Cumplir el 100 % de acciones de reconciliación y construcción de paz territorial para la implementación del Acuerdo Paz en el Distrito.</t>
  </si>
  <si>
    <t>Reporte del indicador de "Porcentaje de acciones realizadas de reconciliación y construcción de paz territorial para la implementación del Acuerdo de Paz en el Distrito" con ID GE_77, correspondiente al 30 de junio de 2022.</t>
  </si>
  <si>
    <t>GES_45</t>
  </si>
  <si>
    <t>Porcentaje de cumplimiento de los espacios bilaterales en los Centros de Encuentro</t>
  </si>
  <si>
    <t>Establecer el grado de cumplimiento de los espacios bilaterales en los Centros de Encuentro, para garantizar servicios oportunos y de calidad a la población víctima del conflicto armado que se acerca a realizar solicitudes de oferta social</t>
  </si>
  <si>
    <t>Número de espacios bilaterales en los Centros de Encuentro realizados en el periodo</t>
  </si>
  <si>
    <t>Número de espacios bilaterales en los Centros de Encuentro programados en el periodo</t>
  </si>
  <si>
    <t>Para el numerador se consulta el número de espacios bilaterales realizados en el periodo los cuales se encuentran descritos en las correspondientes evidencias de reunión.
Para el denominador se consulta la programación de los espacios bilaterales en la programación mensual.</t>
  </si>
  <si>
    <t>Reporte ejecución del Proyecto de Inversión 7871 Construcción de Bogotá-región como territorio de paz para las víctimas y la reconciliación, alimentado número de espacios bilaterales realizados en el periodo.</t>
  </si>
  <si>
    <t>Gestionar el 100% de los espacios bilaterales en los Centros de Encuentro.</t>
  </si>
  <si>
    <t>Se dio cumplimiento a los 12 espacios bilaterales programados así: Periodo 1: 1. Secretaría Distrital del Hábitat. (2 espacios);  2.Secretaria de Educación del Distrito. (2 espacios); 3. Instituto para la Economía Social - IPES. (2 espacios); 4. Secretaría Distrital de Integración Social - SDIS. (3 espacios); 5. SENA. (1 espacio); 6. Secretaria Distrital de Salud. (2 espacios).</t>
  </si>
  <si>
    <t>Aprobado en Comité Institucional de Gestión y Desempeño del 27 de enero de 2023.</t>
  </si>
  <si>
    <t>Seguimiento enero a marzo</t>
  </si>
  <si>
    <t>Nombre del plan institucional y estratégico</t>
  </si>
  <si>
    <t>Dependencia</t>
  </si>
  <si>
    <t>ID Actividad</t>
  </si>
  <si>
    <t>Ponderación</t>
  </si>
  <si>
    <t>Variable</t>
  </si>
  <si>
    <t>Enero</t>
  </si>
  <si>
    <t>Febrero</t>
  </si>
  <si>
    <t>Marzo</t>
  </si>
  <si>
    <t>Abril</t>
  </si>
  <si>
    <t>Mayo</t>
  </si>
  <si>
    <t>Junio</t>
  </si>
  <si>
    <t>Julio</t>
  </si>
  <si>
    <t>Agosto</t>
  </si>
  <si>
    <t>Septiembre</t>
  </si>
  <si>
    <t>Octubre</t>
  </si>
  <si>
    <t>Noviembre</t>
  </si>
  <si>
    <t>Diciembre</t>
  </si>
  <si>
    <t>AVANCE ACUMULADO</t>
  </si>
  <si>
    <t>Programación 
I trimestre</t>
  </si>
  <si>
    <t>Ejecución 
I trimestre</t>
  </si>
  <si>
    <t>% de avance 
I trimestre</t>
  </si>
  <si>
    <t>Plan Estratégico de Talento Humano</t>
  </si>
  <si>
    <t>Ejecutar las actividades que conforman el Plan Estratégico de la Dirección de Talento Humano establecidas para la vigencia 2023.</t>
  </si>
  <si>
    <t>% PROGRAMADO</t>
  </si>
  <si>
    <t>Ejecución del 100% de las actividades programadas desde: i) el Plan Institucional de Capacitación - PIC (15 actividades), ii) Plan de Seguridad y Salud en el Trabajo (54 actividades) y iii) ejecución de actividades de los planes de Previsión de Recursos Humanos y Anual de Vacantes diseñadas para proveer los empleos vacantes (temporales y definitivas) de la planta de la entidad.</t>
  </si>
  <si>
    <t>ENTREGABLES</t>
  </si>
  <si>
    <t>Matriz de seguimiento con la relación de los soportes</t>
  </si>
  <si>
    <t>% EJECUTADO</t>
  </si>
  <si>
    <t>% CUMPLIMIENTO</t>
  </si>
  <si>
    <t>Plan Institucional de Capacitación</t>
  </si>
  <si>
    <t>Ejecutar las actividades programadas en el cronograma del Plan Institucional de Capacitación - PIC 2023.</t>
  </si>
  <si>
    <t>Se ha realizado la adopción del Plan Institucional de Capacitación 2023 a través de la Resolución 033 de 2023 y con corte a marzo se han realizado  (15) actividades programadas.</t>
  </si>
  <si>
    <t xml:space="preserve">Plan de Incentivos Institucionales </t>
  </si>
  <si>
    <t>Ejecutar las actividades programadas en el cronograma del Plan Institucional de Bienestar Social e Incentivos PIB 2023.</t>
  </si>
  <si>
    <t>Adopción del Plan Estratégico de Talento Humano, que incluye el Plan Institucional de Bienestar Social e Incentivos - PIB.</t>
  </si>
  <si>
    <t>Plan de Trabajo Anual en Seguridad y Salud en el Trabajo</t>
  </si>
  <si>
    <t>Ejecutar las actividades programadas en el cronograma del Plan de Seguridad y Salud en el Trabajo para la vigencia 2023.</t>
  </si>
  <si>
    <t>Adopción del Plan Estratégico de Talento Humano 2023, que incluye el Plan de Seguridad y Salud en el Trabajo y ejecución de 54 actividades programadas a marzo de 2023.</t>
  </si>
  <si>
    <t>Plan de Anual de Vacantes</t>
  </si>
  <si>
    <t>Identificar las vacantes definitivas de carrera administrativa que se generen durante el período a reportar.</t>
  </si>
  <si>
    <t>Se realizó la identificación de las vacantes definitivas, así:
Enero: 19 vacantes definitivas.
Febrero: 19 vacantes definitivas.
Marzo: 15 vacantes definitivas.</t>
  </si>
  <si>
    <t>Archivo con vacancias definitivas generadas en el período a reportar</t>
  </si>
  <si>
    <t>Efectuar el reporte a través de SIMO de la Oferta Pública de Empleos de Carrera - OPEC correspondientes a las vacantes definitivas que se generen durante el período a reportar.</t>
  </si>
  <si>
    <t>A marzo de 2023 no se ha requerido la realización de reporte de OPEC ante la Comisión Nacional del Servicio Civil - CNSC toda vez que la entidad está pendiente que se apruebe uso de listas de elegibles para cubrir vacantes definitivas. De no otorgarse la aprobación para uso de listas de elegibles por parte de la CNSC, se procederá con el respectivo reporte de OPEC a través de SIMO 4.0.</t>
  </si>
  <si>
    <t>Soporte reporte de Oferta Pública de Empleos de Carrera - OPEC a través de SIMO 4.0 o el canal que la CNSC disponga</t>
  </si>
  <si>
    <t>Calcular indicador de cubrimiento de vacantes durante el periodo a reportar.</t>
  </si>
  <si>
    <t>Se realizó el cálculo del indicador de poblamiento de la planta, así:
Enero: 91,31%
Febrero: 90,88%
Marzo: 91,31%</t>
  </si>
  <si>
    <t>Indicador del período calculado.</t>
  </si>
  <si>
    <t>Plan de Previsión de Recursos Humanos</t>
  </si>
  <si>
    <t>Identificar las vacantes definitivas y temporales de los empleos de la Secretaría durante el periodo a reportar.</t>
  </si>
  <si>
    <t>Se realizó la identificación de las vacantes tanto temporales como definitivas, así:
Enero: 19 vacantes definitivas y 43 vacantes temporales.
Febrero: 19 vacantes definitivas y 45 vacantes temporales.
Marzo: 15 vacantes definitivas y 46 vacantes temporales.</t>
  </si>
  <si>
    <t>Archivo con vacancias definitivas y temporales generadas en el período a reportar</t>
  </si>
  <si>
    <t>Revisar la pertinencia de cubrir vacantes temporales y/o vacantes definitivas por medio de nombramientos en encargo que den lugar al desarrollo de convocatoria interna.</t>
  </si>
  <si>
    <t xml:space="preserve"> Ejecución de actividades requeridas para proveer los empleos vacantes de la planta de la entidad.</t>
  </si>
  <si>
    <t>Publicación convocatoria interna, en los casos que se presente la necesidad de cubrir vacantes de forma transitoria o Documento con concepto que justifique la razón del porque no hubo lugar al desarrollo de convocatoria interna.</t>
  </si>
  <si>
    <t>Adelantar la provisión de las vacantes mediante nombramientos provisionales luego de surtido los tramites de convocatoria interna.</t>
  </si>
  <si>
    <t>Ejecución de convocatorias internas pare proveer empleos bajo la modalidad de encargo. No obstante, después de ejecutados estos procesos de identificó que, dentro de la planta de la entidad, no hay servidores(as) que cumplan con los requisitos para desarrollar las funciones de los empleos que no pudieron ser cubiertos a través de las convocatorias internas (nombramientos en encargo). Razón por la cual se han adelantado cuatro (4) nombramientos provisionales con el propósito de proveer el recurso humano requerido por las dependencias para el desarrollo de sus funciones y logro de sus responsabilidades.</t>
  </si>
  <si>
    <t>Resoluciones de Nombramiento de servidores(as) provisionales realizados en el período o documento con concepto que justifique la razón del porque no hubo lugar a la realización de  nombramientos en provisionalidad.</t>
  </si>
  <si>
    <t>Determinar la necesidad de creación de grupos internos de trabajo para solicitar aprobación técnica al DASCD y disponibilidad presupuestal a la Secretaria Distrital de Hacienda.</t>
  </si>
  <si>
    <t>No aplica. No tiene programación para el periodo.</t>
  </si>
  <si>
    <t>Estudio Técnico y soporte de su radicación ante el Departamento Administrativo del Servicio Civil Distrital - DASCD.</t>
  </si>
  <si>
    <t>Radicar en el DASCD estudio técnico de modificación de planta de los empleos del nivel asistencial Auxiliar Administrativo 407-01</t>
  </si>
  <si>
    <t>El estudio técnico de modificación de planta de los empleos del nivel asistencial Auxiliar Administrativo, código 407, grado 01 se radicó, de forma anticipada el 30 de diciembre de 2022, ante el Departamento Administrativo del Servicio Civil Distrital - DASCD.</t>
  </si>
  <si>
    <t>Modificar manuales de funciones en el marco ya sea de las modificaciones de la planta o actualización normativa en la materia.</t>
  </si>
  <si>
    <t xml:space="preserve"> En el marco de las necesidades en materia de los propósitos y funciones esenciales de los empleos de la planta de la entidad, se ha presentado la siguiente modificación del Manual de Funciones y Competencias Laborales:
Con el propósito de atender la necesidad de reforzar el equipo de trabajo de la Oficina Jurídica, durante el 1° trimestre de 2023, se realizó la modificación del Manual de Funciones y Competencias Laborales en términos del propósito y funciones del empleo identificado con la OPEC 72464 correspondiente al empleo Profesional Especializado, código 222, grado 27, generando esto la posibilidad de que el servidor titular del empleo pasar de prestar el servicio desde la Dirección de Contratación a la Oficina Jurídica. </t>
  </si>
  <si>
    <t>Resolución por la cual se modifica un manual de funciones o documento con justificación técnica de la no modificación de manuales de funciones y competencias laborales de la Entidad.</t>
  </si>
  <si>
    <t>Plan Anual de Adquisiciones</t>
  </si>
  <si>
    <t>Monitorear bimestralmente el 100%  del  Plan Anual de Adquisiciones – PAA de la vigencia y generar alertas tempranas frente a la ejecución del mismo.</t>
  </si>
  <si>
    <t>Avance acumulado: Al corte acumulado del presente reporte, se ha adelantado un monitoreos bimestral al Plan Anual de Adquisiciones – PAA según los monitoreos programados para la vigencia 2023, a partir de lo cual se evidenció un eficiente cumplimiento del PAA 2023  por parte de las dependencias</t>
  </si>
  <si>
    <t>Presentación en power point y Excel en donde se evidencie el monitoreo bimensual al Plan Anual de Adquisiciones de la vigencia.</t>
  </si>
  <si>
    <t>Realizar 1 mesa bimestral de seguimiento y monitoreo al Plan Anual de Adquisiciones y a las liquidaciones  en donde participen los enlaces de cada ordenación del gasto</t>
  </si>
  <si>
    <t>Se remitió la invitación a las mesas de seguimiento al Plan Anual de Adquisiciones y liquidaciones en donde los referentes contractuales se inscribieron y fueron convocados de acuerdo a la invitación realizada y al cronograma señalado para el desarrollo de las mismas. Así, al corte del mes de febrero  de 2023 se desarrolló la mesa del primer bimestre dividida en siete sesiones  en la cual se realizó  el seguimiento al Plan Anual de Adquisiciones  y liquidaciones, dichas sesiones sirvieron para generar alertas tempranas y dinamizar la radicación de los procesos ante la Dirección de Contratación así como mejorar los tiempos de gestión de los procesos de liquidación a cargo de las áreas.</t>
  </si>
  <si>
    <t>Invitación a las mesas de seguimiento del Plan Anual de Adquisiciones y liquidaciones a los enlaces de cada ordenación de gasto de la Entidad mediante memorando electrónico y archivo de grabación de las mismas en el aplicativo TEAMS  o  listados de asistencia (según aplique)</t>
  </si>
  <si>
    <t>Plan Estratégico de Tecnologías de la Información y las Comunicaciones – PETI</t>
  </si>
  <si>
    <t xml:space="preserve">Identificar las necesidades de Actualización el Plan Estratégico de Tecnologías de la Información-PETI cuando se evidencien modificaciones frente a los dominios de negocio, sistemas de información, infraestructura y portafolio de proyectos de TI, </t>
  </si>
  <si>
    <t>Documento de validación con la Oficina Asesora de Planeación sobre necesidades de modificación del PETI dominios: de negocio</t>
  </si>
  <si>
    <t>Documento de validación con las dependencias sobre necesidades de modificación del PETI dominios: sistemas de información, servicios e infraestructura</t>
  </si>
  <si>
    <t>Documento de validación con la Oficina Asesora de Planeación sobre necesidades de modificación del PETI dominios: portafolio de proyectos con componente TI</t>
  </si>
  <si>
    <t>Documento borrador PETI para actualizar en enero de la siguiente vigencia o documento en donde se indique la no necesidad de su actualización</t>
  </si>
  <si>
    <t>Plan de Seguridad y Privacidad de la Información</t>
  </si>
  <si>
    <t>Planear, Implementar, Verificar y Rectificar las actividades correspondientes a la implementación del Modelo de Seguridad y Privacidad de la Información - MSPI (Sistema de Gestión de Seguridad de la Información - SGSI) en la Entidad</t>
  </si>
  <si>
    <t>Documento Propuesta de mejora acorde a la revisión y ajustes a grupo de controles: A.10</t>
  </si>
  <si>
    <t>Documento Propuesta de mejora acorde a la revisión y ajustes a grupo de controles: A.14</t>
  </si>
  <si>
    <t>Documento Propuesta de mejora acorde a la revisión y ajustes a grupo de controles: A.16, A17</t>
  </si>
  <si>
    <t>Documento Propuesta de mejora acorde a la revisión y ajustes a grupo de controles: A.18</t>
  </si>
  <si>
    <t>Plan de Tratamiento de Riesgos de Seguridad y Privacidad de la Información</t>
  </si>
  <si>
    <t>Planear y verificar las actividades correspondientes a los planes de tratamiento de riesgos asociados a los activos de información en el marco del seguimiento y mejora continua del Modelo de Seguridad y Privacidad de la Información - MSPI (Sistema de Gestión de Seguridad de la Información - SGSI) en la Entidad</t>
  </si>
  <si>
    <t>Evidencia de Seguimiento a riesgos identificados en la vigencia 2022 y actualización de planes de tratamiento vigencia 2023 conforme a cronograma de riesgos de seguridad de la información</t>
  </si>
  <si>
    <t>Plan Anticorrupción y de Atención al Ciudadano</t>
  </si>
  <si>
    <t xml:space="preserve">Formular el Plan Anticorrupción y Atención al Ciudadano vigencia 2023 y realizar un monitoreo mensual (mes vencido) al avance en sus 6 componentes. </t>
  </si>
  <si>
    <t>Para la formulación del Plan Anticorrupción y de Atención al Ciudadano PAAC, durante el mes de enero de 2023, teniendo como insumo las mesas de co-creación con los ciudadanos y las dependencias de la entidad, se elaboró la primera versión del plan y se puso a consulta en la sede electrónica de la entidad. Posteriormente, se presentó el plan al Comité Institucional de Gestión y Desempeño y el 27 de enero de 2023, fue aprobado y posteriormente publicado en el punto 4.3 de la sede electrónica de la Secretaría General.
Durante la vigencia se ha apoyado 2 reportes de las actividades programadas por las dependencias en el Plan Anticorrupción y de Atención a la Ciudadanía y se ha realizado la respectiva retroalimentación, como resultado se han elaborado 2 informes mensuales de monitoreo al PAAC 2023</t>
  </si>
  <si>
    <t>Plan Anticorrupción y Atención al Ciudadano de la Secretaria Genera vigencia 2023 formulado</t>
  </si>
  <si>
    <t>Informe de monitoreo mensual (mes vencido) al avance de las actividades del Plan Anticorrupción y Atención al Ciudadano 2023.</t>
  </si>
  <si>
    <t>Acciones de participación en el marco del Plan Institucional de Participación Ciudadana</t>
  </si>
  <si>
    <t>Formular el Plan institucional de Participación Ciudadana de la Secretaría General y realizar monitoreo trimestral (trimestre vencido).</t>
  </si>
  <si>
    <t xml:space="preserve">Para la formulación del Plan Institucional de Participación Ciudadana - PIPC, se tomaron como insumos los aportes de la ciudadanía y los resultados de un diagnóstico de la participación ciudadana en la entidad, posteriormente, las dependencias formularon las actividades, finalmente, te fue presentado al Comité Institucional de Gestión y Desempeño donde fue revisado y aprobado el 27 de enero y publicado en la sede electrónica de la Secretaría General.
El Plan Institucional de Participación ciudadana de la Secretaría General, cuenta con 14 actividades y 34 productos para la vigencia. </t>
  </si>
  <si>
    <t>Plan Institucional de Participación Ciudadana de la Secretaría General  vigencia 2023 formulado</t>
  </si>
  <si>
    <t>Informe de monitoreo trimestral del Plan Institucional de Participación Ciudadana 2023 (trimestre vencido).</t>
  </si>
  <si>
    <t>Plan Institucional de Archivos de la Entidad –PINAR</t>
  </si>
  <si>
    <t>Implementar los instrumentos archivísticos definidos en el Decreto 1080 de 2015</t>
  </si>
  <si>
    <t>Con el objetivo de diseñar estrategias para la implementación de los instrumentos archivísticos en la SGAMB ; la Subdirección de Gestión Documental ha elaborado una metodología que permita evidenciar el cumplimiento en la aplicación de los lineamientos e instrumentos archivísticos definidos, dando cumplimiento a la normatividad archivística vigente. La metodología define las actividades y estrategias requeridas para el desarrollo de la implementación de los instrumentos archivísticos mediante un método de verificación, y con la información obtenida definir estrategias para subsanar las inconsistencias, que permitan fortalecer el Sistema Interno de Gestión Documental y Archivos - SIGA</t>
  </si>
  <si>
    <t>Diseño de metodología para la implementación de los instrumentos archivísticos</t>
  </si>
  <si>
    <t>Informe de  implementación de los instrumentos definidos en el Decreto 1080 de 2015</t>
  </si>
  <si>
    <t>Implementar Tabla de Retención Documental - TRD en archivo Central y archivos de gestión</t>
  </si>
  <si>
    <t>Se elaboró el plan para la implementación de la TRD.</t>
  </si>
  <si>
    <t>Plan de implementación de TRD</t>
  </si>
  <si>
    <t>Informe de  implementación de TRD</t>
  </si>
  <si>
    <t xml:space="preserve">Implementar Tabla de Valoración Documental - TVD en Archivo Central </t>
  </si>
  <si>
    <t>Se elaboró el informe de alistamiento para la cuarta transferencia documental secundaria.</t>
  </si>
  <si>
    <t>Informe de avance de alistamiento de las transferencias secundarias</t>
  </si>
  <si>
    <t>Informe de avance para la realización de disposiciones finales</t>
  </si>
  <si>
    <t>Acta de transferencia secundaria entregada al Archivo de Bogotá</t>
  </si>
  <si>
    <t>Informe final de realización de disposiciones finales</t>
  </si>
  <si>
    <t>Ajustar e implementar el Sistema de gestión de Documentos electrónicos - SGDEA</t>
  </si>
  <si>
    <t>Se verificó la matriz de cumplimiento de requisitos SGDEA a través de la evaluación del sistema SIGA, se realizó contemplando los Requisitos técnicos y funcionales de los Sistemas de Gestión de Documentos Electrónicos de Archivo en el Distrito Capital - SGDEA – DC RTF, publicación realizada por el Archivo de Bogotá</t>
  </si>
  <si>
    <t>Matriz cumplimiento de requisitos SGDEA</t>
  </si>
  <si>
    <t>Gestionar los documentos y expedientes electrónicos</t>
  </si>
  <si>
    <t xml:space="preserve"> Se genera plan de trabajo para la gestión de documentos electrónicos para la vigencia de acuerdo a lo contenido en el Programa de Gestión de Documentos Electrónicos de la SGAMB, el cual busca garantizar la autenticidad, integridad, fiabilidad y disponibilidad de dichos documentos de tal forma que soporten las actuaciones de la entidad con el valor probatorio requerido.</t>
  </si>
  <si>
    <t>Plan de gestión de documentos y expedientes electrónicos de archivo</t>
  </si>
  <si>
    <t>Informe de implementación del plan gestión de documentos y expedientes electrónicos de archivo</t>
  </si>
  <si>
    <t>Informe de implementación del plan</t>
  </si>
  <si>
    <t>Implementar el Protocolo de Gestión Documental para Archivos de Derechos Humanos</t>
  </si>
  <si>
    <t>Se elaboró el informe de implementación del protocolo en el cual se evidencian: Revisión y actualización del plan de trabajo para la vigencia 2023, se hicieron ajustes en actividades y fecha.</t>
  </si>
  <si>
    <t>Informe de implementación del protocolo de Gestión Documental para Archivos de Derechos Humanos</t>
  </si>
  <si>
    <t>Implementar el Plan de Conservación Documental</t>
  </si>
  <si>
    <t>Informe de implementación del plan de Conservación documental</t>
  </si>
  <si>
    <t>Implementar el Plan de Preservación Digital</t>
  </si>
  <si>
    <t>Se elaboró el informe del Plan de Preservación Digital a Largo Plazo – PPDLP en el primer trimestre del año 2023. Con el fin de desarrollar una visión integral para la implementación de directrices y lineamientos para documentos electrónicos, para el año 2023 Este informe presenta el desarrollo e implementación del Plan de Preservación Digital a Largo Plazo – PPDLP</t>
  </si>
  <si>
    <t>Informe de implementación del Plan de Preservación Digital</t>
  </si>
  <si>
    <t>Mapa de riesgos institucional</t>
  </si>
  <si>
    <r>
      <t xml:space="preserve">Los controles se encuentran anonimizados, por lo cual el detalle podrá ser solicitado al correo electrónico de la Oficina Asesora de Planeación: </t>
    </r>
    <r>
      <rPr>
        <b/>
        <sz val="11"/>
        <color theme="4" tint="-0.249977111117893"/>
        <rFont val="Arial Narrow"/>
        <family val="2"/>
      </rPr>
      <t>oapsecgeneral@alcaldiabogota.gov.co</t>
    </r>
  </si>
  <si>
    <t>Causas y efectos</t>
  </si>
  <si>
    <t>Instrumentos posiblemente afectados</t>
  </si>
  <si>
    <t>Análisis (antes de controles)</t>
  </si>
  <si>
    <t>Análisis (después de controles)</t>
  </si>
  <si>
    <t>Tratamiento del riesgo</t>
  </si>
  <si>
    <t>Acciones frente a las características de los controles</t>
  </si>
  <si>
    <t>Acciones frente a la valoración después de controles</t>
  </si>
  <si>
    <t>Acciones de contingencia</t>
  </si>
  <si>
    <t>Proceso / Proyecto de inversión</t>
  </si>
  <si>
    <t>Objetivo</t>
  </si>
  <si>
    <t>Alcance u objetivos específicos</t>
  </si>
  <si>
    <t>Líder de proceso o Gerente de proyecto</t>
  </si>
  <si>
    <t>Tipo de proceso o proyecto</t>
  </si>
  <si>
    <t>Actividad clave o fase del proyecto</t>
  </si>
  <si>
    <t>Descripción del riesgo</t>
  </si>
  <si>
    <t>Fuente del riesgo</t>
  </si>
  <si>
    <t>Clasificación o tipo de riesgo</t>
  </si>
  <si>
    <t>Riesgo estratégico</t>
  </si>
  <si>
    <t>Internas</t>
  </si>
  <si>
    <t>Externas</t>
  </si>
  <si>
    <t>Efectos (consecuencias)</t>
  </si>
  <si>
    <t>Objetivos estratégicos asociados</t>
  </si>
  <si>
    <t>Trámites, OPA's y consultas asociados</t>
  </si>
  <si>
    <t>Otros procesos del Sistema de Gestión de Calidad</t>
  </si>
  <si>
    <t>Objetivos de Desarrollo Sostenible</t>
  </si>
  <si>
    <t>Proyectos de inversión asociados</t>
  </si>
  <si>
    <t>Probabilidad inherente</t>
  </si>
  <si>
    <t>Valor porcentual probabilidad inherente</t>
  </si>
  <si>
    <t>Impacto inherente</t>
  </si>
  <si>
    <t>Valor porcentual impacto inherente</t>
  </si>
  <si>
    <t>Valoración inherente</t>
  </si>
  <si>
    <t>Explicación de la valoración</t>
  </si>
  <si>
    <t>Probabilidad residual</t>
  </si>
  <si>
    <t>Valor porcentual probabilidad residual</t>
  </si>
  <si>
    <t>impacto residual</t>
  </si>
  <si>
    <t>Valor porcentual impacto residual</t>
  </si>
  <si>
    <t>Valoración residual</t>
  </si>
  <si>
    <t>Opción de manejo</t>
  </si>
  <si>
    <t>Acciones (características):
Probabilidad
---------------
Impacto</t>
  </si>
  <si>
    <t>Responsable de ejecución (acciones características)</t>
  </si>
  <si>
    <t>Producto (acciones características)</t>
  </si>
  <si>
    <t>Fecha de inicio (acciones características)</t>
  </si>
  <si>
    <t>Fecha de terminación (acciones características)</t>
  </si>
  <si>
    <t>Acciones (valoración):
Probabilidad
---------------
Impacto</t>
  </si>
  <si>
    <t>Responsable de ejecución (acciones valoración)</t>
  </si>
  <si>
    <t>Producto (acciones valoración)</t>
  </si>
  <si>
    <t>Fecha de inicio (acciones valoración)</t>
  </si>
  <si>
    <t>Fecha de terminación (acciones valoración)</t>
  </si>
  <si>
    <t>Acciones contingencia</t>
  </si>
  <si>
    <t>Responsable de ejecución (acciones contingencia)</t>
  </si>
  <si>
    <t>Producto (acciones contingencia)</t>
  </si>
  <si>
    <t>Control Disciplinario</t>
  </si>
  <si>
    <t>Adelantar los procesos disciplinarios contra los(as) servidores(as) y ex servidores(/as) de la Secretaría General de la Alcaldía Mayor de Bogotá D.C., y prevenir las conductas disciplinarias, mediante la aplicación de las normas vigentes en materia disciplinaria y el desarrollo de la estrategia preventiva, con el fin de determinar la posible responsabilidad disciplinaria emitiendo bien sea un fallo sancionatorio o absolutorio, o un auto de archivo, y evitar la ocurrencia de faltas disciplinarias por parte de estos.</t>
  </si>
  <si>
    <t>Inicia con la recepción, registro y revisión de la queja disciplinaria, informe de servidor público u otro medio que amerite credibilidad, y con la elaboración de la estrategia preventiva, continúa con el desarrollo de las etapas procesales pertinentes consagradas en la norma vigente en materia disciplinaria, y la ejecución de las acciones preventivas, termina con la decisión disciplinaria que corresponda, el archivo físico del expediente en el archivo de gestión, y seguimiento a la implementación de la estrategia preventiva.</t>
  </si>
  <si>
    <t>Oficina de Control Disciplinario Interno y Oficina Jurídica</t>
  </si>
  <si>
    <t>Evaluación</t>
  </si>
  <si>
    <t>Adelantar los procesos disciplinarios en etapa de instrucción
Adelantar los procesos disciplinarios en etapa de juzgamiento ordinario o verbal
Adelantar los procesos disciplinarios en etapa de segunda instancia
Adelantar los procesos disciplinarios según el procedimiento ordinario (Ley 734 de 2002)</t>
  </si>
  <si>
    <t>Posibilidad de afectación económica (o presupuestal) por fallo judicial en contra de los intereses de la entidad, debido a errores (fallas o deficiencias) en el trámite de los procesos disciplinarios</t>
  </si>
  <si>
    <t>Gestión de procesos</t>
  </si>
  <si>
    <t>Ejecución y administración de procesos</t>
  </si>
  <si>
    <t xml:space="preserve">- Alta rotación de personal generando retrasos en la curva de aprendizaje, represamiento de trámites y dificultades en la transferencia del conocimiento entre los servidores que se vinculan y retiran de la entidad.
- No se cuenta con   equipos asignados a todos los/as servidores/as. Los equipos (su mayoría) no cuentan con los dispositivos requeridos para operar bajo las nuevas condiciones de trabajo (micrófonos, cámaras, entre otros).
- Fallas en la interpretación de los términos previstos para la aplicación de los procedimientos disciplinarios.
- Dificultad en la implementación de la normatividad disciplinaria por modificación de legislación.
- Errores (fallas o deficiencias) en la conformación del expediente disciplinario.
</t>
  </si>
  <si>
    <t xml:space="preserve">- Cambios en las plataformas tecnológicas que no interactúen con las anteriores, generando posibles perdidas de información.
- Dificultad en la transición para adaptar los procedimientos al nuevo código general disciplinario, el cual exige la utilización de medios tecnológicos para su ejecución.
</t>
  </si>
  <si>
    <t xml:space="preserve">- Sanciones de orden legal y pecuniaria a la entidad por indebida aplicación de la ley 734 de 2002 o ley 1952 de 2019, según corresponda.
- Insatisfacción frente al desarrollo del proceso disciplinario de conformidad con la ley 734 de 2002 o ley 1952 de 2019, según corresponda.
- Beneficio al sujeto disciplinable en el trámite del proceso disciplinario.
</t>
  </si>
  <si>
    <t>3. Consolidar una gestión pública eficiente, a través del desarrollo de capacidades institucionales, para contribuir a la generación de valor público.</t>
  </si>
  <si>
    <t xml:space="preserve">- -- Ningún trámite y/o procedimiento administrativo
</t>
  </si>
  <si>
    <t xml:space="preserve">- Todos los procesos en el Sistema de Gestión de Calidad
</t>
  </si>
  <si>
    <t>Sin asociación</t>
  </si>
  <si>
    <t xml:space="preserve">- No aplica
</t>
  </si>
  <si>
    <t>Media (3)</t>
  </si>
  <si>
    <t>Menor (2)</t>
  </si>
  <si>
    <t>Moderado</t>
  </si>
  <si>
    <t>El proceso estima que el riesgo se ubica en una zona moderado, debido a que la frecuencia con la que se realizó la actividad clave asociada al riesgo se presentó 92 veces en el último año, sin embargo, ante su materialización, podrían presentarse efectos significativos, en el pago de indemnizaciones por acciones legales en los procesos disciplinarios.</t>
  </si>
  <si>
    <t>Muy baja (1)</t>
  </si>
  <si>
    <t>Bajo</t>
  </si>
  <si>
    <t>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t>
  </si>
  <si>
    <t>Aceptar</t>
  </si>
  <si>
    <t xml:space="preserve">
_______________
</t>
  </si>
  <si>
    <t xml:space="preserve">
_______________
</t>
  </si>
  <si>
    <t>- Reportar el riesgo materializado de Posibilidad de afectación económica (o presupuestal) por fallo judicial en contra de los intereses de la entidad, debido a errores (fallas o deficiencias) en el trámite de los procesos disciplinarios en el informe de monitoreo a la Oficina Asesora de Planeación.
- Analizar la falla o error presentado (causas y consecuencias).
- Proyectar y suscribir la decisión que subsane la falla o error presentado.
- Comunicar a la Oficina Jurídica con el fin de analizar si hay lugar a iniciar alguna acción judicial en contra del funcionario que eventualmente haya dado lugar al fallo que condenó a la Entidad.
- Actualizar el mapa de riesgos Control Disciplinario</t>
  </si>
  <si>
    <t>- Oficina de Control Disciplinario Interno y Oficina Jurídica
- Profesionales, Jefe de la Oficina de Control Disciplinario Interno, Jefe de la Oficina Jurídica y/o Asesor del Despacho de la Secretaría General
- Profesionales, Jefe de la Oficina de Control Disciplinario Interno, Jefe de la Oficina Jurídica y/o Asesor del Despacho de la Secretaría General
- Jefe de la Oficina de Control Disciplinario Interno, Jefe de la Oficina Jurídica y/o Asesor del Despacho de la Secretaría General
- Oficina de Control Disciplinario Interno y Oficina Jurídica</t>
  </si>
  <si>
    <t>- Reporte de monitoreo indicando la materialización del riesgo de Posibilidad de afectación económica (o presupuestal) por fallo judicial en contra de los intereses de la entidad, debido a errores (fallas o deficiencias) en el trámite de los procesos disciplinarios
- Acta de reunión con el análisis y plan de acción a seguir para subsanar el correspondiente error.
- Auto o decisión subsanando el error y/o falla procedimental.
- Memorando comunicando a la Oficina Jurídica.
- Mapa de riesgo  Control Disciplinario, actualizado.</t>
  </si>
  <si>
    <t>Adelantar los procesos disciplinarios en etapa de instrucción
Adelantar los procesos disciplinarios según el procedimiento ordinario (Ley 734 de 2002)</t>
  </si>
  <si>
    <t>Posibilidad de afectación reputacional por sanción de un ente de control u otro ente regulador en materia disciplinaria, debido a incumplimiento legal ante la revelación de información reservada en el desarrollo de las etapas de indagación preliminar, indagación previa e investigación disciplinaria.</t>
  </si>
  <si>
    <t xml:space="preserve">- Alta rotación de personal generando retrasos en la curva de aprendizaje y represamiento de trámites.
- Dificultades en la transferencia de conocimiento entre los servidores que se vinculan y retiran de la entidad.
- Los expedientes no cuentan con la custodia adecuada y/o descuido de los/as servidores/as en el manejo de la información reservada.
</t>
  </si>
  <si>
    <t xml:space="preserve">- Ataques informáticos a la Infraestructura de la entidad. 
- Presiones o motivaciones individuales, sociales o colectivas que inciten a realizar conductas contrarias al deber ser.
- Presión o exigencias por parte de personas interesadas o motivación individual en el resultado del proceso disciplinario.
</t>
  </si>
  <si>
    <t xml:space="preserve">- Daño a la imagen reputacional de la entidad por incumplimiento a los lineamientos fijados por la Constitución Política, el Código Disciplinario Único y el Código General Disciplinario.
- Investigaciones disciplinarias por violación de la reserva sumarial.
- Posible violación al principio de independencia de la autoridad disciplinaria, por eventual injerencia de terceros.
</t>
  </si>
  <si>
    <t>El proceso estima que el riesgo se ubica en una zona moderado, debido a que la frecuencia con la que se realizó la actividad clave asociada al riesgo se presentó 92 veces al año, sin embargo, ante su materialización, podrían presentarse efectos significativos, en la imagen de la Entidad a nivel local.</t>
  </si>
  <si>
    <t>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t>
  </si>
  <si>
    <t>- Reportar el riesgo materializado de Posibilidad de afectación reputacional por sanción de un ente de control u otro ente regulador en materia disciplinaria, debido a incumplimiento legal ante la revelación de información reservada en el desarrollo de las etapas de indagación preliminar, indagación previa e investigación disciplinaria. en el informe de monitoreo a la Oficina Asesora de Planeación.
- Adelantar las actuaciones disciplinarias en contra del funcionario que reveló la información reservada
- Reasignar el expediente disciplinario a otro profesional de la Oficina de Control Disciplinario Interno, con el fin de continuar con el proceso.
- Actualizar el mapa de riesgos Control Disciplinario</t>
  </si>
  <si>
    <t>- Oficina de Control Disciplinario Interno y Oficina Jurídica
- Jefe de la Oficina de Control Disciplinario Interno
- Jefe de la Oficina de Control Disciplinario Interno
- Oficina de Control Disciplinario Interno y Oficina Jurídica</t>
  </si>
  <si>
    <t>- Reporte de monitoreo indicando la materialización del riesgo de Posibilidad de afectación reputacional por sanción de un ente de control u otro ente regulador en materia disciplinaria, debido a incumplimiento legal ante la revelación de información reservada en el desarrollo de las etapas de indagación preliminar, indagación previa e investigación disciplinaria.
- Auto de indagación previa o investigación disciplinaria en contra del funcionario que reveló la información reservada
- Acta de reparto reasignando el expediente disciplinario a otro profesional
- Mapa de riesgo  Control Disciplinario, actualizado.</t>
  </si>
  <si>
    <t>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t>
  </si>
  <si>
    <t>Corrupción</t>
  </si>
  <si>
    <t xml:space="preserve">- Alta rotación de personal generando retrasos en la curva de aprendizaje y represamiento de trámites.
- Dificultades en la transferencia de conocimiento entre los servidores que se vinculan y retiran de la entidad.
- Presentarse una situación de conflicto de interés y no manifestarlo.
- Presentarse una situación de conflicto de interés y no manifestarlo. Dificultad en la implementación de la normatividad disciplinaria por modificación de legislación.
</t>
  </si>
  <si>
    <t xml:space="preserve">- Presiones o motivaciones individuales, sociales o colectivas que inciten a realizar conductas contrarias al deber ser.
- Presión o exigencias por parte de personas interesadas o motivación individual en el resultado del proceso disciplinario.
</t>
  </si>
  <si>
    <t xml:space="preserve">- Configuración y decreto de la prescripción y/o caducidad de la acción disciplinaria.
- Daño a la imagen institucional por impunidad disciplinaria.
- Investigación disciplinaria por parte del ente de control correspondiente por eventual impunidad disciplinaria.
</t>
  </si>
  <si>
    <t>Mayor (4)</t>
  </si>
  <si>
    <t>Alto</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</si>
  <si>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</si>
  <si>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</si>
  <si>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Reducir</t>
  </si>
  <si>
    <t xml:space="preserve">- Definir e implementar una estrategia de divulgación, en materia preventiva disciplinaria, dirigida a los funcionarios y colaboradores de la Secretaría General.
- Realizar informes cuatrimestrales sobre acciones preventivas y materialización de riesgos de corrupción, que contengan los riesgos de esta naturaleza susceptibles de materializarse o presentados, así como las denuncias de posibles actos de corrupción recibidas en el periodo.
_______________
</t>
  </si>
  <si>
    <t xml:space="preserve">- Jefe de la Oficina de Control Disciplinario Interno
- Jefe de la Oficina de Control Disciplinario Interno
_______________
</t>
  </si>
  <si>
    <t xml:space="preserve">- Estrategia de divulgación definida e implementada.
- Informes cuatrimestrales sobre acciones preventivas, materialización de riesgos de corrupción y denuncias de posibles actos de corrupción recibidas en el período.
_______________
</t>
  </si>
  <si>
    <t xml:space="preserve">13/02/2023
01/04/2023
_______________
</t>
  </si>
  <si>
    <t xml:space="preserve">30/11/2023
31/12/2023
_______________
</t>
  </si>
  <si>
    <t>- Reportar 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a la Oficina Asesora de Planeación en el informe de monitoreo en caso que tenga fallo.
- Adelantar las actuaciones disciplinarias pertinentes en contra del funcionario que dio lugar a la configuración de la prescripción y/o caducidad.
- Reasignar el expediente disciplinario a otro profesional de la Oficina de Control Disciplinario Interno, Oficina Jurídica o Despacho de la Secretaría General, según corresponda, con el fin de tramitar las actuaciones derivadas de la declaratoria de prescripción y/o caducidad.
- Actualizar el mapa de riesgos Control Disciplinario</t>
  </si>
  <si>
    <t>- Oficina de Control Disciplinario Interno y Oficina Jurídica
- Jefe Oficina de Control Disciplinario Interno
- Jefe de la Oficina de Control Disciplinario Interno, Jefe de la Oficina Jurídica y/o Despacho de la Secretaría General
- Oficina de Control Disciplinario Interno y Oficina Jurídica</t>
  </si>
  <si>
    <t>- Notificación realizada del presunto hecho de Posibilidad de afectación reputacional por sanción de un ente de control u otro ente regulador en materia disciplinaria, debido a decisiones ajustadas a intereses propios o de terceros al evaluar y tramitar los procesos disciplinarios, que genere la configuración y decreto de la prescripción y/o caducidad en beneficio de un tercero al operador disciplinario, y reporte de monitoreo a la Oficina Asesora de Planeación en caso que el riesgo tenga fallo definitivo.
- Investigación disciplinaria en contra del funcionario que dio lugar a la configuración de la prescripción y/o caducidad.
- Acta de reparto reasignando el expediente disciplinario a otro profesional, autos y comunicaciones de las actuaciones derivadas de la declaratoria de prescripción y/o caducidad.
- Mapa de riesgo  Control Disciplinario, actualizado.</t>
  </si>
  <si>
    <t>Direccionamiento Estratégico</t>
  </si>
  <si>
    <t>Formular, implementar, hacer monitoreo y seguimiento a las políticas públicas competencia de la Secretaría General, a los planes institucionales, a los proyectos de inversión, y gestionar el presupuesto de inversión mediante la definición de orientaciones, metodologías, la retroalimentación, acompañamiento y articulación a las dependencias de la entidad con el fin de cumplir el logro de la misión y los objetivos institucionales, en el marco de una cultura transparencia.</t>
  </si>
  <si>
    <t>Inicia con la revisión de lineamientos de origen interno y externo, levantamiento, análisis y procesamiento de información en materia de presupuesto, políticas, planes, proyectos, continúa con la generación de orientaciones, la aplicación de herramientas para la formulación, implementación y consolidación de planes, presupuesto, proyectos de inversión y políticas públicas, y termina con el seguimiento de las mismas, reporte, y retroalimentación a las instancias competentes, con el fin de tomar de decisiones, así como emprender acciones de prevención.</t>
  </si>
  <si>
    <t>Estratégico</t>
  </si>
  <si>
    <t>Definir lineamientos y directrices para la formulación y seguimiento de la plataforma estratégica, Plan estratégico sectorial, Plan estratégico institucional y Plan de acción institucional.
Fase (componente): Fortalecer la planeación institucional de la Entidad de acuerdo con las necesidades y nuevas realidades, soportada en un esquema de medición, seguimiento y mejora continua.
Fase (actividad): Diseñar e implementar una estrategia para el monitoreo del cumplimiento de las metas del Plan Distrital de Desarrollo y las acciones de políticas públicas distritales a cargo de la Entidad.</t>
  </si>
  <si>
    <t>Posibilidad de afectación económica (o presupuestal) por decisión (sanción) de un organismo de control u otra entidad, debido a incumplimiento parcial de compromisos en la  ejecución de la planeación institucional y la ejecución presupuestal</t>
  </si>
  <si>
    <t>Sí</t>
  </si>
  <si>
    <t xml:space="preserve">- Falta de mayor divulgación en todos los niveles de la Organización, frente al cumplimiento de las metas, programas y proyectos.
- La información de entrada que se requiere para formular o actualizar la planeación institucional no es suficiente, clara, completa o de calidad.
- Alta rotación de personal generando retrasos en la curva de aprendizaje.
</t>
  </si>
  <si>
    <t xml:space="preserve">- La variabilidad en las prioridades de la entidad y de la ciudad que impacta en la planeación institucional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 Variaciones, declaración de estados de emergencia nacional, cambios inesperados en el contexto político, normativo y legal, que afecten  la operación de la Entidad y la prestación del servicio.
</t>
  </si>
  <si>
    <t xml:space="preserve">- Afectación financiera que impacte el presupuesto de la entidad
- Aplicación de medidas de control (sanciones)
- Incumplimiento al no alcanzar las metas de Plan Distrital de Desarrollo
</t>
  </si>
  <si>
    <t xml:space="preserve">- 7873 Fortalecimiento de la capacidad institucional de la Secretaría General
</t>
  </si>
  <si>
    <t>Baja (2)</t>
  </si>
  <si>
    <t xml:space="preserve">Se determina la probabilidad baja teniendo en cuenta que se realiza el seguimiento mensualmente a la planeación institucional de la entidad  y no se ha presentado afectaciones económicas por decisiones o sanciones de entes de control  en los últimos  5 años. El impacto mayor obedece a que de materializarse generaría sanciones por parte de un ente  de control u otro ente regulador </t>
  </si>
  <si>
    <t>Se determina la probabilidad de ocurrencia de este riesgo como  "muy baja", teniendo en cuenta que se definieron 6 controles (3 preventivos) (3 detectivos)  y ante su materialización, podrían disminuirse los efectos, aplicando las acciones de contingencia.</t>
  </si>
  <si>
    <t>- Reportar el riesgo materializado de Posibilidad de afectación económica (o presupuestal) por decisión (sanción) de un organismo de control u otra entidad, debido a incumplimiento parcial de compromisos en la  ejecución de la planeación institucional y la ejecución presupuestal en el informe de monitoreo a la Oficina Asesora de Planeación.
- Solicitar a cada dependencia líder de los  Planes Institucionales,  política o proyecto de inversión, en el que se haya materializado el riesgo, la modificación de los Planes políticas o proyectos, de acuerdo con los lineamientos de la Oficina Asesora de Planeación
- Verificar que se realizaron los ajustes de modificación en los planes, políticas o proyectos de acuerdo con los lineamientos establecidos
- Presentar los  avances en la ejecución de la planeación institucional y presupuestal al Comité Institucional de Gestión y Desempeño
- Actualizar el mapa de riesgos Direccionamiento Estratégico</t>
  </si>
  <si>
    <t>- Jefe Oficina Asesora de Planeación
- Jefe Oficina Asesora de Planeación
- Los profesionales de la  Oficina Asesora de Planeación
- Jefe Oficina Asesora de Planeación
- Jefe Oficina Asesora de Planeación</t>
  </si>
  <si>
    <t>- Reporte de monitoreo indicando la materialización del riesgo de Posibilidad de afectación económica (o presupuestal) por decisión (sanción) de un organismo de control u otra entidad, debido a incumplimiento parcial de compromisos en la  ejecución de la planeación institucional y la ejecución presupuestal
- Memorando de solicitud de ajustes de la planeación institucional
- Evidencia de reunión de revisión o retroalimentación al proceso, proyecto o política 
- Acta de reunión de  comité institucional de Gestión y Desempeño
- Mapa de riesgo  Direccionamiento Estratégico, actualizado.</t>
  </si>
  <si>
    <t>Posibilidad de afectación reputacional por Pérdida de credibilidad de los grupos de valor y partes interesadas, debido a errores fallas o deficiencias  en  la formulación y actualización de la planeación institucional</t>
  </si>
  <si>
    <t>Se determinó la probabilidad muy baja  ya que este riesgo no se ha materializado en los últimos cuatro años. La planeación institucional involucra varios planes operativos como el Plan de Acción Institucional, Plan de Acción Integrado, Plan de Adecuación y Sostenibilidad del MIPG, Plan Anticorrupción y de Atención al Ciudadano, entre otros.  El impacto (4 mayor) obedece a que éste riesgo genera incumplimiento de metas de gobierno y los objetivos  institucionales.</t>
  </si>
  <si>
    <t>Se determina la probabilidad de ocurrencia de este riesgo como  "muy baja", teniendo en cuenta que se definieron 9 controles (4 preventivos) (5 detectivos)  y ante su materialización, podrían disminuirse los efectos, aplicando las acciones de contingencia.</t>
  </si>
  <si>
    <t>- Reportar el riesgo materializado de Posibilidad de afectación reputacional por Pérdida de credibilidad de los grupos de valor y partes interesadas, debido a errores fallas o deficiencias  en  la formulación y actualización de la planeación institucional en el informe de monitoreo a la Oficina Asesora de Planeación.
- Solicitar a cada dependencia líder de los  Planes Institucionales,  política o proyecto de inversión, en el que se haya materializado el riesgo, la modificación de los Planes políticas o proyectos, de acuerdo con los lineamientos de la Oficina Asesora de Planeación
- Verificar que se realizaron los ajustes de modificación en los planes, políticas o proyectos de acuerdo con los lineamientos establecidos
- Definir  una estrategia de comunicación para informar la situación y las decisiones tomadas o acciones emprendidas para subsanarlas.
- Actualizar el mapa de riesgos Direccionamiento Estratégico</t>
  </si>
  <si>
    <t>- Reporte de monitoreo indicando la materialización del riesgo de Posibilidad de afectación reputacional por Pérdida de credibilidad de los grupos de valor y partes interesadas, debido a errores fallas o deficiencias  en  la formulación y actualización de la planeación institucional
- Memorando de solicitud de ajustes de la planeación institucional
- Evidencia de reunión de revisión o retroalimentación al proceso, proyecto o política 
- Evidencia de la estrategia de comunicación implementada
- Mapa de riesgo  Direccionamiento Estratégico, actualizado.</t>
  </si>
  <si>
    <t>Evaluar de manera independiente y objetiva el Sistema de Control Interno de la Secretaría General de la Alcaldía Mayor de Bogotá, mediante la realización de auditorías internas de gestión y de calidad, seguimientos e informes de ley programados en el Plan de Anual de Auditorias, y la atención a organismos de control, con el propósito de contribuir al mejoramiento continuo de la gestión institucional.</t>
  </si>
  <si>
    <t xml:space="preserve">Inicia con la definición del Plan Anual de Auditorias, continúa con la ejecución de las auditorías internas de gestión y de calidad, seguimientos e informes de ley, y la atención a organismos de control, termina con la generación de los informes resultado de las auditorias, seguimiento a la implementación de acciones de mejora y emisión de alertas tempranas para prevenir su incumplimiento (excepto de auditorías de calidad). </t>
  </si>
  <si>
    <t>Jefe Oficina de Control Interno</t>
  </si>
  <si>
    <t>Alcance de Auditoria: Es el marco o límite de la auditoria y de los temas que serán objeto de evaluación, debe ser suficiente para satisfacer sus objetivos y contemplar las posibles limitaciones al alcance (factores externos al equipo de auditoría que pueden impedir obtener toda la información para cumplir con el objetivo).</t>
  </si>
  <si>
    <t>Posibilidad de afectación reputacional por la no detección de desviaciones críticas en la muestra establecida para las unidades auditables, debido a errores en la aplicación de los controles claves del proceso auditor</t>
  </si>
  <si>
    <t xml:space="preserve">- Errores en la aplicación de controles claves del procedimiento de auditoria
- Debilidad de las estrategias de sensibilización y apropiación de las normas, directrices, modelos y sistemas
</t>
  </si>
  <si>
    <t xml:space="preserve">- Constante actualización de directrices Nacionales y Distritales, que puedan afectar o limitar el proceso auditor
</t>
  </si>
  <si>
    <t xml:space="preserve">- Pérdida de confianza en la función de auditoria interna de gestión
</t>
  </si>
  <si>
    <t>Moderado (3)</t>
  </si>
  <si>
    <t>El proceso estima que el riesgo se ubica en una zona moderado, debido a que la frecuencia con la que se realiza la actividad clave asociada al riesgo se presenta aproximadamente 300 veces al año, sin embargo, ante su materialización, podrían presentarse efectos significativos en la idoneidad del equipo auditor</t>
  </si>
  <si>
    <t>- Reportar el riesgo materializado de Posibilidad de afectación reputacional por la no detección de desviaciones críticas en la muestra establecida para las unidades auditables, debido a errores en la aplicación de los controles claves del proceso auditor en el informe de monitoreo a la Oficina Asesora de Planeación.
- Generar Plan de mejoramiento para la OCI
- Ajustar el informe de auditoria, según las objeciones válidas del líder del proceso auditado
- Actualizar el mapa de riesgos Evaluación del Sistema de Control Interno</t>
  </si>
  <si>
    <t>- Jefe Oficina de Control Interno
- Jefe de la Oficina de Control Interno
- Jefe de la Oficina de Control Interno
- Jefe Oficina de Control Interno</t>
  </si>
  <si>
    <t>- Reporte de monitoreo indicando la materialización del riesgo de Posibilidad de afectación reputacional por la no detección de desviaciones críticas en la muestra establecida para las unidades auditables, debido a errores en la aplicación de los controles claves del proceso auditor
- Plan de mejoramiento
- Informe ajustado
- Mapa de riesgo  Evaluación del Sistema de Control Interno, actualizado.</t>
  </si>
  <si>
    <t>Ejecutar las auditorías internas de gestión, seguimientos y realizar informes de ley </t>
  </si>
  <si>
    <t>Posibilidad de afectación reputacional por uso indebido de información privilegiada para beneficio propio o de un tercero, debido a debilidades en el proceder ético del auditor</t>
  </si>
  <si>
    <t xml:space="preserve">- Debilidades en el proceder ético del auditor
- Debilidad de las estrategias de sensibilización y apropiación de las normas, directrices, modelos y sistemas
</t>
  </si>
  <si>
    <t xml:space="preserve">- Pérdida de confianza de la labor de la Oficina de Control Interno
</t>
  </si>
  <si>
    <t xml:space="preserve">- (AP). Realizar un (1) taller interno de fortalecimiento de la ética del auditor.
_______________
</t>
  </si>
  <si>
    <t xml:space="preserve">- Jefe de la Oficina de Control Interno
_______________
</t>
  </si>
  <si>
    <t xml:space="preserve">- Un (1) Taller interno realizado
_______________
</t>
  </si>
  <si>
    <t xml:space="preserve">01/08/2023
_______________
</t>
  </si>
  <si>
    <t xml:space="preserve">30/08/2023
_______________
</t>
  </si>
  <si>
    <t>- Reportar el presunto hecho de Posibilidad de afectación reputacional por uso indebido de información privilegiada para beneficio propio o de un tercero, debido a debilidades en el proceder ético del auditor al operador disciplinario, y a la Oficina Asesora de Planeación en el informe de monitoreo en caso que tenga fallo.
- Retirar al auditor del trabajo que está realizando, si durante esa auditoria se materializa el riesgo
- Actualizar el mapa de riesgos Evaluación del Sistema de Control Interno</t>
  </si>
  <si>
    <t>- Jefe Oficina de Control Interno
- Jefe de la Oficina de Control Interno
- Jefe Oficina de Control Interno</t>
  </si>
  <si>
    <t>- Notificación realizada del presunto hecho de Posibilidad de afectación reputacional por uso indebido de información privilegiada para beneficio propio o de un tercero, debido a debilidades en el proceder ético del auditor al operador disciplinario, y reporte de monitoreo a la Oficina Asesora de Planeación en caso que el riesgo tenga fallo definitivo.
- Comunicación de la reasignación
- Mapa de riesgo  Evaluación del Sistema de Control Interno, actualizado.</t>
  </si>
  <si>
    <t>Fortalecimiento de la Gestión Pública</t>
  </si>
  <si>
    <t>Generar capacidades en la gestión pública distrital a través de la expedición de lineamientos, el desarrollo de estrategias, la realización de asistencia técnica, la elaboración de estudios e investigaciones, la prestación de servicios relacionados con el fortalecimiento de la gestión y la política laboral, con el fin de modernizar y mejorar permanentemente el desempeño institucional de las entidades distritales</t>
  </si>
  <si>
    <t>El proceso inicia con el diagnóstico y la formulación de las acciones a ejecutar para el fortalecimiento de la gestión pública distrital, continúa con el desarrollo de lineamientos, estrategias, asistencia técnica, estudios e investigaciones, servicios y finaliza con el seguimiento.</t>
  </si>
  <si>
    <t>Misional</t>
  </si>
  <si>
    <t>Diseñar y emitir lineamientos, desarrollar estrategias, brindar, prestar servicios y realizar análisis, estudios e investigaciones para el fortalecimiento de la gestión pública distrital</t>
  </si>
  <si>
    <t>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t>
  </si>
  <si>
    <t xml:space="preserve">- Alta rotación de personal generando retrasos en la curva de aprendizaje.
- Falta de actualización de algunos sistemas (interfaz, accesibilidad, disponibilidad) que interactúan con los procesos.
- Aplicación errónea de criterios e instrucciones establecidas para la realización de las actividades relacionadas con la función archivística del Archivo Patrimonial del Distrito
- Cadenas de revisión, validación y aprobación que  retrasan la gestión.
-  La planta de personal asignada al proceso no es suficiente para la gestión del mismo
</t>
  </si>
  <si>
    <t xml:space="preserve">- Desconocimiento del propósito, el funcionamiento, los productos y servicios que ofrece el proceso por parte de los usuarios del proceso
- Cambios en la normatividad legal que afecten la operación del proceso y requieran ajustes en poco tiempo para su cumplimiento																							
</t>
  </si>
  <si>
    <t xml:space="preserve">- Insatisfacción frente al servicio de consulta del patrimonio documental de Bogotá y frente al préstamo de documentos históricos a nivel interno.
- Pérdida de confianza y credibilidad con el manejo de la documentación patrimonial del Distrito																												
- Eventual afectación de la disponibilidad y recuperación oportuna de los documentos de valor patrimonial
- Deterioro en la documentación patrimonial del distrito																												
- Posibles investigaciones y sanciones de entes de control o entes reguladores, por eventual incumplimiento de requisitos legales relacionados con la función archivística del patrimonio documental de Bogotá.
</t>
  </si>
  <si>
    <t>Muy alta (5)</t>
  </si>
  <si>
    <t xml:space="preserve">El proceso estima que el riesgo se ubica en una zona alta, debido a que la frecuencia con la que se realizó la actividad clave asociada al riesgo se presentó mas de 5000 veces en el último año, sin embargo, ante su materialización, podrían presentarse efectos significativos, en la imagen de la entidad a nivel local  </t>
  </si>
  <si>
    <t>El proceso estima que el riesgo se ubica en una zona baja, debido a que los controles establecidos son adecuados, ubicando el riesgo en la escala de probabilidad más baja, y ante su materialización, podrían disminuirse los efectos, aplicando las acciones de contingencia.</t>
  </si>
  <si>
    <t>- Reportar el riesgo materializado de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en el informe de monitoreo a la Oficina Asesora de Planeación.
- Realizar la búsqueda de los documentos históricos objeto de consulta y/o solicitud, en bases de datos alternas a los aplicativos establecidos para la consulta de los documentos históricos o en los inventarios documentales de los fondos o colecciones disponibles o en los depósitos de almacenamiento según corresponda (Documentos Digitalizados o Físicos)
- Entregar a los solicitantes el/los documento(s) objetos de consulta o solicitud interna, frente a  los cuales se presentaron fallas o errores en la disponibilidad para su consulta y/o entrega
- Determinar el nivel de deterioro de la documentación, el tipo de actividad de conservación, restauración o reprografía que requiera el documento y realizar la actividad correspondiente y el respectivo control de calidad frente al(los) documento(s) que presenta(n) la incidencia.
- Actualizar el mapa de riesgos Fortalecimiento de la Gestión Pública</t>
  </si>
  <si>
    <t>- Subsecretario(a) Distrital de Fortalecimiento Institucional
- Profesional Universitario o Auxiliar Administrativo de la Subdirección de Gestión del Patrimonio Documental del Distrito
- Profesional Universitario o Auxiliar Administrativo de la Subdirección de Gestión del Patrimonio Documental del Distrito
- Profesional Universitario de la Subdirección de Gestión del Patrimonio Documental del Distrito																													
- Subsecretario(a) Distrital de Fortalecimiento Institucional</t>
  </si>
  <si>
    <t>- Reporte de monitoreo indicando la materialización del riesgo de Posibilidad de afectación reputacional por quejas, reclamos e insatisfacción de los usuarios internos y externos por la no disponibilidad e integridad de los documentos de valor patrimonial, debido a errores (fallas o deficiencias) en la gestión de ingreso, organización, descripción, catalogación, conservación, restauración, reprografía, servicio de consulta y solicitudes internas de documentos históricos del patrimonio documental del Distrito Capital
- Registro de Circulación interna de documentos históricos 2215100-FT-161
- Registro de Solicitudes Usuario 2215100-FT-163
- Los registros establecidos que evidencien la determinación del nivel de deterioro de la documentación, el tipo de actividad de conservación, restauración o reprografía que requiera el documento y la realización de la actividad correspondiente y el respectivo control de calidad frente al(los) documento(s) que presenta(n) la incidencia.
- Mapa de riesgo  Fortalecimiento de la Gestión Pública, actualizado.</t>
  </si>
  <si>
    <t xml:space="preserve">Diseñar y emitir lineamientos, desarrollar estrategias, brindar, prestar servicios y realizar análisis, estudios e investigaciones para el fortalecimiento de la gestión pública distrital																																																		</t>
  </si>
  <si>
    <t>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t>
  </si>
  <si>
    <t xml:space="preserve">-  La planta de personal asignada al proceso no es suficiente para la gestión del mismo
- No hay distribución equitativa y objetiva de responsabilidades y tareas.
</t>
  </si>
  <si>
    <t xml:space="preserve">- Falta de continuidad en los programas y proyectos entre administraciones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t>
  </si>
  <si>
    <t xml:space="preserve">- Pérdida de confianza y credibilidad por parte de los usuarios del servicio.
- Generación de reprocesos
</t>
  </si>
  <si>
    <t xml:space="preserve">- Visitas guiadas en el Archivo de Bogotá (OPA)
</t>
  </si>
  <si>
    <t xml:space="preserve">El proceso estima que el riesgo se ubica en una zona moderada, debido a que la frecuencia con la que se realizó las visitas guiadas  asociada al riesgo se presentó 41 veces en el último año, ante su materialización, podrían presentarse efectos menores, en imagen y cumplimiento. </t>
  </si>
  <si>
    <t>- Reportar el riesgo materializado de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en el informe de monitoreo a la Oficina Asesora de Planeación.
- Contactar nuevamente al usuario para reprogramar el servicio de visita guiada que presentó incumplimiento
- Realizar la visita guiada concertada con los usuarios frente a los que se presentó el incumplimiento de la prestación del servicio											
- Actualizar el mapa de riesgos Fortalecimiento de la Gestión Pública</t>
  </si>
  <si>
    <t>- Subsecretario(a) Distrital de Fortalecimiento Institucional
- Profesional Universitario de la Dirección Distrital de Archivo de Bogotá
- Profesional Universitario de la Dirección Distrital de Archivo de Bogotá
- Subsecretario(a) Distrital de Fortalecimiento Institucional</t>
  </si>
  <si>
    <t>- Reporte de monitoreo indicando la materialización del riesgo de Posibilidad de afectación reputacional por quejas, reclamos e insatisfacción por parte de los usuarios externos, debido a incumplimiento de compromisos en la prestación del servicio de visitas guiadas en el Archivo de Bogotá frente a la programación confirmada a los solicitantes
- Correo electrónico u Oficio 2211600-FT-012 de contacto y reprogramación del servicio de visita guiada
- Base de datos de la prestación del servicio de visita guiada
- Mapa de riesgo  Fortalecimiento de la Gestión Pública, actualizado.</t>
  </si>
  <si>
    <t>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t>
  </si>
  <si>
    <t>Fraude interno</t>
  </si>
  <si>
    <t xml:space="preserve">- Presentar una situación de conflicto de intereses y no manifestarla
- Debilidades en los controles de los procedimientos
- Sistemas de información susceptibles a manipulación indebida
- Desconocimiento de la ley mediante interpretaciones subjetivas de las normas vigentes para evitar o postergar su aplicación
</t>
  </si>
  <si>
    <t xml:space="preserve">- Presiones ejercidas por terceros y o ofrecimientos de prebendas, gratificaciones o dadivas.
- Presiones o motivaciones individuales, sociales o colectivas, que inciten a la realizar conductas contrarias al deber ser.
</t>
  </si>
  <si>
    <t xml:space="preserve">- Perdida de confianza, credibilidad y transparencia frente al manejo de la documentación patrimonial del Distrito																																																
- Posibles investigaciones y sanciones de entes de control o entes reguladores													
- Detrimento, pérdida, uso indebido, perjuicio o deterioro de documentos de valor patrimonial
</t>
  </si>
  <si>
    <t xml:space="preserve">- Ningún otro proceso en el Sistema de Gestión de Calidad
</t>
  </si>
  <si>
    <t>Catastrófico (5)</t>
  </si>
  <si>
    <t>Extremo</t>
  </si>
  <si>
    <t xml:space="preserve">El proceso estima que el riesgo se ubica en una zona extrema,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</si>
  <si>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extrema,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</si>
  <si>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xml:space="preserve">- (AP) Actualizar el procedimiento Consulta de los Fondos Documentales Custodiados por el Archivo de Bogotá 2215100-PR-082 fortaleciendo las actividades para mitigar el riesgo
- (AP) Actualizar el procedimiento Gestión de las solicitudes internas de documentos históricos 4213200-PR-375 fortaleciendo las actividades para mitigar el riesgo
- (AP) Actualizar el procedimiento Consulta de los Fondos Documentales Custodiados por el Archivo de Bogotá 2215100-PR-082 fortaleciendo las actividades para mitigar el riesgo
- (AP) Actualizar el procedimiento Gestión de las solicitudes internas de documentos históricos 4213200-PR-375 fortaleciendo las actividades para mitigar el riesgo
_______________
</t>
  </si>
  <si>
    <t xml:space="preserve">- Subdirector de Gestión de Patrimonio Documental del Distrito
- Subdirector de Gestión de Patrimonio Documental del Distrito
- Subdirector de Gestión de Patrimonio Documental del Distrito
- Subdirector de Gestión de Patrimonio Documental del Distrito
_______________
</t>
  </si>
  <si>
    <t xml:space="preserve">- Procedimiento Consulta de los Fondos Documentales Custodiados por el Archivo de Bogotá 2215100-PR-082 actualizado
- Procedimiento Gestión de las solicitudes internas de documentos históricos 4213200-PR-375 actualizado
- Procedimiento Consulta de los Fondos Documentales Custodiados por el Archivo de Bogotá 2215100-PR-082 actualizado
- Procedimiento Gestión de las solicitudes internas de documentos históricos 4213200-PR-375 actualizado
_______________
</t>
  </si>
  <si>
    <t xml:space="preserve">01/02/2023
01/02/2023
01/02/2023
01/02/2023
_______________
</t>
  </si>
  <si>
    <t xml:space="preserve">31/05/2023
31/05/2023
31/05/2023
31/05/2023
_______________
</t>
  </si>
  <si>
    <t>-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a la Oficina Asesora de Planeación en el informe de monitoreo en caso que tenga fallo.
- Reportar 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Retirar de las bases de datos de la documentación disponible de valor patrimonial del Archivo de Bogotá el (los) documento(s) en los que se generó la materialización del riesgo
- Aplicar las medidas que determine la Oficina de Control Interno Disciplinario y/o ente de control  frente a la materialización del riesgo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Director Distrital del Archivo de Bogotá
- Actualizar el mapa de riesgos Fortalecimiento de la Gestión Pública</t>
  </si>
  <si>
    <t>- Subsecretario(a) Distrital de Fortalecimiento Institucional
- Subdirector(a) de Gestión de Patrimonio Documental del Distrito
- Profesional universitario de la Subdirección de Gestión de Patrimonio Documental del Distrito								
- Director(a) Distrital de Archivo de Bogotá
- Subsecretario(a) Distrital de Fortalecimiento Institucional</t>
  </si>
  <si>
    <t>- Notificación realizada del presunto hecho de Posibilidad de afectación reputacional por sanciones de entes de control u otros entes reguladores en materia disciplinaria, debido a desvío de recursos físicos o económicos en el manejo de la documentación de valor patrimonial en el Archivo de Bogotá con el fin de obtener cualquier dádiva o beneficio a nombre propio o de terceros al operador disciplinario, y reporte de monitoreo a la Oficina Asesora de Planeación en caso que el riesgo tenga fallo definitivo.
- Memorando de comunicación de la materialización del riesgo
- Bases de datos de la documentación disponible de valor patrimonial del Archivo de Bogotá
- Soportes de la aplicación de las medidas determinadas por la Oficina de Control Interno Disciplinario y/o ente de control.
- Mapa de riesgo  Fortalecimiento de la Gestión Pública, actualizado.</t>
  </si>
  <si>
    <t xml:space="preserve">Diseñar y emitir lineamientos, desarrollar estrategias, brindar, prestar servicios y realizar análisis, estudios e investigaciones para el fortalecimiento de la gestión pública distrital																																																																	
																																																																																																																</t>
  </si>
  <si>
    <t xml:space="preserve">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t>
  </si>
  <si>
    <t xml:space="preserve">- Cadenas de revisión, validación y aprobación que  retrasan la gestión.
- La planta de personal asignada al proceso no es suficiente para la gestión del mismo
- No contar con el equipo interdisciplinario (ingeniero, archivista, abogado, restaurador y conservador)
</t>
  </si>
  <si>
    <t xml:space="preserve">- No hay suficiente personal calificado para el desarrollo de la gestión documental en las entidades del distrito.
- El posicionamiento de la gestión documental no es considerado estratégico a nivel directivo en las entidades del Distrito Capital.
- Desconocimiento del propósito, el funcionamiento, los productos y servicios que ofrece el proceso por parte de los usuarios del proceso
- Cambios en la normatividad legal que afecten la operación del proceso y requieran ajustes en poco tiempo para su cumplimiento
</t>
  </si>
  <si>
    <t xml:space="preserve">- Inducir a las entidades en errores en la función archivística.
- Pérdida de credibilidad por parte de las otras entidades del Distrito y privadas que cumplen funciones públicas
- Pérdida de documentos del Distrito Capital de valor patrimonial por brindar un inadecuado servicio.
- Incumplimiento en la normatividad archivística vigente
</t>
  </si>
  <si>
    <t xml:space="preserve">- Procesos misionales en el Sistema de Gestión de Calidad
</t>
  </si>
  <si>
    <t>Alta (4)</t>
  </si>
  <si>
    <t xml:space="preserve">
El proceso estima que el riesgo se ubica en una zona Moderada, debido a que la frecuencia con la que se realizó la actividad clave asociada al riesgo se presentó 626 veces en el último año, sin embargo, ante su materialización, podrían presentarse efectos significativos, en la imagen de la entidad a nivel local.  																															
																															</t>
  </si>
  <si>
    <t xml:space="preserve">El proceso estima que el riesgo se ubica en una zona baja, debido a que los controles establecidos son adecuados, sin embargo la calificación del criterio de documentación de un control  preventivo y dos detectivos no es satisfactoria, ubicando el riesgo en la escala de probabilidad más baja, y ante su materialización, podrían disminuirse los efectos, aplicando las acciones de contingencia.																															</t>
  </si>
  <si>
    <t xml:space="preserve">- (AP) Actualizar el procedimiento Revisión y evaluación de las Tablas de Retención Documental –TRD y Tablas de Valoración Documental –TVD, para su convalidación por parte del Consejo Distrital de Archivos 2215100-PR-293  fortaleciendo las actividades para mitigar el riesgo
- (AP) Actualizar el procedimiento Revisión y evaluación de las Tablas de Retención Documental –TRD y Tablas de Valoración Documental –TVD, para su convalidación por parte del Consejo Distrital de Archivos 2215100-PR-293  fortaleciendo las actividades para mitigar el riesgo
- (AP) Actualizar el procedimiento Revisión y evaluación de las Tablas de Retención Documental –TRD y Tablas de Valoración Documental –TVD, para su convalidación por parte del Consejo Distrital de Archivos 2215100-PR-293  fortaleciendo las actividades para mitigar el riesgo
_______________
</t>
  </si>
  <si>
    <t xml:space="preserve">- Subdirección del Sistema Distrital de Archivos
- Subdirección del Sistema Distrital de Archivos
- Subdirección del Sistema Distrital de Archivos
_______________
</t>
  </si>
  <si>
    <t xml:space="preserve">- Procedimiento Retención Documental –TRD y Tablas de Valoración Documental –TVD, para su convalidación por parte del Consejo Distrital de Archivos 2215100-PR-293 actualizado
- Procedimiento Retención Documental –TRD y Tablas de Valoración Documental –TVD, para su convalidación por parte del Consejo Distrital de Archivos 2215100-PR-293 actualizado
- Procedimiento Retención Documental –TRD y Tablas de Valoración Documental –TVD, para su convalidación por parte del Consejo Distrital de Archivos 2215100-PR-293 actualizado
_______________
</t>
  </si>
  <si>
    <t xml:space="preserve">01/02/2023
01/02/2023
01/02/2023
_______________
</t>
  </si>
  <si>
    <t xml:space="preserve">31/05/2023
31/05/2023
31/05/2023
_______________
</t>
  </si>
  <si>
    <t>- Reportar el riesgo materializado de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en el informe de monitoreo a la Oficina Asesora de Planeación.
- Informar por escrito al Subdirector del Sistema Distrital de Archivos, los errores (fallas o deficiencias) en las orientaciones técnicas y seguimiento al cumplimiento de la función archivística, presentados. 
- Analizar el tipo de error o falla presentada en las orientaciones técnicas y/ o en el seguimiento al cumplimiento de la función archivística y definir la(s) acción(es) de tratamiento para asegurar la conformidad en las orientaciones técnicas y/ o en el seguimiento al cumplimiento de la función archivística que presentaron errores o fallas.
- Realizar nuevamente la asistencia técnica, la visita de seguimiento, el concepto de TRD o TVD, o actualizar el instrumento de normalización, según corresponda el error, con el fin de asegurar  la conformidad en las orientaciones técnicas y/ o en el seguimiento al cumplimiento de la función archivística.												
- Actualizar el mapa de riesgos Fortalecimiento de la Gestión Pública</t>
  </si>
  <si>
    <t>- Subsecretario(a) Distrital de Fortalecimiento Institucional
- Profesional Universitario y Profesional Especializado de la Subdirección del Sistema Distrital de Archivos   
- Subdirector del Sistema Distrital de Archivos, Profesional Universitario, Profesional Especializado de la Subdirección del Sistema Distrital de Archivos 
- Director Distrital de Archivo de Bogotá
Subdirector del Sistema Distrital de Archivos
Profesional Universitario y Profesional Especializado de la Subdirección del Sistema Distrital de Archivos 
- Subsecretario(a) Distrital de Fortalecimiento Institucional</t>
  </si>
  <si>
    <t>- Reporte de monitoreo indicando la materialización del riesgo de Posibilidad de afectación reputacional por quejas, reclamos e insatisfacción por parte de las entidades, organismos del orden distrital y entidades privadas que cumplen funciones públicas, debido a errores (fallas o deficiencias) en las orientaciones técnicas y seguimiento al cumplimiento de la función archivística																		
- Correo electrónico a través del cual se informan los errores (fallas o deficiencias) en las orientaciones técnicas y seguimiento al cumplimiento de la función archivística, presentados
- Evidencia de reunión 2213100-FT-449 de análisis y definición de acciones frente a la materialización del riesgo
- Los registros establecidos que evidencien la realización de la asistencia técnica, la visita de seguimiento, el concepto de TRD o TVD, o actualizar el instrumentos de normalización, según corresponda
- Mapa de riesgo  Fortalecimiento de la Gestión Pública, actualizado.</t>
  </si>
  <si>
    <t xml:space="preserve">Diseñar y emitir lineamientos, desarrollar estrategias, brindar, prestar servicios y realizar análisis, estudios e investigaciones para el fortalecimiento de la gestión pública distrital																																																																																															</t>
  </si>
  <si>
    <t>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t>
  </si>
  <si>
    <t xml:space="preserve">- Uso indebido del poder para la emisión de conceptos técnicos favorables.
- Conflicto de intereses.
- No hay distribución equitativa y objetiva de responsabilidades y tareas.
</t>
  </si>
  <si>
    <t xml:space="preserve">- Presiones ejercidas por terceros y o ofrecimientos de prebendas, gratificaciones o dadivas.
- Presiones o motivaciones individuales, sociales o colectivas, que inciten a la realizar conductas contrarias al deber ser.
- No hay conciencia en las entidades del distrito del verdadero impacto de la gestión documental.
</t>
  </si>
  <si>
    <t xml:space="preserve">- Pérdida de credibilidad del ente rector en materia archivística.
- Daño a la imagen reputacional de la entidad por incumplimiento en la emisión de conceptos técnicos de contratación.
- Sanciones disciplinarias, fiscales y penales.
</t>
  </si>
  <si>
    <t xml:space="preserve">El proceso estima que el riesgo se ubica en una zona alta, debido a que los controles establecidos son los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           </t>
  </si>
  <si>
    <t>- Reportar 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a la Oficina Asesora de Planeación en el informe de monitoreo en caso que tenga fallo.
- Asignar un responsable diferente para realizar la revisión y evaluación de la Tabla de Retención Documental o Tabla de Valoración Documental asociada a la materialización del riesgo
- Realizar nuevamente la revisión y evaluación de la Tabla de Retención Documental o Tabla de Valoración Documental asociada a la materialización del riesgo y emitir el nuevo concepto técnico de TRD y TVD
- Remitir a la entidad correspondiente el nuevo concepto técnico de TRD y TVD asociado a la materialización del riesgo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 Informar la situación de materialización del riesgo relacionada con concepto técnico de TRD y TVD al Consejo Distrital de Archivo  de Bogotá
- Realizar mesa técnica de trabajo para la revisión del concepto técnico de procesos de  contratación relacionado con la materialización del riesgo
- Realizar un alcance con un nuevo concepto técnico de procesos de contratación relacionado con la materialización del riesgo
- Actualizar el mapa de riesgos Fortalecimiento de la Gestión Pública</t>
  </si>
  <si>
    <t>- Subsecretario(a) Distrital de Fortalecimiento Institucional
- Director(a) Distrital de Archivo de Bogotá
- Profesional(es) Universitario(s)
- Director(a) Distrital de Archivo de Bogotá
- Director(a) Distrital de Archivo de Bogotá
- Subdirector del Sistema Distrital de Archivos
- Director(a) Distrital de Archivo de Bogotá
- Subsecretario(a) Distrital de Fortalecimiento Institucional</t>
  </si>
  <si>
    <t>- Notificación realizada del presunto hecho de Posibilidad de afectación reputacional por sanción de un ente de control u otro ente regulador en materia disciplinaria, debido a decisiones ajustadas a intereses propios o de terceros con la modificación y/o ocultamiento de datos para la emisión de conceptos técnicos de contratación y de revisión y evaluación de TRD y TVD de la Subdirección del Sistema Distrital de Archivos a cambio de dadivas al operador disciplinario, y reporte de monitoreo a la Oficina Asesora de Planeación en caso que el riesgo tenga fallo definitivo.
- Correo electrónico de asignación de nuevo  responsable para realizar la revisión y evaluación de la Tabla de Retención Documental o Tabla de Valoración Documental asociada a la materialización del riesgo
- Concepto Técnico de Evaluación de Tabla de Valoración Documental o Concepto Técnico Evaluación de Tabla de Retención Documental ajustado.
- Oficio o memorando de envío del concepto técnico de evaluación de la TRD o TVD, ajustado
- Acta de sesión del Consejo Distrital de Archivo  de Bogotá
- Evidencia de reunión 2213100-FT-449 de mesa técnica
- Concepto técnico de alcance de procesos de contratación
- Mapa de riesgo  Fortalecimiento de la Gestión Pública, actualizado.</t>
  </si>
  <si>
    <t>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t>
  </si>
  <si>
    <t xml:space="preserve">- Dificultad en la articulación de actividades comunes a las dependencias.
- La imagen institucional se ve afectada ante los usuarios que utilizan el servicio, si este no se presta adecuadamente. (pendiente a hoy)
</t>
  </si>
  <si>
    <t xml:space="preserve">- La inestabilidad de la conectividad, indisponibilidad de servidores de información y vulnerabilidad en la seguridad informática. 
- Cambios de características técnicas del producto por parte de los usuarios.
- Cambios en el diseño del producto por parte de los usuarios.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t>
  </si>
  <si>
    <t xml:space="preserve">- Pérdida de credibilidad institucional
- Desbalance de línea en planta de producción
</t>
  </si>
  <si>
    <t xml:space="preserve">- Impresión de artes gráficas para las entidades del Distrito Capital (OPA)
</t>
  </si>
  <si>
    <t>El proceso estima que el riesgo se ubica en una zona moderada, debido a que la frecuencia con la que se realizó la actividad clave asociada al riesgo se presentó 499 veces al año, sin embargo, ante su materialización, podrían presentarse efectos significativos, en la imagen de la entidad a nivel local.</t>
  </si>
  <si>
    <t>Leve (1)</t>
  </si>
  <si>
    <t>El proceso estima que el riesgo se ubica en una zona baja, debido a que los controles establecidos son los adecuados y la calificación de los criterios es satisfactoria, ubicando el riesgo en la escala de probabilidad baja, y ante su materialización, podrían disminuirse los efectos, aplicando las acciones de contingencia.</t>
  </si>
  <si>
    <t>- Reportar el riesgo materializado de 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en el informe de monitoreo a la Oficina Asesora de Planeación.
- Gestionar la asignación de horas extras para los funcionarios de la Subdirección de Imprenta Distrital que intervienen en el proceso productivo.
- Aprobación de turnos para los funcionarios y servidores de la Subdirección de Imprenta Distrital que intervienen en el proceso productivo.
- Informar al usuario solicitante la reprogramación de entrega realizada al trabajo acordado
- Gestionar la ejecución de mantenimientos correctivos de la maquinaria
- Realizar la gestión pertinente para garantizar la entrega oportuna del producto terminado dentro de los tiempos reprogramados
- Actualizar el mapa de riesgos Fortalecimiento de la Gestión Pública</t>
  </si>
  <si>
    <t>- Subsecretario(a) Distrital de Fortalecimiento Institucional
- Subdirector(a) de Imprenta Distrital
- Subdirector(a) de Imprenta Distrital
- Profesional Universitario (Producción)
- Profesional Universitario (Producción)
- Profesional Universitario (Producción)
- Subsecretario(a) Distrital de Fortalecimiento Institucional</t>
  </si>
  <si>
    <t>- Reporte de monitoreo indicando la materialización del riesgo de Posibilidad de afectación reputacional por quejas y/o reclamos recibidos formalmente  por entidades, organismo u órganos de control distritales y con respuesta oficial de admisión, debido a  incumplimiento de compromisos de oportunidad de entrega del producto terminado en la impresión de artes gráficas para las entidades del Distrito Capital.
- Reporte novedades nómina para los funcionarios de la Subdirección de Imprenta Distrital a la Dirección de Talento Humano.
- Programación de los turnos para los funcionarios y servidores de la Subdirección de Imprenta Distrital.
- Radicado SIGA de comunicación
- Ordenes de Servicio de mantenimiento correctivo
- Orden de Producción
- Mapa de riesgo  Fortalecimiento de la Gestión Pública, actualizado.</t>
  </si>
  <si>
    <t>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t>
  </si>
  <si>
    <t xml:space="preserve">- Falta de actualización de sistemas información (interfaz, accesibilidad, disponibilidad) que interactúan con los procesos.
- Desconocimiento de las demás dependencias, sobre las particularidades de la Subdirección de Imprenta Distrital.
</t>
  </si>
  <si>
    <t xml:space="preserve">- La inestabilidad de la conectividad, indisponibilidad de servidores de información y vulnerabilidad en la seguridad informática. 
</t>
  </si>
  <si>
    <t xml:space="preserve">- Posibles sanciones legales para la Secretaría General de la Alcaldía Mayor de Bogotá D.C.
- Afectar a la entidad emisora del acto o documento administrativo o la ciudadanía, al divulgar información errónea sobre decisiones de la Administración Distrital.
- La buena reputación de la Subdirección de Imprenta Distrital y por consiguiente la Secretaría General de la Alcaldía Mayor de Bogotá, D.C., se vería afectada, lo cual generaría desconfianza ante las partes interesadas.
- Sanciones para los funcionarios o servidores que intervienen en el proceso.
</t>
  </si>
  <si>
    <t xml:space="preserve">- Publicación de actos o documentos administrativos en el Registro Distrital (Trámite)
- Impresión de artes gráficas para las entidades del Distrito Capital (OPA)
</t>
  </si>
  <si>
    <t>El proceso estima que el riesgo se ubica en una zona moderada, debido a que la frecuencia con la que se realizó la actividad clave asociada al riesgo se presentó 250 veces al año, sin embargo, ante su materialización, podrían presentarse efectos significativos, en la imagen de la entidad a nivel local.</t>
  </si>
  <si>
    <t>- Reportar el riesgo materializado de 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en el informe de monitoreo a la Oficina Asesora de Planeación.
- Realizar la gestión pertinente para publicar el Registro Distrital en el sistema de información del Registro Distrital - SIRD, solicitando a la Oficina de las Tecnologías de la Información y las Comunicaciones el cargue del archivo PDF del acto o documento, así como del ejemplar corregido. 
- Realizar la gestión pertinente para publicar Fe de Errata (si aplica) en el siguiente ejemplar del Registro Distrital, informando a la entidad, organismo u órgano de control emisor la corrección del error presentado.
- Realizar la gestión pertinente para que se haga la corrección del acto o documento administrativo y el ejemplar del Registro Distrital emitido
- Publicar el acto o documento administrativo y el ejemplar del Registro Distrital corregidos en el sistema de información del Registro Distrital - SIRD o en el medio establecido para tal fin
- Informar al solicitante emisor de la entidad, órgano u organismo de control del Distrito Capital, que el error fue subsanado y que el acto o documento administrativo, así como el ejemplar del Registro está disponible para descarga y consulta en el sistema de información del Registro Distrital - SIRD o en el medio dispuesto para tal fin
- Actualizar el mapa de riesgos Fortalecimiento de la Gestión Pública</t>
  </si>
  <si>
    <t>- Subsecretario(a) Distrital de Fortalecimiento Institucional
- Subdirector(a) de Imprenta Distrital
- Subdirector(a) de Imprenta Distrital
- Subdirector(a) de Imprenta Distrital
- Técnico Operativo
- Subdirector(a) de Imprenta Distrital
- Subsecretario(a) Distrital de Fortalecimiento Institucional</t>
  </si>
  <si>
    <t>- Reporte de monitoreo indicando la materialización del riesgo de Posibilidad de afectación reputacional por quejas o reclamos recibidos formalmente por parte de entidades, organismo u órganos de control distritales y/o ciudadanía, con respuesta oficial de admisión, debido a incumplimiento en la oportunidad y/o integridad en la publicación de los actos o documentos administrativos en el Registro Distrital y en la disponibilidad de la consulta del Registro Distrital.
- Archivo PDF del ejemplar del Registro Distrital corregido en el sistema de información del Registro Distrital - SIRD o en el medio dispuesto para tal fin.
- Notificación de publicación del Registro Distrital donde fue incluida la Fe de Errata.
- Archivo PDF del ejemplar del Registro Distrital corregido en el sistema de información del Registro Distrital - SIRD o en el medio dispuesto para tal fin.
- Registro Distrital publicado
- Correo electrónico de notificación.
- Mapa de riesgo  Fortalecimiento de la Gestión Pública, actualizado.</t>
  </si>
  <si>
    <t>Diseñar y emitir lineamientos, desarrollar estrategias, brindar, prestar servicios y realizar análisis, estudios e investigaciones para el fortalecimiento de la gestión pública distrital
Fase (componente) Fortalecer la gestión y desempeño para generar valor púbico en nuestros grupos de interés. Fase (actividad): .Desarrollar acciones para la sostenibilidad y mejoramiento del desempeño y la gestión pública distrital.</t>
  </si>
  <si>
    <t>Posibilidad de afectación reputacional por no lograr fortalecer la administración y la gestión pública distrital, debido a deficiencias al planificar, diseñar y/o ejecutar los cursos y/o diplomados de formación</t>
  </si>
  <si>
    <t xml:space="preserve">- Inadecuada planeación de la estrategia, que conlleva a cambios de último momento o incumplimientos en el plan de trabajo o cronograma.
- No se revisan adecuadamente o no se tienen en cuenta los insumos establecidos para determinar las necesidades existentes que permiten definir las estrategias a diseñar de manera que aporten al fortalecimiento de la gestión distrital y sean útiles para las entidades.
- Necesidad permanente de actualización de los contenidos temáticos de los cursos y/o diplomados de formación.
- Cambios internos (administrativos y rotación de personal) que impacta la continuidad en la implementación de las estrategias y la transferencia del conocimiento.
- La plataforma actual donde se desarrollan las ofertas de formación virtual en ocasiones presenta fallas o inconsistencias.
- Falta de seguimiento al cumplimiento del plan de trabajo o cronograma de los cursos y/o diplomados de formación 
- Falencias u omisiones al momento de revisar los contenidos de las estrategias. 
</t>
  </si>
  <si>
    <t xml:space="preserve">- Imagen institucional perjudicada ante las otras entidades del distrito.
- Deficiencia en la formación de los servidores públicos y por ende en el fortalecimiento de la gestión del distrito.                      
- Afectación en la cobertura de la oferta de los cursos y/o diplomados de formación.
- Afectación a la prestación del servicio en las entidades distritales.
- Insatisfacción de los usuarios que acceden a la oferta de cursos y/o diplomados de formación.
- Incumplimiento en las metas y objetivos institucionales.                                
- Disminución de recursos por la no ejecución presupuestal prevista para el desarrollo y ejecución de los cursos y/o diplomados de formación.
</t>
  </si>
  <si>
    <t xml:space="preserve">- Programas de formación virtual para servidores públicos del Distrito Capital (OPA)
</t>
  </si>
  <si>
    <t>16. Paz, justicia e instituciones sólidas
17. Alianzas para Lograr los Objetivos</t>
  </si>
  <si>
    <t xml:space="preserve">- 7868 Desarrollo institucional para una gestión pública eficiente
</t>
  </si>
  <si>
    <t xml:space="preserve">En cuanto a la probabilidad se obtiene una valoración baja, dado que en el año 2022 se llevaron a cabo 21 cursos virtuales, y en cuanto al impacto se obtiene una valoración menor, dado que puede verse afectada la imagen institucional a nivel regional por hechos que afectan a algunos usuarios o ciudadanos y no se ha presentado afectaciones económicas por decisiones o sanciones de entes de control  en los últimos  5 años. El impacto menor obedece a que de materializarse generaría sanciones por parte de un ente  de control u otro ente regulador </t>
  </si>
  <si>
    <t>Se determina una probabilidad  Muy baja (1)  teniendo en cuenta que se realiza seguimiento mensual y un impacto menor (2)  Una vez se apliquen los controles establecidos en el procedimiento los cursos y/o diplomados de formación cumplirán su fin.</t>
  </si>
  <si>
    <t>- Reportar el riesgo materializado de Posibilidad de afectación reputacional por no lograr fortalecer la administración y la gestión pública distrital, debido a deficiencias al planificar, diseñar y/o ejecutar los cursos y/o diplomados de formación en el informe de monitoreo a la Oficina Asesora de Planeación.
- Se reporta a la Dirección de Contratos el incumplimiento de las obligaciones contractuales.
- Reprograma las fechas  para iniciar la ejecución del curso y/o diplomado.
- Ajustar los errores identificados en el desarrollo de cursos de formación
- Gestionar cuando se presenten o se reciban notificaciones de falla de la plataforma u otras relacionadas con el soporte técnico, de acuerdo con lo establecido en el Protocolo - Respuesta a usuarios programa de formación soy 10 aprende 4211000-OT-077
- Actualizar el mapa de riesgos Fortalecimiento de la Gestión Pública</t>
  </si>
  <si>
    <t>- Subsecretario(a) Distrital de Fortalecimiento Institucional
- Director Distrital de Desarrollo Institucional y/o Subdirector Técnico de Desarrollo Institucional 
- Director Distrital de Desarrollo Institucional y/o Subdirector Técnico de Desarrollo Institucional 
- Director Distrital de Desarrollo Institucional y/o Subdirector Técnico de Desarrollo Institucional 
- Director Distrital de Desarrollo Institucional y/o Subdirector Técnico de Desarrollo Institucional 
- Subsecretario(a) Distrital de Fortalecimiento Institucional</t>
  </si>
  <si>
    <t>- Reporte de monitoreo indicando la materialización del riesgo de Posibilidad de afectación reputacional por no lograr fortalecer la administración y la gestión pública distrital, debido a deficiencias al planificar, diseñar y/o ejecutar los cursos y/o diplomados de formación
- Memorando informando la novedad. 
- Curso reprogramado 
- Curso ajustado
- Fallas de la plataforma solucionadas o gestionadas. 
- Mapa de riesgo  Fortalecimiento de la Gestión Pública, actualizado.</t>
  </si>
  <si>
    <t>Posibilidad de afectación reputacional por no lograr fortalecer la administración y la gestión pública distrital, debido a deficiencias al planificar, diseñar y/o orientar las estrategias para el fortalecimiento de la administración y la gestión pública distrital</t>
  </si>
  <si>
    <t xml:space="preserve">- La plataforma actual donde se desarrollan las ofertas de formación virtual no se ajusta a soluciones flexibles y de última tecnología.
- No se revisan adecuadamente o no se tienen en cuenta los insumos establecidos para determinar las necesidades existentes que permiten definir los cursos y/o diplomados a diseñar de manera que aporten al fortalecimiento de la gestión distrital y sean útiles para los usuarios.
- Cambios internos (administrativos y rotación de personal) que impacta la continuidad en la implementación de las estrategias y la transferencia del conocimiento.
- Falencias u omisiones al momento de revisar los contenidos de las estrategias. 
- Falta de seguimiento a la adecuada y oportuna ejecución del plan de trabajo de las estrategias. 
</t>
  </si>
  <si>
    <t xml:space="preserve">- Falta de continuidad en los programas y proyectos entre administraciones
</t>
  </si>
  <si>
    <t xml:space="preserve">- Imagen institucional perjudicada ante las otras entidades del distrito debido al desarrollo de estrategias que no apliquen a todas las entidades o no generen valor agregado a las mismas.
- Incumplimiento en las metas y objetivos institucionales.
- Insatisfacción de los usuarios que participan en la implementación de la estrategia.
- Generación de reprocesos en las entidades y organismos por falta de articulación entre las entidades líderes de políticas.
- Afectación en la  transferencia del conocimiento de las estrategias.
</t>
  </si>
  <si>
    <t>En cuanto a la probabilidad se obtiene una valoración baja, dado que en el año 2022 se llevaron a cabo 10 estrategias, y en cuanto al impacto se obtiene una valoración menor, dado que puede verse afectada la imagen institucional a nivel regional por hechos que afectan a algunos usuarios o ciudadanos.</t>
  </si>
  <si>
    <t>Se determina una probabilidad  Muy baja (1) y un impacto menor (2)  Una vez se apliquen los controles establecidos en el procedimiento las estrategias cumplirán su fin.</t>
  </si>
  <si>
    <t>- Reportar el riesgo materializado de Posibilidad de afectación reputacional por no lograr fortalecer la administración y la gestión pública distrital, debido a deficiencias al planificar, diseñar y/o orientar las estrategias para el fortalecimiento de la administración y la gestión pública distrital en el informe de monitoreo a la Oficina Asesora de Planeación.
- realiza mesas de trabajo para revisar el documento técnico de la estrategia frente a los parámetros establecidos e informe a los respectivos profesionales
- Actualizar el mapa de riesgos Fortalecimiento de la Gestión Pública</t>
  </si>
  <si>
    <t>- Subsecretario(a) Distrital de Fortalecimiento Institucional
- el Director(a) y/o Subdirector(a) Técnico (a) de Desarrollo Institucional 
- Subsecretario(a) Distrital de Fortalecimiento Institucional</t>
  </si>
  <si>
    <t>- Reporte de monitoreo indicando la materialización del riesgo de Posibilidad de afectación reputacional por no lograr fortalecer la administración y la gestión pública distrital, debido a deficiencias al planificar, diseñar y/o orientar las estrategias para el fortalecimiento de la administración y la gestión pública distrital
- Documento de estrategia aprobado, Evidencia de reunión y Registro de asistencia
- Mapa de riesgo  Fortalecimiento de la Gestión Pública, actualizado.</t>
  </si>
  <si>
    <t>Fortalecimiento Institucional</t>
  </si>
  <si>
    <t>Administrar el Sistema de Gestión de la Secretaría General mediante la definición de orientaciones, acompañamiento y seguimiento para su implementación y sostenibilidad con el fin de consolidar la operación por procesos y promover la mejora institucional.</t>
  </si>
  <si>
    <t>Inicia con la definición de orientaciones para el desarrollo de las políticas de gestión y desempeño del Modelo Integrado de Planeación y Gestión y los requisitos de los sistemas de gestión, continúa con el acompañamiento en la implementación de las orientaciones definidas y termina con el seguimiento y mejora del Sistema de Gestión de la Secretaría General.</t>
  </si>
  <si>
    <t>Definir las orientaciones y realizar acompañamiento en la implementación y sostenibilidad del Modelo Integrado de Planeación y Gestión
Definir las orientaciones para la elaboración, actualización y control de la información documentada de los procesos institucionales y los sistemas de gestión de la entidad 
Definir las orientaciones para la Gestión Integral de los Riesgos
Definir las orientaciones para formular, medir y realizar seguimiento a los indicadores de los sistemas de gestión de la entidad
Definir las orientaciones para la gestión de acciones preventivas, correctivas, correcciones y de mejora de los procesos institucionales</t>
  </si>
  <si>
    <t>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t>
  </si>
  <si>
    <t xml:space="preserve">- Dificultades en la transferencia de conocimiento entre los servidores que se vinculan y retiran de la entidad.
- La información de entrada que se requiere para registrar en el Aplicativo DARUMA no es suficiente, clara o de calidad.
- Errores humanos en la consolidación y digitación de información.
- La información no se encuentra centralizada para su uso.
- Falta de validación de los procesos y dependencias que remiten la información.
</t>
  </si>
  <si>
    <t xml:space="preserve">-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t>
  </si>
  <si>
    <t xml:space="preserve">- Resultados e informes incoherentes frente a la gestión realizada por el proceso o la dependencia.
- Posibles hallazgos.
- Afectación de la imagen de las dependencias y del proceso.
- Desgaste administrativo por reprocesos en la información registrada.
- Desconfianza en la información registrada en el Aplicativo DARUMA.
</t>
  </si>
  <si>
    <t>Se determina la probabilidad alta teniendo en cuenta que la retroalimentación a los procesos y dependencias se realiza de forma programada y a demanda según el comportamiento de las metodologías relacionadas. El impacto moderado teniendo en cuenta que se podría generar la entrega inoportuna de información para la toma de decisiones.</t>
  </si>
  <si>
    <t>Se determina la zona de riesgo "Bajo", teniendo en cuenta que se definieron 5 controles preventivos para evitar que el riego se presente  y 3 correctivos ante la posible materialización del riesgo.</t>
  </si>
  <si>
    <t xml:space="preserve">- Actualizar o documentar en el proceso “Fortalecimiento Institucional” la aplicación de los controles preventivos frente al riesgo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c) seguimiento a los indicadores de los sistemas de gestión de la entidad, d) seguimiento a la gestión de acciones preventivas, correctivas, correcciones y de mejora de los procesos institucionales”.
_______________
</t>
  </si>
  <si>
    <t xml:space="preserve">- Jefe de la Oficina Asesora de Planeación
_______________
</t>
  </si>
  <si>
    <t xml:space="preserve">- Documentos del proceso “Fortalecimiento Institucional” con controles preventivos frente al riesgo
_______________
</t>
  </si>
  <si>
    <t xml:space="preserve">01/02/2023
_______________
</t>
  </si>
  <si>
    <t xml:space="preserve">31/05/2023
_______________
</t>
  </si>
  <si>
    <t>- Reportar el riesgo materializado de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en el informe de monitoreo a la Oficina Asesora de Planeación.
- Informar al proceso o dependencia la justificación de no haber realizado la retroalimentación y la fecha para realizarla.
- Realizar la retroalimentación al proceso o dependencia según corresponda, la realización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 Informar al Comité Institucional de Gestión y Desempeño o Comité Institucional de Coordinación de Control Interno, la justificación de no haber realizado la retroalimentación y los avances presentados para su ejecución, en caso que se afecte el actuar de las líneas de defensa.
- Actualizar el mapa de riesgos Fortalecimiento Institucional</t>
  </si>
  <si>
    <t>- Jefe Oficina Asesora de Planeación
- Profesional de la Oficina Asesora de Planeación
- Profesional de la Oficina Asesora de Planeación
- Jefe de la Oficina Asesora de Planeación
- Jefe Oficina Asesora de Planeación</t>
  </si>
  <si>
    <t>- Reporte de monitoreo indicando la materialización del riesgo de Posibilidad de afectación reputacional por hallazgos a la gestión de la segunda línea de defensa, debido a la no realización de la retroalimentación a los procesos y dependencias en términos de: a) seguimiento a los planes de acción integrado y de ajuste y sostenibilidad del Modelo Integrado de Planeación y Gestión, b) elaboración y actualización de la información documentada de los procesos institucionales y los sistemas de gestión de la entidad, c) reporte de seguimiento a la gestión de riesgos, d) seguimiento a los indicadores de los sistemas de gestión de la entidad, e) seguimiento a la gestión de acciones preventivas, correctivas, correcciones y de mejora de los procesos institucionales
- Correo electrónico con la justificación
- Retroalimentación realizada a través del Aplicativo DARUMA
- Acta del Comité
- Mapa de riesgo  Fortalecimiento Institucional, actualizado.</t>
  </si>
  <si>
    <t>Definir las orientaciones y realizar acompañamiento en la implementación y sostenibilidad de los sistemas que integran el sistema de gestión de la entidad</t>
  </si>
  <si>
    <t xml:space="preserve">Posibilidad de afectación reputacional por pérdida de la credibilidad en el compromiso ambiental de la Entidad, debido a decisiones erróneas o no acertadas en la formulación del PIGA y su plan de acción </t>
  </si>
  <si>
    <t xml:space="preserve">- Inadecuada determinación de los controles operacionales para mitigar los impactos y riesgos ambientales.
- No contar con la línea base de implementación del PIGA de la vigencia anterior.
- Dificultad en la apropiación de políticas ambientales.
- Omisiones en la Identificación de aspectos y valoración de Impactos.
- Las personas que formulan el PIGA y su plan de acción no tienen los conocimientos requeridos o suficientes.
- Alta rotación de personal y dificultades en la transferencia de conocimiento entre los servidores y/o contratistas que participan en el proceso, en virtud de vinculación, retiro o reasignación de roles.
</t>
  </si>
  <si>
    <t xml:space="preserve">- Cambios constantes en la normativa aplicable al proceso. 
- Demora por parte de los entes de control en materia ambiental en la atención de los trámites y requerimientos de la Secretaría General.
- Afectación de la formulación del Plan, debido a emergencias sanitarias/pandemias
</t>
  </si>
  <si>
    <t xml:space="preserve">- Pérdida o inadecuada utilización de recursos.
- Pérdida de imagen institucional por inadecuado manejo ambiental en las sedes de la Secretaría General. 
- Posibles hallazgos por parte de las autoridades, entes o instancias de control ambiental.
- Falencias en la implementación del Sistema de Gestión Ambiental de la Entidad.
- Falencia en la formulación de metas para el siguiente cuatrienio.
</t>
  </si>
  <si>
    <t>Se determina la probabilidad (1 Muy baja) ya que la actividad que conlleva el riesgo se ejecuta como máximos 2 veces por año. El impacto (2 menor) obedece a un posible pago de sanciones económicas por incumplimiento en la normatividad aplicable ante un ente  regulador y/o indemnizaciones a terceros. No se incumplen las metas y objetivos institucionales</t>
  </si>
  <si>
    <t>Dado que el riesgo se ubicaba en una zona baja desde la valoración inicial, las actividades de control contribuyen a mantener la probabilidad (Muy baja 1) y el impacto (2 menor).  Por lo tanto el resultado después de los controles continúa siendo (Bajo).</t>
  </si>
  <si>
    <t>- Reportar el riesgo materializado de Posibilidad de afectación reputacional por pérdida de la credibilidad en el compromiso ambiental de la Entidad, debido a decisiones erróneas o no acertadas en la formulación del PIGA y su plan de acción  en el informe de monitoreo a la Oficina Asesora de Planeación.
- Realizar la propuesta de ajustes al documento PIGA y/o su plan de acción
- Presentar la nueva versión del  documento PIGA y/o su plan de acción en la Mesa Técnica de Apoyo en Gestión Ambiental y en el Comité Institucional de Gestión y Desempeño y una vez aprobado realizar la publicación y socialización.
- Actualizar el mapa de riesgos Fortalecimiento Institucional</t>
  </si>
  <si>
    <t>- Jefe Oficina Asesora de Planeación
- Director(a) Administrativo y Financiero - Gestor Ambiental
- Director(a) Administrativo y Financiero - Gestor Ambiental
- Jefe Oficina Asesora de Planeación</t>
  </si>
  <si>
    <t>- Reporte de monitoreo indicando la materialización del riesgo de Posibilidad de afectación reputacional por pérdida de la credibilidad en el compromiso ambiental de la Entidad, debido a decisiones erróneas o no acertadas en la formulación del PIGA y su plan de acción 
- Propuesta documento PIGA y/o su plan de acción
- Documento PIGA y/o su plan de acción actualizado, publicado en página web - Botón de transparencia y socializado.
- Mapa de riesgo  Fortalecimiento Institucional, actualizado.</t>
  </si>
  <si>
    <t>Gestión de Alianzas e Internacionalización de Bogotá</t>
  </si>
  <si>
    <t xml:space="preserve">Lograr acciones estratégicas de cooperación, relacionamiento  y/o posicionamiento de carácter internacional mediante la articulación de la oferta y demanda de cooperación  para gestionar  recursos de cooperación internacional a través de alianzas, convenios de  cooperación, asistencias técnicas y financieras, intercambios de conocimientos,  donaciones y premios </t>
  </si>
  <si>
    <t>Inicia con la formulación y ajustes a los planes de cooperación y posicionamiento internacional, continúa con la identificación y/o recepción de oportunidades para proyectos y acciones estratégicas para el distrito en términos de cooperación internacional, relacionamiento estratégico y posicionamiento internacional; también conlleva el acompañamiento a las acciones de cooperación, proyección y relacionamiento estratégico finaliza con la visibilización de las acciones.</t>
  </si>
  <si>
    <t>Realizar la gestión de coordinación para la aprobación de la acción con el sector/entidad e instancia de la alcaldía y actores internacionales para el Distrito y Bogotá Región.
Fase (Actividad); Implementar un plan de relacionamiento y cooperación internacional del distrito.</t>
  </si>
  <si>
    <t>Posibilidad de afectación reputacional por información inoportuna, deficiente o insuficiente , debido a errores (fallas o deficiencias) en asistencia técnica a los sectores y/o entidades en relacionamiento, cooperación y posicionamiento internacional</t>
  </si>
  <si>
    <t xml:space="preserve">- Los sistemas de información son sistemas aislados. Se recopila la misma información varias veces y al no tener mecanismos estándar de comunicación no es posible orquestar servicios más complejos que puedan ser reutilizados y de mayor valor para la entidad.
</t>
  </si>
  <si>
    <t xml:space="preserve">- Perdida de credibilidad y reputación de la DDRI  con actores Locales, Nacionales e Internacionales.
</t>
  </si>
  <si>
    <t>-- No tiene relación directa</t>
  </si>
  <si>
    <t>La Dirección Distrital de Relaciones Internacionales lleva a cabo controles permanentes para minimizar la ocurrencia en la materialización de los riesgos para el proceso de Internacionalización de la DDRI; por ello,  permanentemente desde la Dirección y  Subdirección de la DDRI, se realizan reuniones de seguimientos a las tareas, en espacios tales como el comité de dirección y de subdirección, el subcomité de autocontrol, se realiza registro de accione en la matriz de relacionamiento y cooperación.
Por lo anterior, la posibilidad de materialización del riesgo es baja, resultado obtenido de una probabilidad de moderada (3), con un impacto bajo (2), en relación con el cumplimiento de metas y objetivos de la Entidad.</t>
  </si>
  <si>
    <t xml:space="preserve">Teniendo en cuenta los controles aplicados al proceso, el resultado frente a la probabilidad del riesgo (según mapa de calor), se ubica en una zona baja (probabilidad  1 e  Impacto 2).
Es de señalar que, ante su potencial materialización, podrían disminuirse los efectos, aplicando las acciones de contingencia, mitigando el impacto en el objetivo del proceso de Internacionalización.
</t>
  </si>
  <si>
    <t>- Reportar el riesgo materializado de Posibilidad de afectación reputacional por información inoportuna, deficiente o insuficiente , debido a errores (fallas o deficiencias) en asistencia técnica a los sectores y/o entidades en relacionamiento, cooperación y posicionamiento internacional en el informe de monitoreo a la Oficina Asesora de Planeación.
- Realizar la gestión de coordinación para la aprobación de la acción con el sector/entidad e instancia de la alcaldía y actores internacionales para el Distrito y Bogotá Región, que permita mitigar el riesgo en caso de que se materialice
- Verificar que se realizaron los ajustes según modificación  recomendaciones realizadas, frente a las acciones de Posicionamiento Internacional.
- Gestionar los aspectos relacionados con el monitoreo y seguimiento de  la implementación de acciones de Posicionamiento Internacional
- Actualizar el mapa de riesgos Gestión de Alianzas e Internacionalización de Bogotá</t>
  </si>
  <si>
    <t>- Director(a) Distrital de Relaciones Internacionales
- Profesional de la Dirección Distrital de Relaciones Internacionales
- Director(a) Distrital de Relaciones Internacionales / Subdirección de Proyección Internacional
- Director(a) Distrital de Relaciones Internacionales / Subdirección de Proyección Internacional
- Director(a) Distrital de Relaciones Internacionales</t>
  </si>
  <si>
    <t>- Reporte de monitoreo indicando la materialización del riesgo de Posibilidad de afectación reputacional por información inoportuna, deficiente o insuficiente , debido a errores (fallas o deficiencias) en asistencia técnica a los sectores y/o entidades en relacionamiento, cooperación y posicionamiento internacional
- Registro en Matriz de Relacionamiento y cooperación
- Correo electrónico de ajuste y/o documento final de ajuste.
- Correo electrónico, según aplique
- Mapa de riesgo  Gestión de Alianzas e Internacionalización de Bogotá, actualizado.</t>
  </si>
  <si>
    <t>Realizar el acompañamiento y monitoreo durante la implementación de la acción, programa o proyecto de cooperación, relacionamiento y posicionamiento internacional 
 Fase (Actividad); Desarrollar acciones de participación en redes de ciudad, campañas y plataformas de organismos multilaterales.</t>
  </si>
  <si>
    <t>Posibilidad de afectación reputacional por aplicación errónea de criterios o instrucciones para la realización de las actividades, debido a errores (fallas o deficiencias) en el desarrollo de las acciones de cooperación, relacionamiento y posicionamiento internacional.</t>
  </si>
  <si>
    <t>Usuarios, productos y prácticas</t>
  </si>
  <si>
    <t xml:space="preserve">- Falta de información y apropiación de los objetivos de desarrollo y transformación de ciudad.  La cultura organizacional está centrada en los procesos y procedimientos en los cuales cada quien interviene.
</t>
  </si>
  <si>
    <t xml:space="preserve">- Pérdida de confianza por parte de los actores Internacionales y por lo tanto Bogotá pierde relevancia en dicho ámbito.
</t>
  </si>
  <si>
    <t>Como lo señala el mapa de calor la Posibilidad de afectación reputacional por aplicación errónea de criterios o instrucciones para la realización de las actividades, debido a errores (fallas o deficiencias) en el desarrollo de las acciones de cooperación, relacionamiento y posicionamiento internacional, se ubica en una zona media (probabilidad 3 e Impacto 2), considerando para ello los controles establecidos  en términos de seguimiento y monitoreo a las actividades que se desarrollan a través de los procedimientos.
Ante su potencial materialización, podrían disminuirse los efectos, aplicando las acciones de contingencia, en caso de requerirse que mitigan el impacto en el objetivo del proceso de Internacionalización.</t>
  </si>
  <si>
    <t>Teniendo en cuenta los controles aplicados al proceso, el resultado frente a la probabilidad del riesgo (según mapa de calor), se ubica en una zona baja (probabilidad 1 e Impacto 1).
Es de señalar que, ante su potencial materialización, podrían disminuirse los efectos, aplicando las acciones de contingencia, mitigando el impacto en el objetivo del proceso de Internacionalización.</t>
  </si>
  <si>
    <t>- Reportar el riesgo materializado de Posibilidad de afectación reputacional por aplicación errónea de criterios o instrucciones para la realización de las actividades, debido a errores (fallas o deficiencias) en el desarrollo de las acciones de cooperación, relacionamiento y posicionamiento internacional. en el informe de monitoreo a la Oficina Asesora de Planeación.
- Realizar la gestión de coordinación para la aprobación de la acción con el sector/entidad e instancia de la alcaldía y actores internacionales para el Distrito y Bogotá Región.
- Verificar que se realizaron los ajustes según modificación  recomendaciones realizadas  en el proceso de aprobar  el relacionamiento y cooperación internacional.
- Realizar reuniones periódicas de seguimiento a  las actividades de relacionamiento y cooperación  ( Reuniones de área), para asegurar, que el desarrollo de la actividad de cooperación se realice según lo aprobado.
- Actualizar el mapa de riesgos Gestión de Alianzas e Internacionalización de Bogotá</t>
  </si>
  <si>
    <t>- Director(a) Distrital de Relaciones Internacionales
- Profesional de  la Dirección Distrital de Relaciones Internacionales
- Profesional de  la Dirección Distrital de Relaciones Internacionales  y/o Subdirección de proyección Internacional
- Director(a) Distrital de Relaciones Internacionales / Subdirección de Proyección Internacional
- Director(a) Distrital de Relaciones Internacionales</t>
  </si>
  <si>
    <t>- Reporte de monitoreo indicando la materialización del riesgo de Posibilidad de afectación reputacional por aplicación errónea de criterios o instrucciones para la realización de las actividades, debido a errores (fallas o deficiencias) en el desarrollo de las acciones de cooperación, relacionamiento y posicionamiento internacional.
- Correo de evidencia de la reunión
- Correo y /o  documento de ajuste a las observaciones realizadas 
- Acta de reuniones realizadas y/o evidencia de reunión virtual
- Mapa de riesgo  Gestión de Alianzas e Internacionalización de Bogotá, actualizado.</t>
  </si>
  <si>
    <t>Gestión de Contratación</t>
  </si>
  <si>
    <t>Gestionar la contratación de bienes, servicios y obras, mediante el desarrollo de procesos contractuales transparentes y conforme a la normativa legal vigente, para satisfacer las necesidades de contratación de las dependencias de la Secretaría General de la Alcaldía Mayor de Bogotá, para el cumplimento de sus metas y objetivos.</t>
  </si>
  <si>
    <t>Inicia con la identificación y consolidación de las necesidades de bienes, servicios u obras, continúa con la ejecución de las acciones de la gestión precontractual, contractual y post- contractual, y termina con la verificación del cumplimiento de los contratos y convenios celebrados.</t>
  </si>
  <si>
    <t>Apoyo</t>
  </si>
  <si>
    <t>Gestionar los Procesos Contractuales
Fase (propósito): Fortalecer la gestión corporativa, jurídica y la estrategia de comunicación conforme con las necesidades de la operación misional de la Entidad.</t>
  </si>
  <si>
    <t>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t>
  </si>
  <si>
    <t xml:space="preserve">- Debilidad de las estrategias de sensibilización y apropiación de las normas, directrices, modelos y sistemas
- Alta rotación de personal generando retrasos en la curva de aprendizaje.
- Falta de pericia  técnica, financiera y jurídica en la estructuración de los documentos y estudios previos por parte de las áreas técnicas.
- Falta de aplicación de guías, manuales y procedimientos por parte de las áreas técnicas enfocados a la estructuración y/o revisión de documentos en la etapa precontractual, contractual y postcontractual
</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</si>
  <si>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</si>
  <si>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deficiencias en las estimación del costo total del proceso contractual.
</t>
  </si>
  <si>
    <t>Se determina la probabilidad (4 Alta ) teniendo en cuenta la frecuencia con que se lleva a cabo la actividad de control. El impacto (5 catastrófico) obedece a que de no verificar adecuadamente el proceso de selección, por parte de la Entidad, se estaría afectando el cumplimiento de las metas establecidas por la misma así como la ejecución presupuestal e imagen institucional. Por lo que se determina que la valoración antes de controles es (Extrema) de acuerdo a las consecuencias directas que habría de no verificar adecuadamente la solicitud de contratación (documentos y estudios previos)</t>
  </si>
  <si>
    <t>Se determina la probabilidad (2 baja) ya que existe una actividad preventiva y correctiva que evita potencialmente que el riesgo se materialice. El impacto pasa a (4 Mayor) ya que los controles son efectivos para prevenir y detectar la materialización del riesgo. Se reduce en tres cuadrantes el impacto inicial después de controles. La valoración queda en moderado.</t>
  </si>
  <si>
    <t xml:space="preserve">- Desarrollar dos (2) jornadas de socializaciones y/o talleres con los enlaces contractuales de cada dependencia sobre la estructuración de estudios y documentos previos así como lo referido al análisis del sector y estudios de mercado en el proceso de contratación
_______________
</t>
  </si>
  <si>
    <t xml:space="preserve">- Director de Contratación
_______________
</t>
  </si>
  <si>
    <t xml:space="preserve">- Registros de asistencia a la  jornada de socialización y/o taller 
_______________
</t>
  </si>
  <si>
    <t xml:space="preserve">01/02/2023
_______________
</t>
  </si>
  <si>
    <t xml:space="preserve">31/05/2023
_______________
</t>
  </si>
  <si>
    <t>- Reportar el riesgo materializado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en el informe de monitoreo a la Oficina Asesora de Planeación.
- Enviar una comunicación a la Oficina Asesora de Jurídica para iniciar las acciones orientadas a la recuperación del recurso económico y demás acciones a las que haya lugar.
- Tomar las medidas jurídicas y/o administrativas que permitan el restablecimiento de la situación generada por la materialización del riesgo.
- Actualizar el mapa de riesgos Gestión de Contratación</t>
  </si>
  <si>
    <t>- Director(a) de Contratación
- Director(a) de Contratación
- Director(a) de Contratación
- Director(a) de Contratación</t>
  </si>
  <si>
    <t>- Reporte de monitoreo indicando la materialización del riesgo de Posibilidad de afectación económica (o presupuestal) por fallo en firme de detrimento patrimonial por parte de entes de control, debido a errores (fallas o deficiencias) en la estructuración de  la solicitud de contratación (documentos y estudios previos) para la contratación de bienes, servicios u obras para la Entidad publicados en el SECOP.
- Comunicación enviada a la Oficina Asesora de Jurídica para iniciar las acciones orientadas a la recuperación del recurso económico y demás acciones a las que haya lugar.
- Documento de medida jurídicas y/o administrativas que permitan el restablecimiento de la situación generada por la materialización del riesgo.
- Mapa de riesgo  Gestión de Contratación, actualizado.</t>
  </si>
  <si>
    <t>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t>
  </si>
  <si>
    <t xml:space="preserve">- Alta rotación de personal generando retrasos en la curva de aprendizaje.
- Debilidad de las estrategias de sensibilización y apropiación de las normas, directrices, modelos y sistemas
- Falta de aplicación de guías, manuales y procedimientos por parte de las áreas técnicas enfocados a la estructuración y/o revisión de documentos en la etapa precontractual, contractual y postcontractual
- Vacíos en la estructuración del proceso de selección en lo referente a los criterios técnicos, económicos, financieros y jurídicos.
</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</si>
  <si>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 Presiones o motivaciones individuales, sociales o colectivas que inciten a realizar conductas contrarias al deber ser
</t>
  </si>
  <si>
    <t xml:space="preserve">- Pérdida de credibilidad en la evaluación en los procesos de selección que adelanta la Secretaría General.
- Incumplimiento de las metas y objetivos institucionales, afectando el cumplimiento en la metas regionales.
- Sanciones por parte de un ente de control u otro ente regulador derivadas de un proceso de selección fallido.
- Detrimento patrimonial por la utilización de recursos financieros que no satisfacen las necesidades iniciales.
- Disposición de recursos financieros adicionales a fin de satisfacer las necesidades insatisfechas por una inadecuada selección de los oferentes.
</t>
  </si>
  <si>
    <t>La valoración de impacto (4 mayor) establece que, de hacer un análisis deficiente de las propuestas de un proceso de selección, la entidad no podría recibir los bienes, servicios u obras que estipuló en los documentos que hicieron parte del proceso plural. Así mismo. la valoración de probabilidad (3 Media) ya que es probable que se materialice el riesgo debido al número de veces en que se ejecuta la actividad en un periodo.</t>
  </si>
  <si>
    <t xml:space="preserve">La valoración de impacto después de controles (3 Moderado), establece que de no hacer un análisis adecuado de las propuestas de un procesos de selección, la entidad no podría recibir los bienes, servicios u obras que estipuló en los documentos que hicieron parte del proceso plural. Así mismo, la valoración de probabilidad (2 Baja)  pues los controles son efectivos de acuerdo a su aplicabilidad. </t>
  </si>
  <si>
    <t xml:space="preserve">- Realizar una revisión trimestral del 100% de los procesos de selección bajo la modalidad de Licitación Pública, Concurso de Méritos, Selección Abreviada y/o Mínima Cuantía en donde se verifique la debida constitución del Comité Evaluador de conformidad con las disposiciones legales vigentes.
- Realizar una revisión trimestral del 100% de los procesos de selección bajo la modalidad de Licitación Pública, Concurso de Méritos, Selección Abreviada y/o Mínima Cuantía en donde se verifique la debida publicación de los informes de evaluación en el SECOP  y/o Tienda Virtual del Estado Colombiano
_______________
</t>
  </si>
  <si>
    <t xml:space="preserve">- Director de Contratación 
- Director de Contratación 
_______________
</t>
  </si>
  <si>
    <t xml:space="preserve">- Base de revisión de la publicación en el SECOP del acto administrativo de conformación del Comité Evaluador
- Base de revisión de la publicación en el SECOP y/o Tienda Virtual del Estado Colombiano de los informes de evaluación de los procesos de selección 
_______________
</t>
  </si>
  <si>
    <t xml:space="preserve">01/03/2023
01/03/2023
_______________
</t>
  </si>
  <si>
    <t xml:space="preserve">15/12/2023
15/12/2023
_______________
</t>
  </si>
  <si>
    <t>- Reportar el riesgo materializado de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en el informe de monitoreo a la Oficina Asesora de Planeación.
- Enviar una comunicación a la Oficina Asesora de Jurídica para iniciar las acciones orientadas a la recuperación del recurso económico y demás acciones a las que haya lugar.
- Tomar las medidas jurídicas y/o administrativas que permitan el restablecimiento de la situación generada por la materialización del riesgo.
- Actualizar el mapa de riesgos Gestión de Contratación</t>
  </si>
  <si>
    <t>- Reporte de monitoreo indicando la materialización del riesgo de Posibilidad de afectación económica (o presupuestal) por utilización de recursos presupuestales adicionales a los inicialmente programados, reflejados en los reportes de ejecución presupuestal y contractual, debido a errores (fallas o deficiencias) en la selección de las propuestas.
- Comunicación enviada a la Oficina Asesora de Jurídica para iniciar las acciones orientadas a la recuperación del recurso económico y demás acciones a las que haya lugar.
- Documento de medida jurídicas y/o administrativas que permitan el restablecimiento de la situación generada por la materialización del riesgo.
- Mapa de riesgo  Gestión de Contratación, actualizado.</t>
  </si>
  <si>
    <t>Desarrollar las actividades de Interventoría y/o supervisión</t>
  </si>
  <si>
    <t>Posibilidad de afectación económica (o presupuestal) por fallo en firme de detrimento patrimonial por parte de entes de control, debido a supervisión inadecuada de los contratos y/o convenios.</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</si>
  <si>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</si>
  <si>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Detrimento patrimonial por la utilización de recursos financieros para pagar servicios o productos que no cumplen con los requisitos técnicos solicitados en el marco de la ejecución del contrato
</t>
  </si>
  <si>
    <t>La valoración de probabilidad (4 Alta) establece que el riesgo puede presentarse debido al número de veces que se deben aplicar los controles en razón a la demanda de contratos que hay en la entidad. Así mismo, de no llevar a cabo una adecuada supervisión de los contratos bajo las directrices impartidas el impacto es (4 Mayor).  De acuerdo a lo anterior la valoración antes de controles es Alto.</t>
  </si>
  <si>
    <t>Se determina la probabilidad (2 Baja) teniendo en cuenta que son efectivos los controles de la actividad en atención a los lineamientos estipulados en el Manual de Contratación, Supervisión e Interventoría, el procedimiento de Supervisión e Interventoría 2211200-PR-195 y la Guía de buenas prácticas en supervisión e interventoría, con lo cual, los supervisores tienen las herramientas técnicas y jurídicas que les permita llevar a cabo una adecuada supervisión de los contratos y oportunidad en la publicación de la información contractual. El impacto pasa a (3 moderado) ya que los efectos más significativos pueden presentarse.</t>
  </si>
  <si>
    <t xml:space="preserve">- Desarrollar dos (2) jornadas de socialización y/o talleres con los enlaces contractuales de cada dependencia acerca del cumplimiento a lo establecido en el Manual de Supervisión y el manejo de la plataforma SECOP 2 para la publicación de la información de ejecución contractual.
_______________
</t>
  </si>
  <si>
    <t xml:space="preserve">- Director de Contratación 
_______________
</t>
  </si>
  <si>
    <t xml:space="preserve">01/03/2023
_______________
</t>
  </si>
  <si>
    <t xml:space="preserve">30/06/2023
_______________
</t>
  </si>
  <si>
    <t>- Reportar el riesgo materializado de Posibilidad de afectación económica (o presupuestal) por fallo en firme de detrimento patrimonial por parte de entes de control, debido a supervisión inadecuada de los contratos y/o convenios. en el informe de monitoreo a la Oficina Asesora de Planeación.
-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 Informar a la ordenación del gasto sobre la necesidad de cambiar la supervisión del contrato o convenio sujeto de la materialización del riesgo
- Actualizar el mapa de riesgos Gestión de Contratación</t>
  </si>
  <si>
    <t>- Reporte de monitoreo indicando la materialización del riesgo de Posibilidad de afectación económica (o presupuestal) por fallo en firme de detrimento patrimonial por parte de entes de control, debido a supervisión inadecuada de los contratos y/o convenios.
- Solicitud de aplicación del proceso administrativo sancionatorio al supervisor del contrato para restablecer el cumplimiento de las obligaciones del prestador del servicio o proveedor.
- Comunicación dirigida a la ordenación del gasto informando sobre la necesidad de cambiar la supervisión del contrato o convenio sujeto de la materialización del riesgo
- Mapa de riesgo  Gestión de Contratación, actualizado.</t>
  </si>
  <si>
    <t>Posibilidad de afectación reputacional por pérdida de la confianza ciudadana en la gestión contractual de la Entidad, debido a decisiones ajustadas a intereses propios o de terceros durante la etapa precontractual con el fin de celebrar un contrato</t>
  </si>
  <si>
    <t xml:space="preserve">- Debilidad de las estrategias de sensibilización y apropiación de las normas, directrices, modelos y sistemas
- Alta rotación de personal generando retrasos en la curva de aprendizaje.
- Falta de pericia  técnica, financiera y jurídica en la estructuración de los documentos y estudios previos por parte de las áreas técnicas.
- Falta de aplicación de guías, manuales y procedimientos por parte de las áreas técnicas enfocados a la estructuración y/o revisión de documentos en la etapa precontractual, contractual y postcontractual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</si>
  <si>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Se determina la probabilidad (1Muy baja)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t>
  </si>
  <si>
    <t>Se determina la probabilidad (1 muy baja) ya que la ejecución de los controles han evitado la materialización del riesgo. El impacto se mantiene en (5 catastrófico) ya que los riesgos de corrupción no se desplazan en la escala de impacto.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t>
  </si>
  <si>
    <t>- Reportar 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a la Oficina Asesora de Planeación en el informe de monitoreo en caso que tenga fallo.
- Asignar nuevos profesionales para  reevaluar el proceso de selección técnica, jurídica y financieramente, con el fin que adelanten un análisis a fin de tomar decisiones respecto a adelantar o no, un nuevo proceso de contratación.
- Tomar las medidas jurídicas y/o administrativas que permitan el restablecimiento de la situación generada por la materialización del riesgo.
- Actualizar el mapa de riesgos Gestión de Contratación</t>
  </si>
  <si>
    <t>- Notificación realizada del presunto hecho de Posibilidad de afectación reputacional por pérdida de la confianza ciudadana en la gestión contractual de la Entidad, debido a decisiones ajustadas a intereses propios o de terceros durante la etapa precontractual con el fin de celebrar un contrato al operador disciplinario, y reporte de monitoreo a la Oficina Asesora de Planeación en caso que el riesgo tenga fallo definitivo.
- Informe de análisis técnico, jurídico y financiero del proceso de selección en donde se materializó el riesgo, que soporta las decisiones de adelantar o no  un nuevo proceso de contratación.
- Documento de medida jurídicas y/o administrativas que permitan el restablecimiento de la situación generada por la materialización del riesgo.
- Mapa de riesgo  Gestión de Contratación, actualizado.</t>
  </si>
  <si>
    <t>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</si>
  <si>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 Falta de conocimiento en el manejo de las herramientas contractuales existentes para adelantar los procesos y hacer seguimiento a los contratos que celebre la entidad.
- Falta de valores y sentido pertenencia de los servidores públicos que laboran en la entidad
- Intereses propios o de terceros para cometer actos de corrupción a cambio de dinero
- Utilización de la jerarquía y de la autoridad para desviar u omitir los procedimientos al interior de la entidad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</si>
  <si>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 Interrupción de las labores del proceso en pro del ajuste de los documentos y estudios previos.
- Detrimento patrimonial por la utilización de recursos financieros para pagar servicios o productos que no cumplen con los requisitos técnicos solicitados en el marco de la ejecución del contrato
</t>
  </si>
  <si>
    <t>Se determina la probabilidad (1 muy baja)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t>
  </si>
  <si>
    <t>La probabilidad (1 muy baja) se mantiene ya que las actividades de control preventivas y detectivas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t>
  </si>
  <si>
    <t>- Reportar 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a la Oficina Asesora de Planeación en el informe de monitoreo en caso que tenga fallo.
- Solicitar la aplicación del procedimiento administrativo sancionatorio en caso de presentarse un posible incumplimiento en las obligaciones contractuales del proveedor o prestador del servicio al supervisor del contrato o convenio  para restablecer el cumplimiento de las obligaciones 
- Informar a la ordenación del gasto sobre la necesidad de cambiar la supervisión del contrato o convenio sujeto de la materialización del riesgo
- Actualizar el mapa de riesgos Gestión de Contratación</t>
  </si>
  <si>
    <t>- Notificación realizada del presunto hecho de Posibilidad de afectación económica (o presupuestal) por fallo en firme de detrimento patrimonial por parte de entes de control, debido a  la realización de cobros indebidos durante la ejecución del contrato con el propósito de no evidenciar un posible incumplimiento de las obligaciones contractuales al operador disciplinario, y reporte de monitoreo a la Oficina Asesora de Planeación en caso que el riesgo tenga fallo definitivo.
- Solicitud de aplicación del proceso administrativo sancionatorio al supervisor del contrato para restablecer el cumplimiento de las obligaciones del prestador del servicio o proveedor.
- Comunicación dirigida a la ordenación del gasto informando sobre la necesidad de cambiar la supervisión del contrato o convenio sujeto de la materialización del riesgo
- Mapa de riesgo  Gestión de Contratación, actualizado.</t>
  </si>
  <si>
    <t>Tramitar la liquidación y/o terminación del contrato o convenio (si a ello hubiere lugar)</t>
  </si>
  <si>
    <t>Posibilidad de afectación reputacional por sanción disciplinaria por parte de entes de Control, debido a  la supervisión inadecuada para adelantar el proceso de liquidación de los contratos o convenios que así lo requieran</t>
  </si>
  <si>
    <t xml:space="preserve">- Debilidad de las estrategias de sensibilización y apropiación de las normas, directrices, modelos y sistemas
- Alta rotación de personal generando retrasos en la curva de aprendizaje.
- Debilidades en la adopción de los lineamientos y procedimientos existentes que en materia de supervisión se han dado.
- Falta de aplicación de guías, manuales y procedimientos por parte de las áreas técnicas enfocados a la estructuración y/o revisión de documentos en la etapa precontractual, contractual y postcontractual
- Falta de conocimiento en el manejo de las herramientas contractuales existentes para adelantar los procesos y hacer seguimiento a los contratos que celebre la entidad.
</t>
  </si>
  <si>
    <t xml:space="preserve">- Constante actualización de directrices Nacionales y Distritales que no surten suficientes procesos de socialización. 
- Dificultades en la gestión por la respuesta de requerimientos dispendiosos por parte de entes de control, etc., lo que impide una gestión oportuna a los temas que se están desarrollando en la etapa precontractual, contractual y postcontractual.
- Cambio constante de las plataformas establecidas para llevar a cabo procesos de contratación
</t>
  </si>
  <si>
    <t xml:space="preserve">- Sanción por parte de un ente de control u otro ente regulador.
- Pérdida de credibilidad en los procesos de contratación que adelanta la Secretaría General.
- Incumplimiento de las metas y objetivos institucionales, afectando el cumplimiento en la metas regionales.
</t>
  </si>
  <si>
    <t>Se determina la probabilidad (3 media ) debido a la frecuencia con que se aplica el control sobre la actividad. El impacto (4 Mayor) obedece a que de materializarse el riesgo, se estaría incumpliendo con los plazos estipulados por la norma para  adelantar los procesos de liquidación y se afectaría la imagen institucional por el no cumplimiento de la normatividad vigente.</t>
  </si>
  <si>
    <t>La probabilidad es(2 baja) por la frecuencia con que se aplica el control. El impacto es moderado (3)  ya que  los controles preventivos y detectivos existentes son fuertes. Es poco probable que el supervisor del contrato y/o convenio, no adelante la debida gestión frente al proceso de liquidación de los contratos o convenios</t>
  </si>
  <si>
    <t xml:space="preserve">- Adelantar mesas bimestrales con los enlaces de las áreas ordenadoras del gasto a fin de realizar seguimiento a la liquidación de los contratos en los tiempos establecidos por la norma y resolver dudas respecto a este tema.
_______________
</t>
  </si>
  <si>
    <t xml:space="preserve">- Evidencias de la realización de las mesas bimestrales
_______________
</t>
  </si>
  <si>
    <t xml:space="preserve">31/12/2023
_______________
</t>
  </si>
  <si>
    <t>- Reportar el riesgo materializado de Posibilidad de afectación reputacional por sanción disciplinaria por parte de entes de Control, debido a  la supervisión inadecuada para adelantar el proceso de liquidación de los contratos o convenios que así lo requieran en el informe de monitoreo a la Oficina Asesora de Planeación.
- Solicitar al supervisor del contrato un informe que describa las actividades llevadas a cabo en procura de la liquidación del contrato y la explicación detallada del fundamento técnico, jurídico o financiero que lo conllevó a no hacer la liquidación en los plazos establecidos.
- Solicitar las medidas jurídicas y/o administrativas que permitan el restablecimiento de la situación generada por la materialización del riesgo.
- Actualizar el mapa de riesgos Gestión de Contratación</t>
  </si>
  <si>
    <t>- Reporte de monitoreo indicando la materialización del riesgo de Posibilidad de afectación reputacional por sanción disciplinaria por parte de entes de Control, debido a  la supervisión inadecuada para adelantar el proceso de liquidación de los contratos o convenios que así lo requieran
- Solicitud radicada de informe de actividades de liquidación al supervisor del contrato o convenio
- Comunicación de solicitud de medidas jurídicas y/o administrativas que permitan el restablecimiento de la situación generada por la materialización del riesgo.
- Mapa de riesgo  Gestión de Contratación, actualizado.</t>
  </si>
  <si>
    <t>Gestionar las garantías contractuales</t>
  </si>
  <si>
    <t>Posibilidad de afectación económica (o presupuestal) por fallos judiciales y/o sanciones de entes de control, debido a incumplimiento legal en la aprobación del perfeccionamiento y ejecución contractual</t>
  </si>
  <si>
    <t xml:space="preserve">- Debilidad de las estrategias de sensibilización y apropiación de las normas, directrices, modelos y sistemas
- Alta rotación de personal generando retrasos en la curva de aprendizaje.
- Falta de conocimiento en el manejo de las herramientas contractuales existentes para adelantar los procesos y hacer seguimiento a los contratos que celebre la entidad.
</t>
  </si>
  <si>
    <t xml:space="preserve">- Cambios constantes en la normativa y falta de claridad en la interpretación de la misma.
</t>
  </si>
  <si>
    <t xml:space="preserve">- Sanción por parte de un ente de control u otro ente regulador.
- Afectación económica por no respaldar los compromisos contractuales que la entidad adquirió
- Incumplimiento de las obligaciones de la entidad para asegurar  la correcta ejecución de las obligaciones contractuales por la falta o deficiente verificación de los requisitos de perfeccionamiento de los contratos o convenios.
</t>
  </si>
  <si>
    <t>Se determina la probabilidad (4 Alta) ya que el riesgo se materializó más de una vez en el presente año. El impacto (Mayor 4) obedece a que de materializarse el riesgo se podría incumplir con lo pactado contractualmente, en el sentido que se debe garantizar la verificación adecuada del cumplimiento de los requisitos para proceder a la ejecución del contrato por parte de la Entidad.</t>
  </si>
  <si>
    <t>La probabilidad es 2 Baja ya que las actividades de control preventivas son suficientes en torno a la materialización del riesgo registrada . El impacto es 3 Moderado   ya que se cuenta con controles defectivos que pueden prevenir  que su impacto sea mayor. Es  probable  que el auxiliar o profesional de la Dirección de Contratación no realice la solicitud de CRP y coteje los valores para su solicitud o verificación de la póliza para posterior aprobación e inicio de ejecución del contrato</t>
  </si>
  <si>
    <t xml:space="preserve">- Realizar una revisión aleatoria del 10% de los memorandos que se radiquen mensualmente a la Subdirección Financiera referente a la solicitud de Registro Presupuestal. Lo anterior a fin de verificar que sea consistente con las condiciones presupuestales que se estipulen en el contrato, convenio o aceptación de oferta.
- Realizar una revisión aleatoria del 10% de los memorandos  que se radiquen mensualmente a los supervisores informándoles sobre el cumplimiento de los requisitos de perfeccionamiento e inicio de ejecución del contrato, convenio o aceptación de la oferta, revisando en los casos que hubiere lugar que se haya cumplido con el diligenciamiento del formato 4231000-FT-960 así como la consistencia del memorando remitido con lo estipulado en el contrato o modificación.
_______________
</t>
  </si>
  <si>
    <t xml:space="preserve">- Director de Contratación
- Director de Contratación
_______________
</t>
  </si>
  <si>
    <t xml:space="preserve">- Base de revisión aleatoria de los memorandos de solicitud de registro presupuestal  con los resultados de la revisión
- Base de revisión aleatoria de los memorandos de inicio de ejecución de contratos, aceptación de oferta o convenios, así como del diligenciamiento adecuado del formato 4231000-FT-960, con los resultados de la revisión
_______________
</t>
  </si>
  <si>
    <t xml:space="preserve">01/02/2023
01/02/2023
_______________
</t>
  </si>
  <si>
    <t xml:space="preserve">31/12/2023
31/12/2023
_______________
</t>
  </si>
  <si>
    <t>- Reportar el riesgo materializado de Posibilidad de afectación económica (o presupuestal) por fallos judiciales y/o sanciones de entes de control, debido a incumplimiento legal en la aprobación del perfeccionamiento y ejecución contractual en el informe de monitoreo a la Oficina Asesora de Planeación.
- Solicitar a los funcionarios encargados de adelantar el procedimiento, la presentación de un informe en donde describan jurídicamente el alcance de la materialización del riesgo en cada caso y propongan la subsanación del mismo.
- Tomar las medidas jurídicas y/o administrativas que permitan el restablecimiento de la situación generada por la materialización del riesgo.
- Actualizar el mapa de riesgos Gestión de Contratación</t>
  </si>
  <si>
    <t>- Reporte de monitoreo indicando la materialización del riesgo de Posibilidad de afectación económica (o presupuestal) por fallos judiciales y/o sanciones de entes de control, debido a incumplimiento legal en la aprobación del perfeccionamiento y ejecución contractual
- Solicitud radicada bajo memorando que describa jurídicamente el alcance de la materialización del riesgo en cada caso y contenga la propuesta de subsanación del mismo.
- Documento de medida jurídicas y/o administrativas que permitan el restablecimiento de la situación generada por la materialización del riesgo.
- Mapa de riesgo  Gestión de Contratación, actualizado.</t>
  </si>
  <si>
    <t>Gestión de Recursos Físicos</t>
  </si>
  <si>
    <t xml:space="preserve">Administrar los bienes adquiridos mediante su recepción, asignación, mantenimiento, control y baja de los mismos con el fin de cubrir las necesidades de recursos físicos de las dependencias de la Secretaría General de la Alcaldía Mayor de Bogotá D.C. </t>
  </si>
  <si>
    <t>Inicia con el ingreso de bienes al inventario de la entidad, continúa con su asignación, aseguramiento, mantenimiento y control, termina con su clasificación y baja.</t>
  </si>
  <si>
    <t>Subdirector(a) de Servicios Administrativos y Oficina de Tecnologías de la Información y las Comunicaciones</t>
  </si>
  <si>
    <t>Administrar los Inventarios de bienes de la entidad.</t>
  </si>
  <si>
    <t>Posibilidad de afectación reputacional por sanción de un ente de control o regulador , debido a errores (fallas o deficiencias) en la generación de la cuenta mensual de almacén con destino a la Subdirección Financiera</t>
  </si>
  <si>
    <t xml:space="preserve">- Dificultad en la articulación de actividades comunes a las dependencias.
- Los comprobantes de ingreso y egreso de bienes y consolidados que se requieren para preparar y generar la cuenta de almacén  no son oportunos, suficientes, claros, completos o de calidad.
- La información de entrada que se requiere para desarrollar las actividades no es completa o de calidad.
- Omisión o incumplimiento de procedimientos para agilizar trámites.
</t>
  </si>
  <si>
    <t xml:space="preserve">- Fallas  en software. 
- Las herramientas tecnológicas son insuficientes para atender las necesidades del proceso (Hardware: Equipos y herramientas. Software, sistemas de información aplicativos y soluciones ofimáticas es insuficiente.
</t>
  </si>
  <si>
    <t xml:space="preserve">- Entrega inoportuna de la cuenta mensual de almacén a la Subdirección Financiera.
- Retraso en el cierre contable mensual. 
- Retraso en la apertura de almacén.
- Incumplimiento de términos para el reporte a la Secretaría Distrital de Hacienda.
</t>
  </si>
  <si>
    <t xml:space="preserve">- Procesos de apoyo operativo en el Sistema de Gestión de Calidad
</t>
  </si>
  <si>
    <t>La valoración antes de controles por exposición tuvo como resultado "baja" sin embargo, en la escala de impacto quedó en "mayor" en consecuencia la zona resultante del riesgo quedo en zona "Alta".</t>
  </si>
  <si>
    <t>- Reportar el riesgo materializado de Posibilidad de afectación reputacional por sanción de un ente de control o regulador , debido a errores (fallas o deficiencias) en la generación de la cuenta mensual de almacén con destino a la Subdirección Financiera en el informe de monitoreo a la Oficina Asesora de Planeación.
- Revisar las diferencias presentadas en la información de la cuenta, remitidas por la Subdirección Financiera
- Solicitar soporte a la ingeniera(o) desarrollador(a) del SAI - SAE para realizar las modificaciones pertinentes. 
- Remisión de la cuenta con los ajustes requeridos.
- Actualizar el mapa de riesgos Gestión de Recursos Físicos</t>
  </si>
  <si>
    <t>- Subdirector(a) de Servicios Administrativos y Oficina de Tecnologías de la Información y las Comunicaciones
- Subdirector(a) de Servicios Administrativos
- Subdirector(a) de Servicios Administrativos
- Subdirector(a) de Servicios Administrativos
- Subdirector(a) de Servicios Administrativos y Oficina de Tecnologías de la Información y las Comunicaciones</t>
  </si>
  <si>
    <t>- Reporte de monitoreo indicando la materialización del riesgo de Posibilidad de afectación reputacional por sanción de un ente de control o regulador , debido a errores (fallas o deficiencias) en la generación de la cuenta mensual de almacén con destino a la Subdirección Financiera
- Documentos revisados y escaneados en el SAI
- Correo con solicitud soporte del sistema de Información SAI a OTIC
- Documentos revisados y escaneados en el SAI
- Mapa de riesgo  Gestión de Recursos Físicos, actualizado.</t>
  </si>
  <si>
    <t>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t>
  </si>
  <si>
    <t xml:space="preserve">- Dificultad en la articulación de actividades comunes a las dependencias.
- La información de entrada que se requiere para desarrollar las actividades no es completa o de calidad.
- Omisión o incumplimiento de procedimientos para agilizar trámites.
- Ingreso intencional de información errónea para lograr beneficios personales.
</t>
  </si>
  <si>
    <t xml:space="preserve">- Presiones o motivaciones individuales, sociales o colectivas que inciten a realizar conductas contrarias al deber ser.
- Conflicto de Intereses por Amiguismo o Clientelismo
</t>
  </si>
  <si>
    <t xml:space="preserve">- Pérdida o hurto de bienes muebles.
- Sanción por parte del ente de control u otro ente regulador.
- Interrupción de operaciones internas de un (1) día.
- Bienes sin cubrimiento de pólizas.
- Ingreso de bienes con características diferentes a las contratadas.
- Pérdida de la imagen o credibilidad institucional.
- Investigaciones disciplinarias, fiscales y/o penales.
</t>
  </si>
  <si>
    <t>La valoración antes de controles bajó la probabilidad del riesgo de improbable a muy baja por frecuencia; sin embargo, en la escala de impacto continúa como Alta, es decir podría tener una perdida de la información que critica puede ser recuperada de forma parcial o incompleta.</t>
  </si>
  <si>
    <t xml:space="preserve">- Programar y ejecutar socializaciones de las actividades más relevantes con respecto al correcto manejo de los inventarios según procedimientos internos.
_______________
</t>
  </si>
  <si>
    <t xml:space="preserve">- Profesional Especializado
_______________
</t>
  </si>
  <si>
    <t xml:space="preserve">- Socializaciones ejecutadas
_______________
</t>
  </si>
  <si>
    <t>- Reportar 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a la Oficina Asesora de Planeación en el informe de monitoreo en caso que tenga fallo.
- Revisar las inconsistencias presentadas.
- Realizar el reporte al responsable del proceso.
- Realizar las gestiones pertinentes para corregir las inconsistencias presentadas.
- Actualizar el mapa de riesgos Gestión de Recursos Físicos</t>
  </si>
  <si>
    <t>- Notificación realizada del presunto hecho de Posibilidad de afectación económica (o presupuestal) por Pago de sanciones económicas por incumplimiento en la normatividad aplicable ante un ente  regulador, debido a desvío de recursos físicos o económicos en ingresos, suministros y bajas  de bienes de consumo, consumo controlado y devolutivo de los inventarios de la entidad, mal elaborados intencionalmente con el fin de obtener beneficios a nombre propio o de un tercero al operador disciplinario, y reporte de monitoreo a la Oficina Asesora de Planeación en caso que el riesgo tenga fallo definitivo.
- Evidencia de reunión o acta de revisión.
- Reporte de inconsistencias
- Documentos con las gestiones efectuadas.
- Mapa de riesgo  Gestión de Recursos Físicos, actualizado.</t>
  </si>
  <si>
    <t>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t>
  </si>
  <si>
    <t xml:space="preserve">- Desviación de recursos públicos.
- Detrimento patrimonial.
- Investigaciones disciplinarias, fiscales y/o penales.
- Pérdida de la imagen o credibilidad institucional.
- Inoportunidad para la correcta investigación de posibles hechos de corrupción.
- Inoportunidad para reporte a las aseguradoras.
</t>
  </si>
  <si>
    <t xml:space="preserve">- Programar y ejecutar socializaciones de las actividades mas relevantes con respecto al correcto manejo de los inventarios según procedimientos internos.
_______________
</t>
  </si>
  <si>
    <t xml:space="preserve">01/01/2023
_______________
</t>
  </si>
  <si>
    <t>- Reportar 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a la Oficina Asesora de Planeación en el informe de monitoreo en caso que tenga fallo.
- Reporta el presunto hecho de desvío de recursos físicos o económicos durante el seguimiento y control de la verificación realizada hacia los bienes de propiedad de la entidad a las Oficina de Control Interno Disciplinario y Subsecretaría Corporativa para la toma de decisiones que se consideren pertinentes.
- Solicitar informe con modo, tiempo y lugar de los hechos relacionados con el presunto desvío de recursos físicos 
- Actualizar el mapa de riesgos Gestión de Recursos Físicos</t>
  </si>
  <si>
    <t>- Subdirector(a) de Servicios Administrativos y Oficina de Tecnologías de la Información y las Comunicaciones
- Subdirector(a) de Servicios Administrativos
- Subdirector(a) de Servicios Administrativos
- Subdirector(a) de Servicios Administrativos y Oficina de Tecnologías de la Información y las Comunicaciones</t>
  </si>
  <si>
    <t>- Notificación realizada del presunto hecho de Posibilidad de afectación económica (o presupuestal) por inoportunidad en la información, debido a desvío de recursos físicos o económicos en por el escaso seguimiento y control de la información de los bienes de propiedad de la entidad, con el fin de obtener beneficios a nombre propio o de un tercero al operador disciplinario, y reporte de monitoreo a la Oficina Asesora de Planeación en caso que el riesgo tenga fallo definitivo.
- Informe de los hechos enviado mediante memorando o correo electrónico a la Oficina de Control Interno Disciplinario y Subsecretaría Corporativa.
- Informe de los hechos 
- Mapa de riesgo  Gestión de Recursos Físicos, actualizado.</t>
  </si>
  <si>
    <t xml:space="preserve">Ejecutar tareas del mantenimiento de la infraestructura tecnológica
Fase (actividad): Actualizar y ampliar los servicios tecnológicos de la Secretaria General  y  Optimizar sistemas de información y de gestión de datos de la Secretaria General																																																	</t>
  </si>
  <si>
    <t>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t>
  </si>
  <si>
    <t>Fallas tecnológicas</t>
  </si>
  <si>
    <t xml:space="preserve">- Fallas de conectividad e interoperabilidad. 
- Fallos y caídas del servidor que soporta la plataforma LMS.
- Obsolescencia tecnológica.
- Falta de Coherencia entre lo documentado en los procesos y la ejecución.																																												
</t>
  </si>
  <si>
    <t xml:space="preserve">- Altos costos de la tecnología.  
- Fenómenos naturales o climáticos que pongan en riesgo la infraestructura, continuidad de prestación de servicios de la entidad, confidencialidad, integridad y disponibilidad de la información. 
</t>
  </si>
  <si>
    <t xml:space="preserve">- Falla en los equipos de computo que soportan la información de misión critica de la entidad, que podría causar pérdida de información.
- Interrupción en la prestación de servicios tecnológicos y de atención a la ciudadanía. 
- Daños o destrucción de activos que afectan el patrimonio de la Entidad.
- Quejas o reclamos por parte de los usuarios.
</t>
  </si>
  <si>
    <t xml:space="preserve">- 7872 Transformación digital y gestión TIC
</t>
  </si>
  <si>
    <t>La valoración del riesgo antes de control quedó en escala de probabilidad "BAJA" y continúa de impacto MODERADO, toda vez que afecta los aspectos: financiero bajo, indisponibilidad de la información lo que lo continúa ubicando al riesgo en zona resultante  MODERADO. (3,2)</t>
  </si>
  <si>
    <t>La valoración del riesgo después de controles quedó en MUY BAJA y de  impacto continua en MODERADO, debido a que los controles establecidos son los adecuados y la calificación de los criterios es satisfactoria y ante su materialización, podrían disminuirse los efectos, aplicando las acciones de contingencia y lo ubica en  zona resultante moderada. del cuadrante (3,1)</t>
  </si>
  <si>
    <t xml:space="preserve">- (AP# Aplicativo DARUMA) Revisar la precisión de las evidencias que se generan como resultado de la aplicación del control del procedimiento 2213200-PR-104
_______________
</t>
  </si>
  <si>
    <t xml:space="preserve">- Jefe de la OTIC
_______________
</t>
  </si>
  <si>
    <t xml:space="preserve">- Procedimiento 2213200-PR-104 Modificado
_______________
</t>
  </si>
  <si>
    <t xml:space="preserve">30/05/2023
_______________
</t>
  </si>
  <si>
    <t>- Reportar el riesgo materializado de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en el informe de monitoreo a la Oficina Asesora de Planeación.
- Determinar las acciones a seguir conforme al análisis de los hechos para subsanar de manera inmediata
- Actualizar el mapa de riesgos Gestión de Recursos Físicos</t>
  </si>
  <si>
    <t>- Subdirector(a) de Servicios Administrativos y Oficina de Tecnologías de la Información y las Comunicaciones
- Jefe Oficina de Tecnologías de la Información y las Comunicaciones
- Subdirector(a) de Servicios Administrativos y Oficina de Tecnologías de la Información y las Comunicaciones</t>
  </si>
  <si>
    <t>- Reporte de monitoreo indicando la materialización del riesgo de Posibilidad de afectación económica (o presupuestal) por daños en la infraestructura tecnológica, debido a errores, fallas o deficiencias por la aplicación errónea de criterios o instrucciones para la realización de actividades de los mantenimientos de la Infraestructura tecnológica de la secretaría general
- Acta o evidencia de reunión 
- Mapa de riesgo  Gestión de Recursos Físicos, actualizado.</t>
  </si>
  <si>
    <t>Gestionar el mantenimiento de bienes muebles e inmuebles</t>
  </si>
  <si>
    <t>Posibilidad de afectación reputacional por ausencia o retrasos  en los mantenimientos de las edificaciones, maquinaria y equipos de la Entidad, debido a decisiones erróneas o no acertadas en la priorización para su intervención</t>
  </si>
  <si>
    <t xml:space="preserve">- Dificultades en el  seguimiento  frente al estado de avance de los contratos de mantenimiento suscritos y en ejecución, pertenecientes al proceso.
- Inadecuada planeación para el mantenimiento
- Alta rotación de personal y dificultades en la transferencia de conocimiento entre los servidores y/o contratistas que participan en el proceso, en virtud de vinculación, retiro o reasignación de roles.
- Se requiere revisar, ajustar, simplificar actividades y reasignar labores internas, en la información documentada del proceso.
</t>
  </si>
  <si>
    <t xml:space="preserve">- Riesgos de daño a la infraestructura física de la entidad por situaciones de orden público y/o desastres naturales.
- Falta de recursos que podría darse por los recortes presupuestales que influiría notablemente en la sostenibilidad del proceso.
- Los clientes pueden realizar solicitudes fuera del alcance del proceso y hacer evaluaciones subjetivas.
</t>
  </si>
  <si>
    <t xml:space="preserve">- Detrimento patrimonial
- Insatisfacción por parte de los usuarios interno y externos
- Pérdida de confianza por parte de los usuarios internos y externos
- Incumplimiento de metas establecidas
</t>
  </si>
  <si>
    <t>Se determina la probabilidad (4 Alta)  teniendo en cuenta el número de veces que se ejecuta la actividad clave durante el año. El impacto (3 Moderado) obedece al análisis de las consecuencias de las diferentes perspectivas de acuerdo con la metodología.</t>
  </si>
  <si>
    <t>Se determina la probabilidad (Muy baja 1) ya que las actividades de control preventivas son fuertes y mitigan la mayoría de las causas. El impacto  (menor 2) ya que las actividades de control  cubren los efectos más significativos, reduciendo el impacto inicial para una valoración después de los controles a (Moderado).</t>
  </si>
  <si>
    <t>- Reportar el riesgo materializado de Posibilidad de afectación reputacional por ausencia o retrasos  en los mantenimientos de las edificaciones, maquinaria y equipos de la Entidad, debido a decisiones erróneas o no acertadas en la priorización para su intervención en el informe de monitoreo a la Oficina Asesora de Planeación.
- Reformular la priorización  de los mantenimientos de las edificaciones, maquinaria y equipos
- Priorizar los servicios no ejecutados de acuerdo a la criticidad del incumplimiento ajustando las actividades de los mantenimientos para realizarlos en el menor tiempo posible
- Actualizar el mapa de riesgos Gestión de Recursos Físicos</t>
  </si>
  <si>
    <t>- Subdirector(a) de Servicios Administrativos y Oficina de Tecnologías de la Información y las Comunicaciones
- Profesional de la Dirección Administrativa y Financiera, Director(a) Administrativo y Financiero o Subdirector(a)  de Servicios Administrativos
- Profesional de la Dirección Administrativa y Financiera, Director(a) Administrativo y Financiero o Subdirector(a)  de Servicios Administrativos
- Subdirector(a) de Servicios Administrativos y Oficina de Tecnologías de la Información y las Comunicaciones</t>
  </si>
  <si>
    <t>- Reporte de monitoreo indicando la materialización del riesgo de Posibilidad de afectación reputacional por ausencia o retrasos  en los mantenimientos de las edificaciones, maquinaria y equipos de la Entidad, debido a decisiones erróneas o no acertadas en la priorización para su intervención
- Acta de reunión o evidencia de reunión con las inconsistencias identificadas
- Para el caso de edificaciones se realiza una Priorización de mantenimiento integral y para el mantenimiento puntual el Sistema de Gestión de Servicios. En caso de mantenimiento de maquinaria y equipos queda correo electrónico de ajuste de actividades.
- Mapa de riesgo  Gestión de Recursos Físicos, actualizado.</t>
  </si>
  <si>
    <t>Gestión de Servicios Administrativos y Tecnológicos</t>
  </si>
  <si>
    <t>Apoyar la gestión de la Entidad a través de la prestación de los servicios administrativos y tecnológicos, así como, de la gestión documental, con el fin de satisfacer las necesidades de las dependencias en la materia, al igual que conservar y preservar la memoria institucional.</t>
  </si>
  <si>
    <t>Inicia con la identificación y consolidación de las necesidades de las dependencias de la Entidad de carácter administrativo y tecnológico, continúa con la prestación de los servicios logísticos de apoyo administrativo, manejo de la caja menor, la gestión de requerimientos e implementación de soluciones tecnológicas, y la gestión del flujo documental, termina con las instalaciones de la Entidad disponibles y adecuadas para su uso, la infraestructura tecnológica en condiciones óptimas y una apropiada disposición de los documentos.</t>
  </si>
  <si>
    <t>Administrar los servicios de apoyo logístico a la gestión de la Entidad</t>
  </si>
  <si>
    <t>Posibilidad de afectación reputacional por pérdida de credibilidad en la atención a las solicitudes de servicios administrativos, debido a errores (fallas o deficiencias) en la prestación de servicios administrativos.</t>
  </si>
  <si>
    <t xml:space="preserve">- Dificultades en el  seguimiento  frente al estado de avance de los contratos, suscritos y en ejecución, pertenecientes al proceso.
- Falta de actualización de algunos sistemas (interfaz, accesibilidad, disponibilidad) que interactúan con los procesos.
- Alta rotación de personal y dificultades en la transferencia de conocimiento entre los servidores y/o contratistas que participan en el proceso, en virtud de vinculación, retiro o reasignación de roles.
- Debilidades en la articulación y comunicación en la operación de las actividades que se gestionan al interior  del proceso.
- No se cuenta con la cultura sobre el uso de la herramienta y los tiempos requeridos para la solicitudes de los servicios
</t>
  </si>
  <si>
    <t xml:space="preserve">- Cambios en las plataformas tecnológicas, fallas en software, hardware e infraestructura externa o ataques informáticos generando  pérdidas de información.
- Riesgos de daño a la infraestructura física de la entidad por situaciones de orden público y/o desastres naturales, que afectan la continuidad de prestación de servicios de la entidad.
</t>
  </si>
  <si>
    <t xml:space="preserve">- Insatisfacción por parte de las dependencias de la Entidad, otras entidades del Distrito y usuarios de los servicios.
- Pérdida de activos o información por fallas en la seguridad física.
- Interrupciones en actividades programadas de la Entidad.
</t>
  </si>
  <si>
    <t>Se determina la probabilidad (Alta)  teniendo en cuenta el número de veces que se ejecuta la actividad clave durante el año. El impacto (Moderado) obedece al análisis de las consecuencias de las diferentes perspectivas de acuerdo con la metodología.</t>
  </si>
  <si>
    <t>Se determina la probabilidad (Muy baja 1) ya que las actividades de control preventivas son fuertes y mitigan la mayoría de las causas. El impacto  (2 menor) ya que las actividades de control cubren los efectos más significativos.</t>
  </si>
  <si>
    <t>- Reportar el riesgo materializado de Posibilidad de afectación reputacional por pérdida de credibilidad en la atención a las solicitudes de servicios administrativos, debido a errores (fallas o deficiencias) en la prestación de servicios administrativos. en el informe de monitoreo a la Oficina Asesora de Planeación.
- Priorizar los servicios no ejecutados o ejecutados con fallas  para realizarlos en el menor tiempo posible
- Informar las fallas presentadas en la prestación del servicio a la empresa contratada cuando aplique y solicitar el correctivo pertinente.
- Contactar al usuario para ampliar la información de la calificación del valor insatisfecho del  servicio y trasladar al competente en aras de mejorar el servicio.
- Actualizar el mapa de riesgos Gestión de Servicios Administrativos y Tecnológicos</t>
  </si>
  <si>
    <t>- Subdirector(a) de Servicios Administrativos y Oficina de Tecnologías de la Información y las Comunicaciones
- Profesional o Auxiliar administrativo de la Subdirección de Servicios Administrativos
- Profesional o Auxiliar administrativo de la Subdirección de Servicios Administrativos
- Profesional o Auxiliar administrativo de la Subdirección de Servicios Administrativos
- Subdirector(a) de Servicios Administrativos y Oficina de Tecnologías de la Información y las Comunicaciones</t>
  </si>
  <si>
    <t>- Reporte de monitoreo indicando la materialización del riesgo de Posibilidad de afectación reputacional por pérdida de credibilidad en la atención a las solicitudes de servicios administrativos, debido a errores (fallas o deficiencias) en la prestación de servicios administrativos.
- Servicio prestado
- Correo o memorando electrónico con el reporte
- Correo electrónico
- Mapa de riesgo  Gestión de Servicios Administrativos y Tecnológicos, actualizado.</t>
  </si>
  <si>
    <t>Manejar y controlar los recursos de la caja menor</t>
  </si>
  <si>
    <t>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t>
  </si>
  <si>
    <t xml:space="preserve">- Manipulación de la caja menor por personal no autorizado.
- Falta de integridad del funcionario encargado del manejo de caja menor.
- Intereses personales.
- Abuso de poder.
- Incumplimiento del Manual para el manejo y control de cajas menores
</t>
  </si>
  <si>
    <t xml:space="preserve">- Falsedad en los documentos aportados para la legalización del gasto.
- Presiones o exigencias irregulares por parte de terceros
</t>
  </si>
  <si>
    <t xml:space="preserve">- Detrimento patrimonial.
- Investigaciones disciplinarias, fiscales y/o penales.
- Pérdida de credibilidad y desconfianza en el proceso.
- Afectación de la póliza de manejo.
- Enriquecimiento ilícito de contratistas y/o servidores púbicos
</t>
  </si>
  <si>
    <t>Se determina la probabilidad (Muy baja 1)  teniendo en cuenta que no se he presentado en los últimos cuatro años. El impacto (Mayor 4) obedece a la afectación de la imagen y las sanciones por entes de control que se puedan generar por la materialización del riesgo.</t>
  </si>
  <si>
    <t>Se determina la probabilidad (Muy baja (1)) ya que las actividades de control preventivas son fuertes y mitigan la mayoría de las causas. El riesgo no disminuye el impacto.</t>
  </si>
  <si>
    <t xml:space="preserve">- Actualizar el procedimiento 4233100-PR-382  "Manejo de la Caja Menor  respecto a la asignación de rubros.              
_______________
</t>
  </si>
  <si>
    <t xml:space="preserve">- Subdirector(a) de Servicios Administrativos
_______________
</t>
  </si>
  <si>
    <t xml:space="preserve">- Procedimiento 4233100-PR-382  "Manejo de la Caja Menor” actualizado
_______________
</t>
  </si>
  <si>
    <t xml:space="preserve">15/02/2023
_______________
</t>
  </si>
  <si>
    <t>- Reportar 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a la Oficina Asesora de Planeación en el informe de monitoreo en caso que tenga fallo.
- Iniciar la gestión para recuperar los recursos desviados.
- Gestionar ante el corredor de seguros la afectación de la póliza de manejo de la Secretaría General.
- Actualizar el mapa de riesgos Gestión de Servicios Administrativos y Tecnológicos</t>
  </si>
  <si>
    <t>- Subdirector(a) de Servicios Administrativos y Oficina de Tecnologías de la Información y las Comunicaciones
- Subdirector(a) de Servicios Administrativos.
- Subdirector Servicios Administrativos
- Subdirector(a) de Servicios Administrativos y Oficina de Tecnologías de la Información y las Comunicaciones</t>
  </si>
  <si>
    <t>- Notificación realizada del presunto hecho de Posibilidad de afectación reputacional por pérdida de credibilidad y desconfianza en la administración de la caja menor, debido a desvío de recursos físicos o económicos en la legalización de la adquisición de bienes y servicios imprevistos, urgentes, imprescindibles e inaplazables para otorgarse beneficios propios o a terceros. al operador disciplinario, y reporte de monitoreo a la Oficina Asesora de Planeación en caso que el riesgo tenga fallo definitivo.
- Comunicación oficial de traslado a la Oficina de Control Interno Disciplinario.
- Comunicación oficial de informe de los hechos al corredor de seguros.
- Mapa de riesgo  Gestión de Servicios Administrativos y Tecnológicos, actualizado.</t>
  </si>
  <si>
    <t>Gestionar requerimientos, necesidades y/o solicitudes tecnológicas.
Fase (Producto): Servicios de Información para la implementación de la Estrategia de Gobierno digital - Proyecto de inversión 7872 "Transformación Digital y gestión TIC "</t>
  </si>
  <si>
    <t>Posibilidad de afectación reputacional por baja disponibilidad de los servicios tecnológicos, debido a errores (Fallas o Deficiencias)  en la administración y gestión de los recursos de infraestructura tecnológica</t>
  </si>
  <si>
    <t xml:space="preserve">- Incumplimientos en ejecución de contratos de mantenimiento de la Infraestructura tecnológica.
- Deficiencia en la atención del servicio de mesa de ayuda.
- Falla en los equipos que soportan Infraestructura tecnológica.
- Obsolescencia tecnológica.
</t>
  </si>
  <si>
    <t xml:space="preserve">- Falta de continuidad del personal por cambios de gobierno.
- Ataques cibernéticos.
</t>
  </si>
  <si>
    <t xml:space="preserve">- Falla daño en los equipos de computo que soportan la información de misión critica de la entidad, que podría causar pérdida de información.
- Incumplimiento en los niveles de atención de servicios que ocasionan pérdida de imagen en los usuarios internos y externos de la entidad.
- Interrupción en la prestación de servicios tecnológicos y de atención a la ciudadanía. 
- Daños o destrucción de activos que afectan el patrimonio de la Entidad.
- Quejas o reclamos por parte de los usuarios.
</t>
  </si>
  <si>
    <t>9. Industria, innovación e infraestructura
16. Paz, justicia e instituciones sólidas</t>
  </si>
  <si>
    <t>La valoración del riesgo antes de control quedó en escala de probabilidad por frecuencia "MEDIA" y continúa de impacto MODERADO, toda vez que afecta los aspectos: financiero bajo, indisponibilidad de la información lo que lo continúa ubicando al riesgo en zona resultante  MODERADO.</t>
  </si>
  <si>
    <t xml:space="preserve">La valoración del riesgo después de controles quedó en MUY BAJA  y de  impacto continua en MENOR, toda vez que se incluyeron actividades de control con solidez fuerte lo que minimiza la materialización del riesgo, y lo ubica en  zona resultante MODERADO.  </t>
  </si>
  <si>
    <t xml:space="preserve">- Realizar una sensibilización sobre el procedimiento "Gestión de Incidentes y problemas tecnológicos (4204000-PR-101)
_______________
</t>
  </si>
  <si>
    <t xml:space="preserve">- Jefe Oficina TIC
_______________
</t>
  </si>
  <si>
    <t xml:space="preserve">- Evidencias de sensibilización sobre el procedimiento "Gestión de Incidentes y problemas tecnológicos (4204000-PR-101)
_______________
</t>
  </si>
  <si>
    <t>- Reportar el riesgo materializado de Posibilidad de afectación reputacional por baja disponibilidad de los servicios tecnológicos, debido a errores (Fallas o Deficiencias)  en la administración y gestión de los recursos de infraestructura tecnológica en el informe de monitoreo a la Oficina Asesora de Planeación.
- Se activa el plan de contingencia conforme a las fases establecidas en el Plan de Contingencia TI de la Secretaría General de la Alcaldía Mayor de Bogotá -4204000-OT-020
- Actualizar el mapa de riesgos Gestión de Servicios Administrativos y Tecnológicos</t>
  </si>
  <si>
    <t>- Reporte de monitoreo indicando la materialización del riesgo de Posibilidad de afectación reputacional por baja disponibilidad de los servicios tecnológicos, debido a errores (Fallas o Deficiencias)  en la administración y gestión de los recursos de infraestructura tecnológica
- Documentación y soportes del proceso de contingencia
- Mapa de riesgo  Gestión de Servicios Administrativos y Tecnológicos, actualizado.</t>
  </si>
  <si>
    <t>Gestionar requerimientos, necesidades y/o solicitudes tecnológicas.</t>
  </si>
  <si>
    <t>Posibilidad de afectación reputacional por hallazgos de auditoría interna o externa, debido a supervisión inadecuada en el desarrollo de soluciones tecnológicas</t>
  </si>
  <si>
    <t xml:space="preserve">- Inadecuada identificación de necesidades para el desarrollo de soluciones tecnológicas.
- Inadecuada planeación para  el desarrollo de soluciones tecnológicas.
- La información necesaria  para el desarrollo de soluciones tecnológicas no es clara, completa y de calidad.
- Falta de conocimiento técnico, funcional y presupuestal para el desarrollo de soluciones tecnológicas
</t>
  </si>
  <si>
    <t xml:space="preserve">- Constante cambio en la normatividad y exceso de la misma.
</t>
  </si>
  <si>
    <t xml:space="preserve">- Ineficiente ejecución presupuestal.
- Incumplimiento de metas de los proyectos de inversión  con componente TIC.
- Insatisfacción por parte de los usuarios internos y externos.
- Afectación de la imagen de las dependencias que involucran componentes TIC´s ante  la  Secretaría General.
- Posibles Hallazgos de auditorias
</t>
  </si>
  <si>
    <t>4. Promover procesos de transformación digital en la Secretaría General para aportar a la gestión pública eficiente.</t>
  </si>
  <si>
    <t>La valoración del riesgo antes de control quedó en escala de probabilidad por exposición BAJA, y continúa el impacto MENOR toda vez que afecta los aspectos operativos, el cumplimiento de metas ,objetivos institucionales, pérdida de información critica. Como consecuencia deja al riesgo ubicado en zona resultante de extrema a MODERADO</t>
  </si>
  <si>
    <t xml:space="preserve">"La valoración del riesgo después de controles quedó en escala de probabilidad MUY BAJA y en impacto MENOR, toda vez que se incluyeron actividades de control con solidez fuerte, lo que minimiza la materialización del riesgo. Continúa ubicado en zona resultante BAJO"	</t>
  </si>
  <si>
    <t>- Reportar el riesgo materializado de Posibilidad de afectación reputacional por hallazgos de auditoría interna o externa, debido a supervisión inadecuada en el desarrollo de soluciones tecnológicas en el informe de monitoreo a la Oficina Asesora de Planeación.
- Realizar la revisión de las inconsistencias identificadas en la supervisión de la solución tecnológica.
- Reportar las inconsistencias a la Oficina de Contratos para efectuar los ajustes pertinentes
- Realizar las gestiones necesarias para el cambio de delegado de la supervisión o suspender, reiniciar o terminar el contrato
- Actualizar el mapa de riesgos Gestión de Servicios Administrativos y Tecnológicos</t>
  </si>
  <si>
    <t>- Subdirector(a) de Servicios Administrativos y Oficina de Tecnologías de la Información y las Comunicaciones
- Jefe Oficina de Tecnologías de la Información y las Comunicaciones
- Jefe Oficina de Tecnologías de la Información y las Comunicaciones
- Jefe Oficina de Tecnologías de la Información y las Comunicaciones
- Subdirector(a) de Servicios Administrativos y Oficina de Tecnologías de la Información y las Comunicaciones</t>
  </si>
  <si>
    <t>- Reporte de monitoreo indicando la materialización del riesgo de Posibilidad de afectación reputacional por hallazgos de auditoría interna o externa, debido a supervisión inadecuada en el desarrollo de soluciones tecnológicas
- Acta de reunión o evidencia de reunión con las inconsistencias identificadas
- Memorando con reporte de inconsistencias
- Memorando con reasignación de delegado o acta de reinicio del contrato o acta de suspensión del contrato o convenio. 
- Mapa de riesgo  Gestión de Servicios Administrativos y Tecnológicos, actualizado.</t>
  </si>
  <si>
    <t>Planear y administrar la gestión documental institucional</t>
  </si>
  <si>
    <t>Posibilidad de afectación reputacional por incumplimiento en la entrega de comunicaciones oficiales y tramite de actos administrativos, debido a errores (fallas o deficiencias) en la gestión, trámite y/o expedición de los mismos</t>
  </si>
  <si>
    <t xml:space="preserve">- Falta de actualización de algunos sistemas (interfaz, accesibilidad, disponibilidad) que interactúan con los procesos.
</t>
  </si>
  <si>
    <t xml:space="preserve">- Incumplimiento de los tiempos de entrega por parte del prestador de servicio postal.
</t>
  </si>
  <si>
    <t xml:space="preserve">- Reprocesos en la entrega de comunicaciones al usuario final.
- Incumplimiento de las funciones o legal por vencimiento de términos en la entrega de comunicaciones oficiales.
- Presentación de peticiones de la ciudadanía y demás partes interesadas o grupos de interés.
</t>
  </si>
  <si>
    <t>La valoración del riesgo antes de controles por la técnica de exposición arrojó un nivel medio, toda vez que existe la posibilidad de que suceda , sin embargo, dentro de la escala de impacto se ubicó en menor, en consecuencia el riesgo se ubica en la zona resultante "Moderado".</t>
  </si>
  <si>
    <t>El proceso estima que el riesgo se ubica en una zona baja, debido a que los controles establecidos son los adecuados y la calificación de los criterios es satisfactoria, ubicando el riesgo en la escala de probabilidad más baja con un impacto menor, y ante su materialización, podrían disminuirse los efectos, aplicando las acciones de contingencia.</t>
  </si>
  <si>
    <t>- Reportar el riesgo materializado de Posibilidad de afectación reputacional por incumplimiento en la entrega de comunicaciones oficiales y tramite de actos administrativos, debido a errores (fallas o deficiencias) en la gestión, trámite y/o expedición de los mismos en el informe de monitoreo a la Oficina Asesora de Planeación.
- Identificar la inconsistencia presentada, se devuelve el documento en físico o electrónico a la dependencia productora para su respectivo ajuste, ya sea en físico o por el aplicativo definido para tal fin, se da alcance a la comunicación correspondiente.
- Reportar la incidencia a la mesa de ayuda de la OTIC si la falla es técnica, para que se realice el respectivo soporte funcional y se realice el ajuste para contar con el sistema con operación normal dando alcance a la comunicación correspondiente.
- Actualizar el mapa de riesgos Gestión de Servicios Administrativos y Tecnológicos</t>
  </si>
  <si>
    <t>- Subdirector(a) de Servicios Administrativos y Oficina de Tecnologías de la Información y las Comunicaciones
- Subdirector(a) de Gestión Documental 
- Subdirector(a) de Gestión Documental 
- Subdirector(a) de Servicios Administrativos y Oficina de Tecnologías de la Información y las Comunicaciones</t>
  </si>
  <si>
    <t>- Reporte de monitoreo indicando la materialización del riesgo de Posibilidad de afectación reputacional por incumplimiento en la entrega de comunicaciones oficiales y tramite de actos administrativos, debido a errores (fallas o deficiencias) en la gestión, trámite y/o expedición de los mismos
- Formato de devolución de correspondencia 2211600-FT-262 o correo Fuera de Servicio aplicativo SIGA según corresponda
- Correo electrónico reportando la incidencia a la mesa de ayuda 
- Mapa de riesgo  Gestión de Servicios Administrativos y Tecnológicos, actualizado.</t>
  </si>
  <si>
    <t xml:space="preserve">Posibilidad de afectación reputacional por inconsistencias en los planes o instrumentos archivísticos, debido a errores (fallas o deficiencias) en la aplicación de los lineamientos  para su implementación o actualización </t>
  </si>
  <si>
    <t xml:space="preserve">- Falta de actualización de algunos sistemas (interfaz, accesibilidad, disponibilidad) que interactúan con los procesos.
- Falta de Coherencia entre lo documentado en los procesos y la ejecución.
</t>
  </si>
  <si>
    <t xml:space="preserve">- Cambios de estructura organizacional que afecten el desempeño del proceso de gestión documental.
- Altos costos de la tecnología.  
</t>
  </si>
  <si>
    <t xml:space="preserve">- Perdida de información y documentos.
- Represamiento de archivos en las dependencias.
- Sanciones administrativas a los jefes de las dependencias.
- Reprocesos administrativos y perdida de recursos.
- Incumplimiento de transferencias secundarias al Archivo de Bogotá.
- Perdida financiera por la necesidad de celebrar contrato.
- Sanciones por parte de cualquier ente de control o regulador.
- No disponibilidad de documentos.
</t>
  </si>
  <si>
    <t>El proceso estima que el riesgo se ubica en una zona baja, debido a que los controles establecidos son los adecuados y la calificación de los criterios es satisfactoria, ubicando el riesgo en la escala de probabilidad más baja con un impacto leve, y ante su materialización, podrían disminuirse los efectos, aplicando las acciones de contingencia.</t>
  </si>
  <si>
    <t>- Reportar el riesgo materializado de Posibilidad de afectación reputacional por inconsistencias en los planes o instrumentos archivísticos, debido a debido a errores (fallas o deficiencias) en la aplicación de los lineamientos  para su implementación o actualización  en el informe de monitoreo a la Oficina Asesora de Planeación.
- Realizar el respectivo ajuste en el instrumento archivístico.
- Solicitar a la dependencia realizar la transferencia documental.
- Ajustar el cronograma de transferencias documentales.
- Actualizar el mapa de riesgos Gestión de Servicios Administrativos y Tecnológicos</t>
  </si>
  <si>
    <t>- Subdirector(a) de Servicios Administrativos y Oficina de Tecnologías de la Información y las Comunicaciones
- Subdirector(a) de Gestión Documental
- Subdirector(a) de Gestión Documental
- Subdirector(a) de Gestión Documental
- Subdirector(a) de Servicios Administrativos y Oficina de Tecnologías de la Información y las Comunicaciones</t>
  </si>
  <si>
    <t>- Reporte de monitoreo indicando la materialización del riesgo de Posibilidad de afectación reputacional por inconsistencias en los planes o instrumentos archivísticos, debido a debido a errores (fallas o deficiencias) en la aplicación de los lineamientos  para su implementación o actualización 
- Instrumento ajustado (TRD)
- Memorando de solicitud de Transferencia documental
- Cronograma de Transferencias documentales ajustado
- Mapa de riesgo  Gestión de Servicios Administrativos y Tecnológicos, actualizado.</t>
  </si>
  <si>
    <t>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t>
  </si>
  <si>
    <t xml:space="preserve">- Debilidades en la articulación y comunicación en la operación de las actividades que se gestionan al interior  del proceso.
- Alta rotación de personal y dificultades en la transferencia de conocimiento entre los servidores y/o contratistas que participan en el proceso, en virtud de vinculación, retiro o reasignación de roles.
- Intereses personales
</t>
  </si>
  <si>
    <t xml:space="preserve">- Cambios de estructura organizacional que afecten el desempeño del proceso de gestión documental.
- Constante actualización de directrices y normas  Nacionales y Distritales aplicables al proceso.
- Altos costos de la tecnología.  
</t>
  </si>
  <si>
    <t xml:space="preserve">- Pérdida de credibilidad del proceso y de la entidad.
- Uso indebido e inadecuado de información de la Secretaría General 
- Sanciones disciplinarias, fiscales y penales.
- Pérdida de información de la entidad.
</t>
  </si>
  <si>
    <t>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t>
  </si>
  <si>
    <t xml:space="preserve">- Realizar sensibilización cuatrimestral sobre el manejo y custodia de los documentos conforme a los lineamientos establecidos en el proceso
_______________
</t>
  </si>
  <si>
    <t xml:space="preserve">- Subdirector de Gestión Documental. 
_______________
</t>
  </si>
  <si>
    <t xml:space="preserve">- Evidencias de sensibilizaciones realizadas
_______________
</t>
  </si>
  <si>
    <t xml:space="preserve">15/12/2023
_______________
</t>
  </si>
  <si>
    <t>- Reportar 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a la Oficina Asesora de Planeación en el informe de monitoreo en caso que tenga fallo.
- Reportar al Subdirector de servicios administrativos para que se tomen las medidas pertinentes.
- Reportar a la Oficina de Control Interno Disciplinario, para que se inicie el respectivo proceso al funcionario implicado.
- Notificar a la instancia o autoridad competente para que se tomen las medidas pertinentes.
- Actualizar el mapa de riesgos Gestión de Servicios Administrativos y Tecnológicos</t>
  </si>
  <si>
    <t>- Subdirector(a) de Servicios Administrativos y Oficina de Tecnologías de la Información y las Comunicaciones
- Subdirector de Gestión documental
- Subdirector de Gestión documental
- Subdirector(a) de Servicios Administrativos
- Subdirector(a) de Servicios Administrativos y Oficina de Tecnologías de la Información y las Comunicaciones</t>
  </si>
  <si>
    <t>- Notificación realizada del presunto hecho de Posibilidad de afectación reputacional por sanciones de ente de control o ente regulador, debido a uso indebido de información privilegiada durante el manejo de los documentos que se tramitan en la Subdirección de Gestión Documental con el fin de obtener beneficios propios o de terceros. al operador disciplinario, y reporte de monitoreo a la Oficina Asesora de Planeación en caso que el riesgo tenga fallo definitivo.
- Correo electrónico informando el acto de corrupción
- Memorando informando el acto de corrupción
- Oficio informando el acto de corrupción
- Mapa de riesgo  Gestión de Servicios Administrativos y Tecnológicos, actualizado.</t>
  </si>
  <si>
    <t>Gestión del Conocimiento</t>
  </si>
  <si>
    <t>Gestionar el conocimiento y la innovación de la Secretaría General de la Alcaldía Mayor de Bogotá, mediante la identificación, generación, sistematización, análisis, transferencia y conservación del conocimiento estratégico y la promoción de la innovación, con el fin de fortalecer el aprendizaje, el mejoramiento organizacional y la toma de decisiones basada en evidencias.</t>
  </si>
  <si>
    <t>Inicia con la planeación y definición de lineamientos, directrices e instrumentos para la gestión del conocimiento, la innovación y la analítica de datos al interior de la entidad, continúa con la identificación, generación, sistematización, análisis, transferencia y conservación del conocimiento estratégico, de la promoción de la innovación, con el fortalecimiento y consolidación de la analítica de datos, y termina con la difusión, transferencia, aprovechamiento y el compartir del conocimiento.</t>
  </si>
  <si>
    <t>Realizar analítica institucional y gestión estadística</t>
  </si>
  <si>
    <t>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t>
  </si>
  <si>
    <t xml:space="preserve">- Alta rotación de personal generando retrasos en la curva de aprendizaje.
- Falta de aplicación del procedimiento de elaboración y análisis de encuestas
- Desconocimiento técnico en la temática de encuestas 
</t>
  </si>
  <si>
    <t xml:space="preserve">- Desconocimiento de nueva normativa relacionada con la gestión estadística
- Falta de recursos que podría darse por los recortes presupuestales, humanos y técnicos que influirían directamente en la no sostenibilidad del procedimiento de encuestas de satisfacción
- Cambios inesperados en el contexto político, normativo y legal que afecten  la operación de la Entidad y la prestación del servicio.
</t>
  </si>
  <si>
    <t xml:space="preserve">- Hallazgos producto de autorías internas y externas
- Afectación de la imagen y credibilidad de la entidad
- Afectación en la prestación de los servicios por captura inadecuada de la información de las encuestas de satisfacción
</t>
  </si>
  <si>
    <t xml:space="preserve">- Procesos misionales en el Sistema de Gestión de Calidad
- Procesos de apoyo operativo en el Sistema de Gestión de Calidad
</t>
  </si>
  <si>
    <t>Se determina probabilidad media, teniendo en cuenta que el nivel de ejecución de la actividad es de 100 veces aproximadamente durante el año; y el impacto moderado porque de materializarse el riesgo puede conllevar a hallazgos de auditorías internas y externas, a afectación de la imagen de la entidad y a pérdida de información crítica que debe ser recuperada.</t>
  </si>
  <si>
    <t>Se determina la probabilidad de ocurrencia de este riesgo como "baja", teniendo en cuenta que se definieron 5 controles (1 preventivo) (2 detectivos) y ante su materialización (2) controles correctivos, que podrían disminuir los efectos, aplicando las acciones de contingencia.</t>
  </si>
  <si>
    <t>- Reportar el riesgo materializado de Posibilidad de afectación reputacional por pérdida de credibilidad ante los grupos de valor y partes interesadas, debido a  la aprobación de las fichas técnicas, cuestionarios o informes de las encuestas de satisfacción sin el cumplimiento de los requisitos técnicos estadísticos. en el informe de monitoreo a la Oficina Asesora de Planeación.
- Informar al líder(sa) del equipo de trabajo que coordina la revisión de las encuestas de satisfacción y al (la) jefe(a) de la Oficina Asesora de Planeación que se ha detectado un instrumento de encuesta de satisfacción aprobado sin el cumplimiento de los requisitos
- Solicitar al líder del proceso y/o jefe de dependencia en el que se haya materializado el riesgo, la suspensión, revisión y ajuste de los instrumentos, y ajustes sobre los informes/reportes que hayan tenido como fuente los resultados de la encuesta aplicada sin el cumplimiento de los requisitos de acuerdo con los lineamientos de la Oficina Asesora de Planeación.
- Realizar los ajustes de los instrumentos e informes e indicar a la Oficina Asesora de Planeación
- Actualizar el mapa de riesgos Gestión del Conocimiento</t>
  </si>
  <si>
    <t>- Jefe Oficina Asesora de Planeación
- Profesional de la Oficina Asesora de Planeación
- Jefe Oficina Asesora de Planeación
- Líder de proceso y/o jefe de dependencia 
- Jefe Oficina Asesora de Planeación</t>
  </si>
  <si>
    <t>Gestión del Talento Humano</t>
  </si>
  <si>
    <t>Gestionar el capital humano de la Secretaría General de la Alcaldía Mayor de Bogotá, D.C., mediante la aplicación de buenas prácticas y acciones tendientes a al desarrollo de un talento humano a través de estrategias enmarcadas en el trabajo digno y decente con el propósito de contribuir al logro de las metas institucionales.</t>
  </si>
  <si>
    <t>Inicia con la vinculación del talento humano de la Secretaría General de la Alcaldía Mayor de Bogotá, D.C., los miembros del Gabinete Distrital y Jefes de Oficina de Control Interno de las entidades del Distrito, continúa con el desarrollo del talento humano y gestión de situaciones administrativas y finaliza con el retiro de los mismos.</t>
  </si>
  <si>
    <t>Tramitar las diferentes situaciones administrativas y novedades del talento humano de la Secretaría General de la Alcaldía Mayor de Bogotá, D.C., de los miembros del Gabinete Distrital y de los Jefes de Oficinas de Control Interno de las Entidades del Distrito.</t>
  </si>
  <si>
    <t>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t>
  </si>
  <si>
    <t xml:space="preserve">- Fallas en la revisión de las solicitudes allegadas al proceso de Gestión del Talento Humano, frente a los marcos normativos y procedimentales aplicables.
- Deficiencias en los procesos de divulgación de los lineamientos normativos, procedimentales y técnicos a que hay lugar en materia de gestión de talento humano.
</t>
  </si>
  <si>
    <t xml:space="preserve">- Cambios improvistos en las solicitudes allegadas a los procedimientos de Gestión del Talento Humano que genere variaciones en los trámites a surtir para satisfacer la solicitud del(la) peticionario(a).
</t>
  </si>
  <si>
    <t xml:space="preserve">- Re proceso al emitir el acto administrativo cuando se debe realizar una aclaraciones, correcciones o modificaciones en la decisión final.
- Pérdida de credibilidad por parte de los usuarios del procedimiento de Gestión de Situaciones Administrativas.
</t>
  </si>
  <si>
    <t>8. Fomentar la innovación y la gestión del conocimiento, a través del fortalecimiento de las competencias del talento humano de la entidad, con el propósito de mejorar la capacidad institucional y su gestión.</t>
  </si>
  <si>
    <t>El proceso estima que el riesgo se ubica en una zona moderada, debido a que la frecuencia con la que se realizó la actividad clave asociada al riesgo se presentó 1666 veces en el último año, sin embargo, ante su materialización, podrían presentarse efectos significativos, en la imagen de la entidad a nivel local.</t>
  </si>
  <si>
    <t>El proceso estima que el riesgo se ubica en una zona baja, debido a que los controles establecidos son adecuados y la calificación de los criterios es satisfactoria, ubicando el riesgo en la escala de probabilidad mas baja, y ante su materialización, podrían disminuirse los efectos, aplicando las acciones de contingencia.</t>
  </si>
  <si>
    <t>- Reportar el riesgo materializado de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en el informe de monitoreo a la Oficina Asesora de Planeación.
- Reportar a la directora/a de Talento Humano el error o falla en el Acto Administrativo expedido 
- Proyectar Acto Administrativo por medio del cual se rectifica o aclara contenido de Acto Administrativo  por el cual se concede una situación administrativa a un(a) servidor(a) público(a) de la Secretaría General o a un(a) integrante del Gabinete Distrital.
- Suscribir Acto Administrativo por medio del cual se rectifica o aclara contenido de Acto Administrativo  por el cual se concede una situación administrativa a un(a) servidor(a) público(a) de la Secretaría General o a un(a) integrante del Gabinete Distrital.
- Comunicar a las partes interesadas el Acto Administrativo por medio del cual se rectifica o aclara contenido de Acto Administrativo  por el cual se concede una situación administrativa a un(a) servidor(a) público(a) de la Secretaría General o a un(a) integrante del Gabinete Distrital.
- Actualizar el mapa de riesgos Gestión del Talento Humano</t>
  </si>
  <si>
    <t>- Director(a) de Talento Humano
- Profesional Especializado o Profesional Universitario de Talento Humano
- Profesional Especializado o Profesional Universitario de Talento Humano
- Alcalde/sa Mayor de Bogotá, D.C. o Secretario/a General según corresponda
- Auxiliar Administrativo de la Subdirección de Servicios Administrativos
- Director(a) de Talento Humano</t>
  </si>
  <si>
    <t>- Reporte de monitoreo indicando la materialización del riesgo de Posibilidad de afectación reputacional por queja o reclamo por parte de miembros del Gabinete Distrital, Jefes de Oficina de Control Interno y servidores de la Secretaría General de la Alcaldía Mayor de Bogotá, D.C., debido a errores (fallas o deficiencias) en la expedición de los actos administrativos para el trámite de las comisiones y situaciones administrativas del Gabinete Distrital, Jefes de Oficina de Control Interno y servidores de la Secretaría General de la Alcaldía Mayor de Bogotá, D.C.
- Correo electrónico de notificación de error en Acto Administrativo  por el cual se concede una situación administrativa a un/a servidor/a público/a de la Secretaría General o a un/a integrante del Gabinete Distrital.
- Acto Administrativo por medio del cual se rectifica o aclara contenido de Acto Administrativo  por el cual se concede una situación administrativa a un/a servidor/a público/a de la Secretaría General o a un/a integrante del Gabinete Distrital proyectado.
- Acto Administrativo por medio del cual se rectifica o aclara contenido de Acto Administrativo  por el cual se concede una situación administrativa a un/a servidor/a público/a de la Secretaría General o a un/a integrante del Gabinete Distrital suscrito.
- Correo electrónico de comunicación de Acto Administrativo por medio del cual se rectifica o aclara contenido de Acto Administrativo  por el cual se concede una situación administrativa a un/a servidor/a público/a de la Secretaría General o a un/a integrante del Gabinete Distrital.
- Mapa de riesgo  Gestión del Talento Humano, actualizado.</t>
  </si>
  <si>
    <t>Gestionar el retiro del talento humano de la Secretaría General de la Alcaldía Mayor de Bogotá, D.C., de miembros del Gabinete Distrital y Jefes de la Oficina de Control Interno de las entidades del Distrito.</t>
  </si>
  <si>
    <t>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t>
  </si>
  <si>
    <t xml:space="preserve">- Re proceso al emitir el acto administrativo cuando se debe realizar una aclaraciones, correcciones o modificaciones en la decisión final.
- Generar hallazgos por parte de un ente de control.
- Reclamaciones que impliquen investigaciones disciplinarias.
- Sanciones económicas a favor del/de la exservidor/a de acuerdo al fallo judicial.
</t>
  </si>
  <si>
    <t xml:space="preserve">El proceso estima que el riesgo se ubica en una zona moderada, debido a que la frecuencia con la que se realizó la actividad clave asociada al riesgo se presentó 120 veces en el último año, sin embargo, ante su materialización, podrían presentarse efectos significativos, en el pago de sanciones económicas a favor del/de la exservidor/a de acuerdo fallos judiciales.		</t>
  </si>
  <si>
    <t>- Reportar el riesgo materializado de 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en el informe de monitoreo a la Oficina Asesora de Planeación.
- Reportar a la directora/a de Talento Humano el error o falla en el Acto Administrativo por medio del cual se acepta la renuncia de un/a servidor/a de la Secretaría General o se desvincula a un servido/a de la Secretaría General expedido.
- Proyectar Acto Administrativo por medio del cual se rectifica o aclara contenido de Acto administrativo por el cual se acepta la renuncia de un/a servidor/a de la Secretaría General o se desvincula a un servido/a de la Secretaría General.
- Suscribir Acto Administrativo por medio del cual se rectifica o aclara contenido de Acto administrativo por el cual se acepta la renuncia de un/a servidor/a de la Secretaría General o se desvincula a un servido/a de la Secretaría General.
- Comunicar a las partes interesadas el Acto Administrativo por medio del cual se rectifica o aclara contenido de Acto administrativo por el cual se acepta la renuncia de un/a servidor/a de la Secretaría General o se desvincula a un servido/a de la Secretaría General.
- Actualizar el mapa de riesgos Gestión del Talento Humano</t>
  </si>
  <si>
    <t>- Director(a) de Talento Humano
- Profesional Especializado o Profesional Universitario de Talento Humano
- Profesional Especializado o Profesional Universitario de Talento Humano
- Secretario/a General 
- Auxiliar Administrativo de la Subdirección de Servicios Administrativos
- Director(a) de Talento Humano</t>
  </si>
  <si>
    <t>- Reporte de monitoreo indicando la materialización del riesgo de Posibilidad de afectación económica (o presupuestal) por un fallo judicial a favor del/de la ex servidor/a público/a, debido a errores (fallas o deficiencias) en la expedición de los actos administrativos de desvinculación de servidores/as públicos/as de la Secretaría General de la Alcaldía Mayor de Bogotá, D.C.
- Correo electrónico de notificación de error en Acto Administrativo por medio del cual se acepta la renuncia de un/a servidor/a de la Secretaría General o se desvincula a un servido/a de la Secretaría General.
- Acto Administrativo por medio del cual se rectifica o aclara contenido de Acto Administrativo por medio del cual se acepta la renuncia de un/a servidor/a de la Secretaría General o se desvincula a un servido/a de la Secretaría General proyectado.
- Acto Administrativo por medio del cual se rectifica o aclara contenido de Acto Administrativo por medio del cual se acepta la renuncia de un/a servidor/a de la Secretaría General o se desvincula a un servido/a de la Secretaría General suscrito.
- Correo electrónico de comunicación de Acto Administrativo por medio del cual se acepta la renuncia de un/a servidor/a de la Secretaría General o se desvincula a un servido/a de la Secretaría General.
- Mapa de riesgo  Gestión del Talento Humano, actualizado.</t>
  </si>
  <si>
    <t>Ejecutar el Plan Estratégico de Talento Humano</t>
  </si>
  <si>
    <t>Posibilidad de afectación reputacional por quejas interpuestas por los/as servidores/as públicos/as de la entidad, debido a incumplimiento parcial de compromisos  en la ejecución de las actividades establecidas en el Plan Estratégico de Talento Humano</t>
  </si>
  <si>
    <t xml:space="preserve">- Fallas en la realización de seguimiento a las acciones planeadas.
- Aplicación errónea en algunos casos  de criterios o instrucciones para la realización de actividades.
- Cambios presupuestales por contingencias de la entidad.
</t>
  </si>
  <si>
    <t xml:space="preserve">- Incumplimiento por parte de proveedores externos para el desarrollo de las actividades contenidas en el Plan Estratégico de Talento Humano.
- Variaciones, declaración de estados de emergencia nacional, cambios inesperados en el contexto político, normativo y legal, que afecten  la operación de la Entidad y la prestación del servicio.
</t>
  </si>
  <si>
    <t xml:space="preserve">- Posibles hallazgos por parte de entes de control.
- Incumplimiento en las metas de la dependencia
- Afectación de la ejecución presupuestal de la Secretaría General
- Perdida de credibilidad por los/as servidores/as públicos/as de la entidad.
</t>
  </si>
  <si>
    <t>El proceso estima que el riesgo se ubica en una zona moderada, debido a que la frecuencia con la que se realizó la actividad clave asociada al riesgo se presentó 315 veces en el último año, sin embargo, ante su materialización, podrían presentarse efectos significativos, en la imagen de la entidad a nivel local.</t>
  </si>
  <si>
    <t>El proceso estima que el riesgo se ubica en una zona baja, debido a que los controles establecidos son adecuados, sin embargo la calificación del criterio de documentación de un control preventivo y de un control detectivo no es satisfactoria, ubicando el riesgo en la escala de probabilidad mas baja, y ante su materialización, podrían disminuirse los efectos, aplicando las acciones de contingencia.</t>
  </si>
  <si>
    <t>- Reportar el riesgo materializado de Posibilidad de afectación reputacional por quejas interpuestas por los/as servidores/as públicos/as de la entidad, debido a incumplimiento parcial de compromisos  en la ejecución de las actividades establecidas en el Plan Estratégico de Talento Humano en el informe de monitoreo a la Oficina Asesora de Planeación.
- Reportar al/ a la Director/a Técnico/a de Talento Humano la no ejecución alguna de las actividades que se establecieron en el Plan Estratégico de Talento Humano de la vigencia
- Analizar la pertinencia sobre la reprogramación en la próxima vigencia de la/s actividad/es del Plan Estratégico de Talento Humano no cumplidas. 
- Reprogramar la/s actividad/es no ejecutadas del Plan Estratégico de Talento Humano en la siguiente vigencia, en caso que aplique de acuerdo al resultados de los análisis al respecto.
- Actualizar el mapa de riesgos Gestión del Talento Humano</t>
  </si>
  <si>
    <t>- Director(a) de Talento Humano
- Profesional Especializado o Profesional Universitario de Talento Humano. 
- Director/a Técnico/a de Talento Humano y Profesional Especializado o Profesional Universitario de Talento Humano.
- Director/a Técnico/a de Talento Humano y Profesional Especializado o Profesional Universitario de Talento Humano.
- Director(a) de Talento Humano</t>
  </si>
  <si>
    <t>- Reporte de monitoreo indicando la materialización del riesgo de Posibilidad de afectación reputacional por quejas interpuestas por los/as servidores/as públicos/as de la entidad, debido a incumplimiento parcial de compromisos  en la ejecución de las actividades establecidas en el Plan Estratégico de Talento Humano
- Correo electrónico por el cual se reporta al/a la Director/a Técnico de Talento Humano o Acta de Subcomité de Autocontrol o Informe de Ejecución de, ya sea el Plan Anual de Vacantes, Plan de Previsión de Recursos Humano, Plan Institucional de Capacitación - PIC, Plan Institucional de Bienestar Social e Incentivos - PIB y Plan de Seguridad y Salud en el Trabajo.
- Evidencia de reunión o soporte que evidencie análisis sobre la pertinencia a la reprogramación de la actividad del Plan Estratégico de Talento Humano no realizada en la anterior vigencia.
- Plan Estratégico de Talento Humano adoptado.
- Mapa de riesgo  Gestión del Talento Humano, actualizado.</t>
  </si>
  <si>
    <t>Realizar la vinculación del talento humano de la Secretaría General de la Alcaldía Mayor de Bogotá, D.C., de miembros del Gabinete Distrital y Jefes de Oficina de Control Interno de las entidades del Distrito.</t>
  </si>
  <si>
    <t>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t>
  </si>
  <si>
    <t xml:space="preserve">- Conflicto de intereses.
- Desconocimiento de los principios y valores institucionales.
- Aplicación errónea en algunos casos  de criterios o instrucciones para la realización
de actividades.
- Amiguismo.
</t>
  </si>
  <si>
    <t xml:space="preserve">- Presiones o motivaciones individuales, sociales o colectivas, que inciten a la realizar conductas contrarias al deber ser.
</t>
  </si>
  <si>
    <t xml:space="preserve">- Detrimento de los principios de la función pública.
- Pérdida de legitimidad de la Administración Distrital.
- Pérdida de imagen institucional.
- Propicia escenarios de conflictos.
- Investigaciones disciplinarias, fiscales y/o penales.
- Sanciones disciplinarias.
- Incumplimiento de las metas y objetivos de la dependencia.
- Pago de indemnizaciones como resultado de demandas.
- Generación de reprocesos y desgaste administrativo.
</t>
  </si>
  <si>
    <t xml:space="preserve">El proceso estima que el riesgo se ubica en una zona alta, debido a que el riesgo no se ha materializado en los últimos cuatro años, sin embargo, ante su materialización, podrían presentarse los efectos significativos, señalados en la encuesta del Departamento Administrativo de la Función Pública.	</t>
  </si>
  <si>
    <t>El proceso estima que el riesgo se ubica en una zona alta, debido a que los controles establecidos son adecuados y la calificación de los criterios es satisfactoria, ubicando el riesgo en la escala de probabilidad mas baja, y ante su materialización, podrían disminuirse los efectos, aplicando las acciones de contingencia, sin embargo, el impacto no disminuye en riesgos de corrupción.</t>
  </si>
  <si>
    <t xml:space="preserve">- Actualizar mensualmente la información de la planta de personal de la entidad en la que se encuentran temas relacionados con: 1) ubicación de los/as servidores/as dentro de la planta de la entidad, 2) propósito y funciones esenciales de cada uno de los empleos que conforman la planta de la entidad y 3) vacantes definitivas y temporales de la planta de la entidad. 
- Expedir la certificación de cumplimiento de requisitos mínimos con base en la información contenida en los soportes (certificaciones académicas o laborales) aportados por el aspirante en su hoja de vida o historia laboral.
_______________
</t>
  </si>
  <si>
    <t xml:space="preserve">- Profesional Especializado o Profesional Universitario de la Dirección de Talento Humano autorizado por el(la) Director(a) de Talento Humano.
- Director(a) Técnico(a) de Talento Humano
_______________
</t>
  </si>
  <si>
    <t xml:space="preserve">- Base de Datos de la planta de personal de la entidad actualizada.
- Certificación de cumplimiento de requisitos mínimos proyectada y revisada por los Profesionales de la Dirección de Talento Humano.
_______________
</t>
  </si>
  <si>
    <t xml:space="preserve">15/02/2023
15/02/2023
_______________
</t>
  </si>
  <si>
    <t>- Reportar 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a la Oficina Asesora de Planeación en el informe de monitoreo en caso que tenga fallo.
- Aplicar las medidas que determine la Oficina de Control Interno Disciplinario y/o ente de control  frente a la materialización del riesgo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 Actualizar el mapa de riesgos Gestión del Talento Humano</t>
  </si>
  <si>
    <t>- Director(a) de Talento Humano
- Director/a Técnico/a de Talento Humano y Profesional Especializado o Profesional Universitario de Talento Humano.
- Director(a) de Talento Humano</t>
  </si>
  <si>
    <t>- Notificación realizada del presunto hecho de Posibilidad de afectación reputacional por perdida de credibilidad de las partes involucradas e interesadas en los procesos de poblamiento de la planta de la entidad, debido a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en caso que el riesgo tenga fallo definitivo.
- Soportes de la aplicación de las medidas determinadas por la Oficina de Control Interno Disciplinario y/o ente de control.
- Mapa de riesgo  Gestión del Talento Humano, actualizado.</t>
  </si>
  <si>
    <t>Preparar y liquidar la nómina, aportes a seguridad social y parafiscales.</t>
  </si>
  <si>
    <t xml:space="preserve">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t>
  </si>
  <si>
    <t xml:space="preserve">- Conflicto de intereses.
- Desconocimiento de los principios y valores institucionales.
- Amiguismo.
- Abuso de los privilegios de acceso a la información para la liquidación de nómina por la solicitud y/o aceptación de dádivas
- Personal no calificado para el desempeño de las funciones del cargo.
</t>
  </si>
  <si>
    <t xml:space="preserve">- Desviación de los recursos públicos 
- Detrimento patrimonial
- Investigaciones disciplinarias, fiscales y/o penales
- Generación de reprocesos y desgaste administrativo.
</t>
  </si>
  <si>
    <t xml:space="preserve">- Realizar trimestralmente la reprogramación del Plan Anual de Caja con el propósito de proyectar los recursos requeridos para el pago de las nóminas de los(as) servidores(as) de la Entidad.
_______________
</t>
  </si>
  <si>
    <t xml:space="preserve">- Profesional Especializado o Profesional Universitario de Talento Humano.
_______________
</t>
  </si>
  <si>
    <t xml:space="preserve">- Soporte del PAC programado generado desde el Sistema de Gestión Contractual.
_______________
</t>
  </si>
  <si>
    <t xml:space="preserve">15/02/2023
_______________
</t>
  </si>
  <si>
    <t>- Reportar 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a la Oficina Asesora de Planeación en el informe de monitoreo en caso que tenga fallo.
- Realizar la liquidación de la nómina por otro responsable diferente al que presuntamente haya generado la materialización del riesgo de corrupción respecto al desvío de recursos físicos o económicos durante la liquidación de nómina para otorgarse beneficios propios o a terceros.
- Aplicar las medidas que determine la Oficina de Control Interno Disciplinario y/o ente de control  frente a la materialización del riesgo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 Realizar el requerimiento  al/a la servidor/a  sobre la devolución del dinero adicional reconocido en los pagos de nómina  y las demás acciones a que haya lugar para efectiva la recuperación del dinero.
- Actualizar el mapa de riesgos Gestión del Talento Humano</t>
  </si>
  <si>
    <t>- Director(a) de Talento Humano
- Director/a Técnico/a de Talento Humano o quien se designe por competencia.
- Director/a Técnico/a y Profesional Especializado o Profesional Universitario de Talento Humano.
- Director/a Técnico/a de Talento Humano
- Director(a) de Talento Humano</t>
  </si>
  <si>
    <t>- Notificación realizada del presunto hecho de Posibilidad de afectación económica (o presupuestal) por reconocimientos adicionales a los servidores por conceptos de nómina reflejados en las cuentas contables, debido a desvío de recursos físicos o económicos durante la liquidación de nómina para otorgarse beneficios propios o a terceros.  al operador disciplinario, y reporte de monitoreo a la Oficina Asesora de Planeación en caso que el riesgo tenga fallo definitivo.
- Soportes de la reliquidación de la nómina que presenta presunta materialización del riesgo de corrupción.
- Soportes de la aplicación de las medidas determinadas por la Oficina de Control Interno Disciplinario y/o ente de control.
- Soportes de requerimiento y de las acciones a que haya lugar para la recuperación de los recursos.
- Mapa de riesgo  Gestión del Talento Humano, actualizado.</t>
  </si>
  <si>
    <t>Ejecutar las actividades del Sistema de Gestión de la Seguridad y Salud en el Trabajo</t>
  </si>
  <si>
    <t>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t>
  </si>
  <si>
    <t xml:space="preserve">- Aplicación errónea en algunos casos  de criterios o instrucciones para la realización de actividades.
- Fallas en la realización de seguimiento a las acciones planeadas.
- Baja participación de los(as) servidores(as) en las actividades ejecutadas desde los planes que conforman el Plan Estratégico de Talento Humano.
- Deficiencias en los procesos de divulgación de los lineamientos normativos, procedimentales y técnicos a que hay lugar en materia de gestión de talento humano.
</t>
  </si>
  <si>
    <t xml:space="preserve">- Cambios en la normatividad en materia en materia de gestión del talento humano que generen posibles desactualizaciones en los procedimientos y protocolos adoptados en la materia
</t>
  </si>
  <si>
    <t xml:space="preserve">- Pérdida de credibilidad hacia la entidad de parte de los servidores, contratistas y visitantes.
- Deficiencias y omisiones en la elaboración y actualización de los lineamientos y actividades relacionados con la Seguridad y Salud en el Trabajo.
- Sanción por parte del ente de control u otro ente regulador.
</t>
  </si>
  <si>
    <t xml:space="preserve">El proceso estima que el riesgo se ubica en una zona moderada, debido a que la frecuencia con la que se realizó la actividad clave asociada al riesgo se presentó 12 veces en el último año, sin embargo, ante su materialización, podrían presentarse efectos relacionados con el pago de sanciones económicas a favor a favor de los/as servidores/as.		</t>
  </si>
  <si>
    <t>El proceso estima que el riesgo se ubica en una zona baja, debido a que los controles establecidos son adecuados, sin embargo la calificación del criterio de documentación de algunos controles no es satisfactoria, ubicando el riesgo en la escala de probabilidad más baja, y ante su materialización, podrían disminuirse los efectos, aplicando las acciones de contingencia.</t>
  </si>
  <si>
    <t>- Reportar el riesgo materializado de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en el informe de monitoreo a la Oficina Asesora de Planeación.
- Reportar al(la) a la directora(a) Técnico(a) de Talento Humano el incumplimiento legal en la implementación de los estándares mínimos del Sistema de Gestión de Seguridad y Salud en el Trabajo
- Formular plan de acción para mitigar el incumplimiento legal en la implementación de los estándares mínimos del Sistema de Gestión y Seguridad y Salud en el Trabajo.
- Implementar las acciones formuladas para la mitigación al incumplimiento legal en la implementación de los estándares mínimos del Sistema de Gestión y Seguridad y Salud en el Trabajo. 
- Actualizar el mapa de riesgos Gestión del Talento Humano</t>
  </si>
  <si>
    <t>- Director(a) de Talento Humano
- Profesional Universitario de Talento Humano. 
- Profesional Universitario de Talento Humano. 
- Profesional Universitario de Talento Humano. 
- Director(a) de Talento Humano</t>
  </si>
  <si>
    <t>- Reporte de monitoreo indicando la materialización del riesgo de Posibilidad de afectación económica (o presupuestal) por multas y sanciones de ente(s) regulador(es) y/o fallos judiciales a favor de los(as) servidores(as), debido a incumplimiento legal en la implementación de los estándares mínimos del Sistema de Gestión de Seguridad y Salud en el Trabajo.
- Correo electrónico por el cual se reporta al/a la Director/a Técnico de Talento Humano o Acta de Subcomité de Autocontrol o Informe en el que se indique el incumplimiento legal en la implementación de los estándares mínimos del Sistema de Gestión de Seguridad y Salud en el Trabajo.
- Evidencia de reunión o soporte que evidencie formulación de plan de acción definido para mitigar el incumplimiento legal en la implementación de los estándares mínimos del Sistema de Gestión y Seguridad y Salud en el Trabajo.
- Evidencia de implementación de las acciones definidas para mitigar el incumplimiento legal en la implementación de los estándares mínimos del Sistema de Gestión y Seguridad y Salud en el Trabajo.
- Mapa de riesgo  Gestión del Talento Humano, actualizado.</t>
  </si>
  <si>
    <t>Gestionar las relaciones laborales colectivas e individuales entre los servidores(as) públicos(as) y la Entidad</t>
  </si>
  <si>
    <t>Posibilidad de afectación reputacional por pérdida de confianza por parte de los/as trabajadores/as y las organizaciones sindicales, debido a incumplimiento parcial de compromisos durante la ejecución de la estrategia para la atención individual y colectivas de trabajo</t>
  </si>
  <si>
    <t xml:space="preserve">- Fallas en la realización de seguimiento a las acciones planeadas.
- Personal no calificado para el desempeño de las funciones de algunos cargos.
- Fallas en la revisión de las solicitudes allegadas al proceso de Gestión del Talento Humano, frente a los marcos normativos y procedimentales aplicables.
</t>
  </si>
  <si>
    <t xml:space="preserve">- Posibles hallazgos por parte de entes de control.
- Afectación de la imagen institucional
- Pago de indemnizaciones como resultado de demandas.
</t>
  </si>
  <si>
    <t>El proceso estima que el riesgo se ubica en una zona baja, debido a que la frecuencia con la que se realizó la actividad clave asociada al riesgo se presentó 2 veces en el último año, sin embargo, ante su materialización, podrían presentarse efectos significativos, en la imagen de la entidad a nivel local.</t>
  </si>
  <si>
    <t>El proceso estima que el riesgo se ubica en una zona baja, debido a que los controles establecidos son adecuados y la calificación de los criterios es satisfactoria, ubicando el riesgo en la escala de probabilidad más baja, y ante su materialización, podrían disminuirse los efectos, aplicando las acciones de contingencia.</t>
  </si>
  <si>
    <t>- Reportar el riesgo materializado de Posibilidad de afectación reputacional por pérdida de confianza por parte de los/as trabajadores/as y las organizaciones sindicales, debido a incumplimiento parcial de compromisos durante la ejecución de la estrategia para la atención individual y colectivas de trabajo en el informe de monitoreo a la Oficina Asesora de Planeación.
- Reportar a al/a Secretario/a General, al/a la Subsecretario/a Corporativo/a y al/a la Director/a Técnico de Talento Humano el riesgo materializado “Posibilidad de afectación reputacional por vencimiento de los términos establecidos para atender los acuerdos celebrados, debido a incumplimiento parcial de compromisos durante la ejecución de la estrategia para la atención individual y colectivas de trabajo”.
- Determinar las acciones a realizar y nuevas fechas para dar cumplimiento a la/s actividad/es de la estrategia para la atención individual y colectivas de trabajo que presenta/n incumplimiento. 
- Implementar las acciones definidas para dar cumplimiento a la/s actividad/es de la estrategia para la atención individual y colectivas de trabajo de manera inmediata o progresiva de acuerdo con los nuevos términos establecidos.
- Actualizar el mapa de riesgos Gestión del Talento Humano</t>
  </si>
  <si>
    <t>- Director(a) de Talento Humano
- Profesional Especializado o Profesional Universitario de Talento Humano
- Secretario/a General, al/a la Subsecretario/a Corporativo/a y al/a la Director/a Técnico de Talento Humano
- Director/a Técnico/a y Profesional Especializado o Profesional Universitario de Talento Humano
- Director(a) de Talento Humano</t>
  </si>
  <si>
    <t>- Reporte de monitoreo indicando la materialización del riesgo de Posibilidad de afectación reputacional por pérdida de confianza por parte de los/as trabajadores/as y las organizaciones sindicales, debido a incumplimiento parcial de compromisos durante la ejecución de la estrategia para la atención individual y colectivas de trabajo
- Correo electrónico por el cual se reporta al/a Secretario/a General, al/a la Subsecretario/a Corporativo/a y al/a la Director/a Técnico de Talento Humano la materialización del riesgo en ocasión al incumplimiento parcial de compromisos durante la ejecución de la estrategia para la atención individual y colectivas de trabajo.
- Acta con el registro de las acciones a seguir y programación frente a actividad/es de la estrategia para la atención individual y colectivas de trabajo que presenta/n incumplimiento.
- Evidencias de la implementación de las actividades establecidas para dar cumplimiento a la/s actividad/es de la estrategia para la atención individual y colectivas de trabajo.
- Mapa de riesgo  Gestión del Talento Humano, actualizado.</t>
  </si>
  <si>
    <t>Gestionar la modalidad laboral de teletrabajo.</t>
  </si>
  <si>
    <t>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t>
  </si>
  <si>
    <t xml:space="preserve">- Fallas en la realización de seguimiento a las acciones planeadas.
- Desconocimiento de esta modalidad laboral y los beneficios que tiene para los individuos y las entidades
- Fallas en la revisión de las solicitudes allegadas al proceso de Gestión del Talento Humano, frente a los marcos normativos y procedimentales aplicables.
</t>
  </si>
  <si>
    <t xml:space="preserve">- Afectación en la imagen institucional al no verse promovido el teletrabajo como una modalidad laboral 
</t>
  </si>
  <si>
    <t>El proceso estima que el riesgo se ubica en una zona baja, debido a que la frecuencia con la que se realizó la actividad clave asociada al riesgo se presentó 1 vez en el último año, sin embargo, ante su materialización, podrían presentarse efectos significativos, en la imagen de la entidad a nivel local.</t>
  </si>
  <si>
    <t>- Reportar el riesgo materializado de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en el informe de monitoreo a la Oficina Asesora de Planeación.
- Reportar al/a la Director/a Técnico/a de Talento Humano el riesgo materializado del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 Determinar las acciones a realizar y nuevas fechas para dar cumplimiento a la/s actividad/es relacionadas con la gestión del teletrabajo en la entidad, que presenta/n incumplimiento. 
- Implementar las acciones definidas para dar cumplimiento a la/s actividad/es relacionadas con la gestión del teletrabajo en la entidad, de manera inmediata o progresiva de acuerdo con los nuevos términos establecidos.
- Actualizar el mapa de riesgos Gestión del Talento Humano</t>
  </si>
  <si>
    <t>- Director(a) de Talento Humano
- Profesional Especializado o Profesional Universitario de Talento Humano
- Profesional Especializado o Profesional Universitario de Talento Humano
- Profesional Especializado o Profesional Universitario de Talento Humano
- Director(a) de Talento Humano</t>
  </si>
  <si>
    <t>- Reporte de monitoreo indicando la materialización del riesgo de Posibilidad de afectación reputacional por quejas interpuestas por los directivos líderes de las dependencias que cuentan con servidores/as en calidad de teletrabajadores/as y/o por los/as teletrabajadores/as, debido a incumplimiento parcial de compromisos en la implementación, comunicación y seguimiento del teletrabajo en la Secretaría General de la Alcaldía Mayor de Bogotá, D.C.
- Correo electrónico por el cual se reporta al/a la Director/a Técnico de Talento Humano la materialización del riesgo en ocasión  omisión en el reconocimiento, difusión y seguimiento frente a las actuaciones requeridas en el marco del cumplimiento de las metas trazadoras en materia de teletrabajo, debido a incumplimiento parcial de compromisos en la implementación, comunicación y seguimiento del teletrabajo en la Secretaría General de la Alcaldía Mayor de Bogotá, D.C.
- Acta con el registro de las acciones a seguir y programación frente a las actividades relacionadas con la gestión del teletrabajo en la entidad, que presenta/n incumplimiento. 
- Evidencias de la implementación de las actividades establecidas para dar cumplimiento a la/s actividad/es relacionadas con la gestión del teletrabajo en la entidad.
- Mapa de riesgo  Gestión del Talento Humano, actualizado.</t>
  </si>
  <si>
    <t>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t>
  </si>
  <si>
    <t xml:space="preserve">- Deficiencias en la administración (custodio, uso y manejo) de los elementos dispuestos para la atención de emergencias en las distintas sedes de la entidad.
- Amiguismo.
- Desconocimiento de los principios y valores institucionales.
</t>
  </si>
  <si>
    <t xml:space="preserve">- Presiones o motivaciones individuales, sociales o colectivas, que inciten a realizar conductas contrarias al deber ser.
</t>
  </si>
  <si>
    <t xml:space="preserve">- Pérdida de credibilidad hacia la entidad de parte de los/as servidores/as, colaboradores/as y ciudadanos/as.
- Detrimento patrimonial
- Investigaciones disciplinarias.
- Generación de reprocesos y desgaste administrativo.
</t>
  </si>
  <si>
    <t>El proceso estima que el riesgo se ubica en una zona alta, debido a que los controles establecidos son adecuados y la calificación de los criterios es satisfactoria, ubicando el riesgo en la escala de probabilidad mas baja frente a la resultante antes de controles, y ante su materialización, podrían disminuirse los efectos, aplicando las acciones de contingencia, sin embargo, el impacto no disminuye en riesgos de corrupción.</t>
  </si>
  <si>
    <t xml:space="preserve">- Definir cronograma 2023 para la realización de la  verificación de la completitud e idoneidad de los productos contenidos en los botiquines de las sedes de la Secretaría General de la Alcaldía Mayor de Bogotá, D.C.
_______________
</t>
  </si>
  <si>
    <t xml:space="preserve">- Profesional Universitario de Talento Humano autorizado por el(la) Director(a) Técnico(a) de Talento Humano.
_______________
</t>
  </si>
  <si>
    <t xml:space="preserve">- Cronograma de verificación de la completitud e idoneidad de los productos contenidos en los botiquines de las sedes de la Secretaría General de la Alcaldía Mayor de Bogotá, D.C.
_______________
</t>
  </si>
  <si>
    <t xml:space="preserve">28/02/2023
_______________
</t>
  </si>
  <si>
    <t>- Reportar 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a la Oficina Asesora de Planeación en el informe de monitoreo en caso que tenga fallo.
- Reponer el inventario de  los botiquines que presentaron novedad y/o desviaciones tras la materialización del riesgo relacionado con el desvío de recursos físicos o económicos en el manejo de los botiquines ubicados en las diferentes sedes de la entidad con el fin de obtener beneficio a nombre propio o de terceros
- Aplicar las medidas que determine la Oficina de Control Interno Disciplinario y/o ente de control  frente a la materialización del riesgo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 Actualizar el mapa de riesgos Gestión del Talento Humano</t>
  </si>
  <si>
    <t>- Director(a) de Talento Humano
- Profesional Universitario de Talento Humano. 
- Director(a) Técnico(a) y Profesional Universitario de Talento Humano.
- Director(a) de Talento Humano</t>
  </si>
  <si>
    <t>- Notificación realizada del presunto hecho de Posibilidad de afectación reputacional por quejas y/o demandas de los/as servidores/as y/o ciudadanos/as, debido a desvío de recursos físicos o económicos en el manejo de los botiquines ubicados en las diferentes sedes de la entidad con el fin de obtener beneficio a nombre propio o de terceros. al operador disciplinario, y reporte de monitoreo a la Oficina Asesora de Planeación en caso que el riesgo tenga fallo definitivo.
- Botiquín/es con elementos que cumplen con las condiciones establecidas en la normatividad vigente.
Formato Entrega Botiquín en Sede Secretaría General que contiene lista de productos que conforman un botiquín de acuerdo con la normatividad aplicable y que debe contener la firma tanto del Profesional Universitario o Técnico Operativo de Talento Humano que ejerce la entrega como del responsable de la custodia del botiquín en la sede.
- Soportes de la aplicación de las medidas determinadas por la Oficina de Control Interno Disciplinario y/o ente de control.
- Mapa de riesgo  Gestión del Talento Humano, actualizado.</t>
  </si>
  <si>
    <t>Gestión Estratégica de Comunicación e Información</t>
  </si>
  <si>
    <t>Mantener informados a los distintos grupos de valor e interés acerca de los programas, proyectos y gestión de la Administración Distrital a través de la formulación y la implementación de estrategias de comunicación pública con el propósito de interactuar y mantener la confianza por parte de la entidad y de la ciudadanía en general.</t>
  </si>
  <si>
    <t xml:space="preserve">Inicia con la identificación de necesidades, la realización del diagnóstico y el diseño del plan de comunicaciones, continúa con el diseño e implementación de estrategias de comunicación y finaliza con el seguimiento a la ejecución de estrategias de comunicación pública. </t>
  </si>
  <si>
    <t>Jefe Oficina Consejería de Comunicaciones</t>
  </si>
  <si>
    <t xml:space="preserve">Diseñar, ejecutar, orientar y divulgar las acciones de Comunicación Corporativa de la entidad.	</t>
  </si>
  <si>
    <t xml:space="preserve">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t>
  </si>
  <si>
    <t xml:space="preserve">- Respuestas a temáticas emergentes no previsibles dentro de la planeación de comunicaciones.
</t>
  </si>
  <si>
    <t xml:space="preserve">- Coyunturas políticas que impiden la definición de necesidades de comunicación.
- Débil divulgación de normativa externa que pueda dificultar la adecuada implementación, el cumplimiento y el conocimiento actual, respecto a la gestión del proceso.
</t>
  </si>
  <si>
    <t xml:space="preserve">- Pérdida de imagen y gobernabilidad externas.
- Hallazgos y requerimientos dentro de las auditorias internas.
</t>
  </si>
  <si>
    <t>El proceso estima que el riesgo se ubica en una zona moderado, debido a que la frecuencia con la que se realizó la actividad clave asociada al riesgo se presentó 3 veces en el último año, sin embargo, ante su materialización, podrían presentarse efectos significativos, como el incumplimiento en las metas y objetivos institucionales afectando el cumplimiento en las metas regionales.</t>
  </si>
  <si>
    <t>- Reportar el riesgo materializado de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en el informe de monitoreo a la Oficina Asesora de Planeación.
- Solicitar a las dependencias la información para consolidar el Plan de Comunicaciones.
- Estructurar el Plan de Comunicaciones.
- Divulgar el Plan de Comunicaciones.
- Ejecutar el Plan de Comunicaciones y realizar seguimiento respectivo.
- Actualizar el mapa de riesgos Gestión Estratégica de Comunicación e Información</t>
  </si>
  <si>
    <t>- Jefe Oficina Consejería de Comunicaciones
- Asesor(a) del Secretario General en temas de Comunicaciones
- Asesor(a) del Secretario General en temas de Comunicaciones y Profesional de la Oficina Consejería de Comunicaciones
- Asesor(a) del Secretario General en temas de Comunicaciones y Profesional de la Oficina Consejería de Comunicaciones
- Asesor(a) del Secretario General en temas de Comunicaciones y Profesional de la Oficina Consejería de Comunicaciones
- Jefe Oficina Consejería de Comunicaciones</t>
  </si>
  <si>
    <t>- Reporte de monitoreo indicando la materialización del riesgo de Posibilidad de afectación reputacional por mediciones de percepción no satisfactorias por parte de servidores y ciudadanos, frente a las campañas y/o acciones de comunicación pública sobre la gestión institucional y Distrital, debido a incumplimiento en la formulación, actualización y ejecución del plan de comunicaciones.	
- Comunicaciones escritas.
- Plan de Comunicaciones.
- Estrategia de divulgación del Plan de Comunicaciones, implementada.
- Campañas del Plan de Comunicaciones ejecutadas y reporte del Plan de Acción Institucional.
- Mapa de riesgo  Gestión Estratégica de Comunicación e Información, actualizado.</t>
  </si>
  <si>
    <t xml:space="preserve">Diseñar y divulgar contenidos informativos y/o periodísticos relacionados con la gestión de la Administración Distrital a través del Ecosistema Digital de la Alcaldía Mayor de Bogotá.	</t>
  </si>
  <si>
    <t>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t>
  </si>
  <si>
    <t xml:space="preserve">- Falta de conocimiento de las tendencias digitales para la divulgación de información.
- Débil orientación para la consulta de los documentos soporte de la gestión del proceso, mejorar su adecuación, e implementar medidas para su fácil consulta y recuperación.
</t>
  </si>
  <si>
    <t xml:space="preserve">- Coyunturas políticas que afectan la toma de decisiones.
- La inestabilidad de la conectividad, indisponibilidad de servidores de información y vulnerabilidad en la seguridad informática. 
- Fallas en las comunicaciones. 
</t>
  </si>
  <si>
    <t xml:space="preserve">- Desinformación.
- Pérdida de imagen y gobernabilidad externas.
- Perdida de confianza interna en la administración.
- Inconformidad de la ciudadanía con la información que se presenta de la gestión del distrito.
</t>
  </si>
  <si>
    <t>El proceso estima que el riesgo se ubica en una zona alta, debido a que la frecuencia con la que se realizó la actividad clave asociada al riesgo se presentó 365 veces en el último año, sin embargo, ante su materialización, podrían presentarse efectos significativos, como imagen institucional perjudicada en el orden nacional o regional por hechos que afectan a un grupo o comunidad de usuarios o ciudadanos.</t>
  </si>
  <si>
    <t>- Reportar el riesgo materializado de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en el informe de monitoreo a la Oficina Asesora de Planeación.
- Detectar y desactivar la información publicada erróneamente en las plataformas digitales.
- Ajustar la información y presentarla al editor para revisión.
- Publicar la información en las plataformas digitales.
- Actualizar el mapa de riesgos Gestión Estratégica de Comunicación e Información</t>
  </si>
  <si>
    <t>- Jefe Oficina Consejería de Comunicaciones
- Profesionales de la Oficina Consejería de Comunicaciones (portal web y redes sociales)
- Profesionales de la Oficina Consejería de Comunicaciones (redes sociales, editores)  y Jefe de la Oficina Consejería de Comunicaciones (en caso de información sensible)
- Profesionales de la Oficina Consejería de Comunicaciones (prensa y redes sociales)
- Jefe Oficina Consejería de Comunicaciones</t>
  </si>
  <si>
    <t>- Reporte de monitoreo indicando la materialización del riesgo de Posibilidad de afectación reputacional por resultados no satisfactorios en el informe de métricas y posicionamiento de las plataformas virtuales, debido a generación de mensajes institucionales erróneos e inoportunos en las plataformas virtuales sobre la gestión, avance, planes, programas y proyectos de la Administración Distrital.
- Información desactivada de las plataformas digitales
- Información ajustada para publicación
- Información publicada nuevamente en las plataformas digitales.
- Mapa de riesgo  Gestión Estratégica de Comunicación e Información, actualizado.</t>
  </si>
  <si>
    <t>Diseñar, revisar, ejecutar y divulgar las acciones de comunicación hacia la ciudadanía.  
Fase (actividad): Desconocimiento de los intereses comunicacionales del ciudadano que genere barreras de identificación y comprensión de mensajes.</t>
  </si>
  <si>
    <t>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t>
  </si>
  <si>
    <t xml:space="preserve">- Deficiencias en la información de entrada para la realización de la campaña, estrategia o pieza comunicacional.
- Desconocimiento de la metodología y lineamientos en materia de comunicaciones.
- Ausencia de control en la aprobación de las campañas, estrategias y/o piezas comunicacionales.
- Débil orientación para la consulta de los documentos soporte de la gestión del proceso, mejorar su adecuación, e implementar medidas para su fácil consulta y recuperación.
</t>
  </si>
  <si>
    <t xml:space="preserve">-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 Errores por parte de una Entidad externa al momento de diligenciar la información a divulgar en el formato FT1048 BRIEF.
- Coyunturas políticas que impiden la definición de necesidades de comunicación.
</t>
  </si>
  <si>
    <t xml:space="preserve">- Pérdida de credibilidad.
- Perdida de confianza interna en la administración.
- Desconfianza en los productos desarrollados por la administración distrital.
- Desinformación
- Pérdida de imagen externa.
- Inconformidad de la ciudadanía con la información que se presenta de la gestión del distrito.
- La administración distrital no logra comunicar de manera eficiente y localizada sus acciones de gobierno.
</t>
  </si>
  <si>
    <t xml:space="preserve">- Procesos misionales y estratégicos misionales en el Sistema de Gestión de Calidad
</t>
  </si>
  <si>
    <t xml:space="preserve">- 7867 Generación de los lineamientos de comunicación del Distrito para construir ciudad y ciudadanía
</t>
  </si>
  <si>
    <t>El proceso estima que el riesgo se ubica en una zona alta, debido a que la frecuencia con la que se realizó la actividad clave asociada al riesgo se presentó 6 veces en el último año, sin embargo, ante su materialización, podrían presentarse efectos significativos, como Imagen institucional perjudicada en el orden nacional o regional por hechos que afectan a un grupo o comunidad de usuarios o ciudadanos e incumplimiento en las metas y objetivos institucionales afectando el cumplimiento en las  metas de gobierno.</t>
  </si>
  <si>
    <t>- Reportar el riesgo materializado de 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en el informe de monitoreo a la Oficina Asesora de Planeación.
- Detectar y detener la divulgación de la campaña o pieza comunicacional.
- Ajustar el contenido de la campaña o pieza comunicacional y presentar al líder creativo para revisión.
- Divulgar la campaña o pieza comunicacional ajustada.
- Actualizar el mapa de riesgos Gestión Estratégica de Comunicación e Información</t>
  </si>
  <si>
    <t>- Jefe Oficina Consejería de Comunicaciones
- Jefe Oficina Consejería de Comunicaciones
- Solicitante de la campaña y profesionales de la Oficina Consejería de Comunicaciones (Agencia en casa y audiovisual)
- Profesionales y Jefe de la Oficina Consejería de Comunicaciones
- Jefe Oficina Consejería de Comunicaciones</t>
  </si>
  <si>
    <t>- Reporte de monitoreo indicando la materialización del riesgo de Posibilidad de afectación reputacional por mediciones de percepción de opinión pública no satisfactorias , debido a la elaboración de campañas y/o acciones de comunicación pública que no cumplen con los lineamientos de comunicación establecidos y las necesidades y/o intereses de la ciudadanía.
- Campaña o pieza comunicacional detenida.
- Información de la campaña o pieza comunicacional ajustada para divulgación
- Campaña o pieza comunicacional ajustada y divulgada.
- Mapa de riesgo  Gestión Estratégica de Comunicación e Información, actualizado.</t>
  </si>
  <si>
    <t>Adelantar las actividades necesarias para la publicación de información en los portales y micrositios web de la Secretaría General.</t>
  </si>
  <si>
    <t xml:space="preserve">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t>
  </si>
  <si>
    <t xml:space="preserve">- Desconocimiento del esquema de publicación de información.
- No se publica adecuadamente la información en la plataforma
- El esquema de publicación de información se encuentra desactualizado.
- La plataforma que aloja la información presenta fallas técnicas.
- Desarticulación de las dependencias para la definición, aplicación y seguimiento al esquema de publicación.
</t>
  </si>
  <si>
    <t xml:space="preserve">- Modificaciones frecuentes a los requerimientos de publicación de información por parte de los entes gubernamentales.
- Las fuentes externas de información proveen información inoportuna o imprecisa.
</t>
  </si>
  <si>
    <t xml:space="preserve">- Inconformidad de la ciudadanía con la información que se presenta de la gestión del distrito.
- Hallazgos por parte de un ente de control
- Posible incumplimiento de la Ley de Transparencia 1712 de 2014
- Disminución de la interacción de la ciudadanía con el sitio web.
</t>
  </si>
  <si>
    <t>El proceso estima que el riesgo se ubica en una zona moderada, debido a que la frecuencia con la que se realizó la actividad clave asociada al riesgo se presentó 282 veces en el último año, sin embargo, ante su materialización, podrían presentarse efectos significativos, como Imagen institucional perjudicada a nivel regional por hechos que afectan a algunos usuarios o ciudadanos, Inoportunidad en la disponibilidad de información y Reproceso de actividades y aumento de carga operativa.</t>
  </si>
  <si>
    <t>- Reportar el riesgo materializado de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en el informe de monitoreo a la Oficina Asesora de Planeación.
- Publicar la información para consulta en los portales y micrositios web de la Secretaría General	
- Monitorear el esquema de publicación y generar alertas y recomendaciones para evitar que se presente nuevamente el incumplimiento de la publicación						
- Actualizar el mapa de riesgos Gestión Estratégica de Comunicación e Información</t>
  </si>
  <si>
    <t>- Jefe Oficina Consejería de Comunicaciones
- el(la) servidor responsable de la información de la dependencia		
- los profesionales de las oficinas de Planeación, de tecnologías de la información y las comunicaciones y de la Consejería de Comunicaciones	
- Jefe Oficina Consejería de Comunicaciones</t>
  </si>
  <si>
    <t>- Reporte de monitoreo indicando la materialización del riesgo de Posibilidad de afectación reputacional por hallazgos relacionados con la aplicación del esquema de publicación, debido a incumplimiento parcial de compromisos para la divulgación oportuna, veraz y eficaz de la información publicada a través de portales y micrositios web de la Secretaría General.	
- Formatos 1025 de publicación, actualización y desactivación de información.
- Correos electrónicos de alerta y recomendaciones y esquema de publicación
- Mapa de riesgo  Gestión Estratégica de Comunicación e Información, actualizado.</t>
  </si>
  <si>
    <t>Diseñar y emitir lineamientos en materia de comunicación pública.
Fase (propósito): Descoordinación interinstitucional en la aplicación de los lineamientos dictados en materia de comunicación pública.</t>
  </si>
  <si>
    <t xml:space="preserve">Posibilidad de afectación económica (o presupuestal) por incumplimiento en la generación de lineamientos distritales en materia de comunicación pública, debido a debilidades en la definición, alcance y formalización de los mismos hacia las entidades distritales. </t>
  </si>
  <si>
    <t xml:space="preserve">- Reproceso en las actividades de las distintas áreas y malgaste administrativo lo que perjudica los tiempos de entrega 
- Entrega de la información de una manera inadecuada a la ciudadanía
- Deficiencias en la información entregada a las distintas áreas, lo que generaría una mala comunicación.
</t>
  </si>
  <si>
    <t xml:space="preserve">- Falta de interés por la información entregada por parte de las entidades en relación a la comunicación publica
- Incremento de tramites administrativos por requerimientos por parte de la ciudadanía por aclaración de la información entregada 
</t>
  </si>
  <si>
    <t xml:space="preserve">- Inconformidad de la ciudadanía con la información que se presenta de la gestión del distrito.
- Reproceso de actividades por ajuste en las acciones de comunicación pública.
- Pluralidad de agendas y objetivos de comunicación pública en las entidades distritales
</t>
  </si>
  <si>
    <t>El proceso estima que el riesgo se ubica en una zona moderada, debido a que la frecuencia con la que se realizó la actividad clave asociada al riesgo se presentó 2 veces en el último año, sin embargo, ante su materialización, podrían presentarse efectos significativos, como Imagen institucional perjudicada a nivel regional por hechos que afectan a algunos usuarios o ciudadanos, Inoportunidad en la disponibilidad de información y Reproceso de actividades y aumento de carga operativa.</t>
  </si>
  <si>
    <t xml:space="preserve">- Establecer un documento que permita diseñar y emitir lineamientos en materia de comunicación pública, con sus respectivos controles.
_______________
</t>
  </si>
  <si>
    <t xml:space="preserve">- Jefe de la Oficina Consejería de Comunicaciones
_______________
</t>
  </si>
  <si>
    <t xml:space="preserve">- Documento que permita diseñar y emitir lineamientos en materia de comunicación pública formalizado.
_______________
</t>
  </si>
  <si>
    <t xml:space="preserve">01/03/2023
_______________
</t>
  </si>
  <si>
    <t xml:space="preserve">30/06/2023
_______________
</t>
  </si>
  <si>
    <t>- Reportar el riesgo materializado de Posibilidad de afectación económica (o presupuestal) por incumplimiento en la generación de lineamientos distritales en materia de comunicación pública, debido a debilidades en la definición, alcance y formalización de los mismos hacia las entidades distritales.  en el informe de monitoreo a la Oficina Asesora de Planeación.
- Identificar los lineamientos en materia de comunicación pública definidos por la dependencia, que no están soportados con documentos de obligatorio cumplimiento
- Generar y divulgar el documento de obligatorio cumplimiento que socialice el (los) lineamiento(s) en materia de comunicación pública
- Actualizar el mapa de riesgos Gestión Estratégica de Comunicación e Información</t>
  </si>
  <si>
    <t>- Jefe Oficina Consejería de Comunicaciones
- Jefe Oficina Consejería de Comunicaciones
- Jefe Oficina Consejería de Comunicaciones
- Jefe Oficina Consejería de Comunicaciones</t>
  </si>
  <si>
    <t>- Reporte de monitoreo indicando la materialización del riesgo de Posibilidad de afectación económica (o presupuestal) por incumplimiento en la generación de lineamientos distritales en materia de comunicación pública, debido a debilidades en la definición, alcance y formalización de los mismos hacia las entidades distritales. 
- comunicaciones escritas o digitales que evidencien la verificación, solicitud y/o expedición de los documentos de obligatorio cumplimiento.
- documentos de obligatorio cumplimiento (actas, resoluciones, circulares)
- Mapa de riesgo  Gestión Estratégica de Comunicación e Información, actualizado.</t>
  </si>
  <si>
    <t>Diseñar y emitir lineamientos en materia de comunicación pública.
Fase (componente): Falta de adherencia de las entidades del Distrito que impidan la implementación de los lineamientos distritales en materia de comunicación pública.</t>
  </si>
  <si>
    <t>Posibilidad de afectación reputacional por falta de adherencia de las entidades del Distrito para la aplicación de lineamientos de comunicación pública, debido a inadecuado acompañamiento y seguimiento a las campañas y/o acciones de comunicación que ellas desarrollan.</t>
  </si>
  <si>
    <t xml:space="preserve">- Desconocimiento de los lineamientos generados en materia de comunicación publica.
- Confusión en la manera de implementar los lineamientos de comunicación publica. 
</t>
  </si>
  <si>
    <t xml:space="preserve">- Débil divulgación de normativa externa que pueda dificultar la adecuada implementación, el cumplimiento y el conocimiento actual, respecto a los lineamientos distritales en materia de comunicación publica.
</t>
  </si>
  <si>
    <t xml:space="preserve">- Desconfianza en los productos desarrollados por la administración distrital.
- Reproceso de actividades por ajuste en las acciones de comunicación pública.
</t>
  </si>
  <si>
    <t>El proceso estima que el riesgo se ubica en una zona alta, debido a que la frecuencia con la que se realizó la actividad clave asociada al riesgo se presentó 12 veces en el último año, sin embargo, ante su materialización, podrían presentarse efectos significativos, como Imagen institucional perjudicada a nivel regional por hechos que afectan a algunos usuarios o ciudadanos.</t>
  </si>
  <si>
    <t>- Reportar el riesgo materializado de Posibilidad de afectación reputacional por falta de adherencia de las entidades del Distrito para la aplicación de lineamientos de comunicación pública, debido a inadecuado acompañamiento y seguimiento a las campañas y/o acciones de comunicación que ellas desarrollan. en el informe de monitoreo a la Oficina Asesora de Planeación.
- Remitir una comunicación dirigida a la dependencia o entidad solicitando los ajustes necesarios para cumplir con lo indicado en los lineamientos de comunicación pública establecidos.		
- Orientar a las entidades distritales en el ajuste de las observaciones realizadas y en la aplicabilidad de los lineamientos de comunicación publica.								
- Identificar que los ajustes solicitados cumplan con lo establecido en los lineamientos de comunicación pública.
- Actualizar el mapa de riesgos Gestión Estratégica de Comunicación e Información</t>
  </si>
  <si>
    <t>- Jefe Oficina Consejería de Comunicaciones
- el (la) Jefe de la Oficina Consejería de Comunicaciones
- el (la) profesional de la Oficina Consejería de Comunicaciones (agencia en casa)
- el (la) Jefe de la Oficina Consejería de Comunicaciones
- Jefe Oficina Consejería de Comunicaciones</t>
  </si>
  <si>
    <t>- Reporte de monitoreo indicando la materialización del riesgo de Posibilidad de afectación reputacional por falta de adherencia de las entidades del Distrito para la aplicación de lineamientos de comunicación pública, debido a inadecuado acompañamiento y seguimiento a las campañas y/o acciones de comunicación que ellas desarrollan.
- Oficios, Correos electrónicos con observaciones solicitando los ajustes necesarios para cumplir con lo indicado en los lineamientos establecidos
- Evidencias de reunión, correos electrónicos
- Oficios, Correos electrónicos con aprobaciones o vistos buenos.
- Mapa de riesgo  Gestión Estratégica de Comunicación e Información, actualizado.</t>
  </si>
  <si>
    <t>Gestión Financiera</t>
  </si>
  <si>
    <t>Gestionar las operaciones financieras con cargo al presupuesto asignado a la entidad, a través del registro de las operaciones económicas en contabilidad para garantizar la elaboración y reporte de los estados financieros a los entes de control en forma comprensible, relevante y confiable, para que sean consultados por los ciudadanos y por los interesados en la información financiera.</t>
  </si>
  <si>
    <t>Inicia con la formulación del anteproyecto presupuestal y la apropiación inicial del presupuesto, continúa con el registro y el control de las operaciones económicas durante la vigencia, termina con la elaboración y presentación de los Estados Financieros y de la rendición de cuentas ante organismos de control.</t>
  </si>
  <si>
    <t>Subdirector(a) Financiero(a)</t>
  </si>
  <si>
    <t>Garantizar el registro adecuado y oportuno de los hechos económicos de la Entidad, que permita elaborar y presentar los Estados Financieros.</t>
  </si>
  <si>
    <t xml:space="preserve">Posibilidad de afectación reputacional por hallazgos y sanciones impuestas por órganos de control, debido a errores (fallas o deficiencias) en el registro adecuado y oportuno de los hechos económicos de la entidad </t>
  </si>
  <si>
    <t xml:space="preserve">- Los funcionarios no son conscientes del la importancia de su revisión, análisis y registro adecuados de  la información.
- Entrega inoportuna de información de entrada para analizar y registrar adecuadamente los hechos económicos.
- La información de entrada que se requiere para el registro no es suficiente, clara, completa ni de calidad.
- Desconocimiento, falta de compromiso por parte de las personas responsables de suministrar la información.
</t>
  </si>
  <si>
    <t xml:space="preserve">- Cambio en los criterios impartidos por el órgano rector contable (Dirección Distrital de Contabilidad de la Secretaría Distrital de Hacienda).
</t>
  </si>
  <si>
    <t xml:space="preserve">- Pérdida de credibilidad en el reporte de estados financieros de la entidad.
- Incumplimiento normativo en el registro de información.
- Inoportunidad en la disponibilidad de información. 
- Sanciones por parte del ente de control u otro ente regulador.
- No fenecimiento de la cuenta fiscal por parte del ente de control.
</t>
  </si>
  <si>
    <t>7. Mejorar la oportunidad en la ejecución de los recursos, a través del fortalecimiento de una cultura financiera, para lograr una gestión pública efectiva.</t>
  </si>
  <si>
    <t>El proceso estima que el riesgo se ubica en una zona moderado, debido a que la frecuencia con la que se realizó la actividad clave asociada al riesgo se presentó 12 veces en el último año, sin embargo, ante su materialización, podrían presentarse efectos significativos, relacionados con el incumplimiento de metas y objetivos y la afectación de la imagen a nivel distrital.</t>
  </si>
  <si>
    <t>- Reportar el riesgo materializado de Posibilidad de afectación reputacional por hallazgos y sanciones impuestas por órganos de control, debido a errores (fallas o deficiencias) en el registro adecuado y oportuno de los hechos económicos de la entidad  en el informe de monitoreo a la Oficina Asesora de Planeación.
- Analizar el grado de impacto del error presentado y prepara informe al líder del proceso  para toma de decisiones
- Realizar los ajustes en los sistemas de información correspondientes.
- Generar los reportes que reflejen los ajustes.
- Actualizar el mapa de riesgos Gestión Financiera</t>
  </si>
  <si>
    <t>- Subdirector(a) Financiero(a)
- Subdirector Financiero - Profesional Especializado (Contador)
- Profesional Especializado
- Profesional Especializado
- Subdirector(a) Financiero(a)</t>
  </si>
  <si>
    <t>- Reporte de monitoreo indicando la materialización del riesgo de Posibilidad de afectación reputacional por hallazgos y sanciones impuestas por órganos de control, debido a errores (fallas o deficiencias) en el registro adecuado y oportuno de los hechos económicos de la entidad 
- Decisión de realizar el ajuste de acuerdo al grado de complejidad
- Comprobante contable - aplicativo correspondiente
- Balance de prueba ajustado
- Mapa de riesgo  Gestión Financiera, actualizado.</t>
  </si>
  <si>
    <t xml:space="preserve">Posibilidad de afectación reputacional por  hallazgos y sanciones impuestas por órganos de control  y la secretaria distrital de hacienda, debido a incumplimiento parcial de compromisos en la presentación de Estados Financieros </t>
  </si>
  <si>
    <t xml:space="preserve">- Los funcionarios no son conscientes de la presentación de los estados financieros de la Entidad a la Secretaría Distrital de Hacienda.
- No socializar a  las dependencias la importancia de la entrega oportuna de la información financiera
- La entrega no oportuna de la información financiera por parte de las dependencias
- No verificar la oportunidad y la calidad de la entrega de la información financiera por parte de las dependencias
</t>
  </si>
  <si>
    <t xml:space="preserve">- Fallas en la disponibilidad de los aplicativos.
</t>
  </si>
  <si>
    <t xml:space="preserve">- Sanciones por parte del ente de control u otro ente regulador.
- Inoportunidad en la disponibilidad de información. 
- Imagen institucional perjudicada.
</t>
  </si>
  <si>
    <t>El proceso estima que el riesgo se ubica en Alto, debido a que la frecuencia con la que se realizó la actividad clave asociada al riesgo se presentó 12 veces en el último año, sin embargo, ante su materialización, podrían presentarse efectos significativos, relacionados con el incumplimiento de metas y objetivos y la afectación de la imagen a nivel distrital y sanción por parte del ente de control u otro ente regulador.</t>
  </si>
  <si>
    <t>- Reportar el riesgo materializado de Posibilidad de afectación reputacional por  hallazgos y sanciones impuestas por órganos de control  y la secretaria distrital de hacienda, debido a incumplimiento parcial de compromisos en la presentación de Estados Financieros  en el informe de monitoreo a la Oficina Asesora de Planeación.
- Se analiza la situación presentada y se buscan alternativas con la Secretaría Distrital de Hacienda.
- Se presentan los estados financieros ante la Secretaría Distrital de Hacienda de manera extemporánea.
- Establecer un cronograma para controlar el cumplimiento de las etapas de consolidación, registro, suscripción y reporte a fin de evitar la ocurrencia del incumplimiento
- Actualizar el mapa de riesgos Gestión Financiera</t>
  </si>
  <si>
    <t>- Subdirector(a) Financiero(a)
- Subdirector Financiero - Profesional Especializado (Contador)
- Subdirector Financiero - Profesional Especializado (Contador)
- Subdirector Financiero - Profesional Especializado (Contador)
- Subdirector(a) Financiero(a)</t>
  </si>
  <si>
    <t>- Reporte de monitoreo indicando la materialización del riesgo de Posibilidad de afectación reputacional por  hallazgos y sanciones impuestas por órganos de control  y la secretaria distrital de hacienda, debido a incumplimiento parcial de compromisos en la presentación de Estados Financieros 
- Solución conjunta con la Secretaría Distrital de Hacienda
- Estados Financieros presentados
- Cronograma  con las etapas de la consolidación, registro, suscripción y reporte
- Mapa de riesgo  Gestión Financiera, actualizado.</t>
  </si>
  <si>
    <t>Gestionar los Certificados de Disponibilidad Presupuestal y de Registro Presupuestal</t>
  </si>
  <si>
    <t>Posibilidad de afectación reputacional por  hallazgos y sanciones impuestas por órganos de control, debido a errores (fallas o deficiencias) al gestionar los Certificados de Disponibilidad Presupuestal y de Registro Presupuestal</t>
  </si>
  <si>
    <t xml:space="preserve">- Errores involuntarios al transcribir la información de la solicitud del CDP.
- La Información de entrada no es suficiente, clara, completa y de calidad.
- Entrega inoportuna de solicitudes para gestionar adecuadamente los Certificados de Disponibilidad Presupuestal y de Registro Presupuestal.
- Presiones o exigencias externas al proceso que afectan la gestión de Certificados de Disponibilidad Presupuestal y de Registro Presupuestal.
- Falta de articulación entre los Sistemas de Información internos de la Secretaría General lo que genera la doble digitación de información.
</t>
  </si>
  <si>
    <t xml:space="preserve">- Incumplimiento normativo.
- Interrupción o atraso en las operaciones de la entidad.
- Intervención por parte de organismos de control.
- Imagen institucional afectada.
</t>
  </si>
  <si>
    <t>El proceso estima que el riesgo se ubica en Alto, debido a que la frecuencia con la que se realizó la actividad clave asociada al riesgo se presentó 6382 veces en el último año, sin embargo, ante su materialización, podrían presentarse efectos significativos, relacionados con el incumplimiento de metas y objetivos y la afectación de la imagen a nivel distrital y sanción por parte del ente de control u otro ente regulador.</t>
  </si>
  <si>
    <t>- Reportar el riesgo materializado de Posibilidad de afectación reputacional por  hallazgos y sanciones impuestas por órganos de control, debido a errores (fallas o deficiencias) al gestionar los Certificados de Disponibilidad Presupuestal y de Registro Presupuestal en el informe de monitoreo a la Oficina Asesora de Planeación.
- Informar a la dependencia solicitante el error presentado en la expedición del CDP.
- Anular, sustituir, cancelar el certificado de CDP
- Actualizar el mapa de riesgos Gestión Financiera</t>
  </si>
  <si>
    <t>- Subdirector(a) Financiero(a)
- Subdirector Financiero - Profesional Universitario - Técnico Operativo
- Subdirector Financiero - Profesional Universitario - Técnico Operativo
- Subdirector(a) Financiero(a)</t>
  </si>
  <si>
    <t>- Reporte de monitoreo indicando la materialización del riesgo de Posibilidad de afectación reputacional por  hallazgos y sanciones impuestas por órganos de control, debido a errores (fallas o deficiencias) al gestionar los Certificados de Disponibilidad Presupuestal y de Registro Presupuestal
- Correo electrónico
- Certificado nuevo
- Mapa de riesgo  Gestión Financiera, actualizado.</t>
  </si>
  <si>
    <t>Coordinar las actividades necesarias para garantizar el pago de las obligaciones adquiridas por la Secretaria General de conformidad con las normas vigentes</t>
  </si>
  <si>
    <t xml:space="preserve">Posibilidad de afectación económica (o presupuestal) por sanción moratoria o pago de  intereses, debido a errores (fallas o deficiencias) en el pago oportuno de las obligaciones adquiridas por la Secretaria General            </t>
  </si>
  <si>
    <t xml:space="preserve">- Errores involuntarios en la liquidación de las cuentas.
- Entrega inoportuna de solicitudes de pago.
- La Información de entrada no es suficiente, clara, completa y de calidad.
- Presión por parte de personas externas al proceso que afectan el normal desarrollo de la gestión de pago.
</t>
  </si>
  <si>
    <t xml:space="preserve">- Congelamiento de recursos programados y no ejecutados.
- Sanciones por parte del ente de control u otro ente regulador.
- Incumplimiento de metas y objetivos institucionales afectando la ejecución presupuestal.
- Inconformismo, reclamaciones o quejas esporádicas por el no pago de la obligación.
</t>
  </si>
  <si>
    <t>El proceso estima que el riesgo se ubica en Alto, debido a que la frecuencia con la que se realizó la actividad clave asociada al riesgo se presentó 9600 veces en el último año, sin embargo, ante su materialización, podrían presentarse efectos significativos, relacionados con el incumplimiento de metas y objetivos y la afectación de la imagen a nivel distrital y sanción por parte del ente de control u otro ente regulador.</t>
  </si>
  <si>
    <t>- Reportar el riesgo materializado de Posibilidad de afectación económica (o presupuestal) por sanción moratoria o pago de  intereses, debido a errores (fallas o deficiencias) en el pago oportuno de las obligaciones adquiridas por la Secretaria General             en el informe de monitoreo a la Oficina Asesora de Planeación.
- verifica la conformidad de los documentos soporte de pago y solicita a la dependencia los ajustes que se requieran. Una vez subsanado aplica el procedimiento de acuerdo con los lineamientos  impartidos por la secretaria general y  la secretaria de hacienda distrital
- Informar  a la dependencia cuando se generen intereses moratorios por cuentas por pagar radicadas
- Actualizar el mapa de riesgos Gestión Financiera</t>
  </si>
  <si>
    <t>- Subdirector(a) Financiero(a)
- Subdirector Financiero - Equipo de trabajo del proceso
- Subdirector Financiero - Equipo de trabajo del proceso
- Subdirector(a) Financiero(a)</t>
  </si>
  <si>
    <t>- Reporte de monitoreo indicando la materialización del riesgo de Posibilidad de afectación económica (o presupuestal) por sanción moratoria o pago de  intereses, debido a errores (fallas o deficiencias) en el pago oportuno de las obligaciones adquiridas por la Secretaria General            
- Documentos soportes y registros en el sistema Bogdata
- Memorando o correo electrónico informando los intereses moratorios generados
- Mapa de riesgo  Gestión Financiera, actualizado.</t>
  </si>
  <si>
    <t>Coordinar las actividades necesarias para garantizar el pago de las obligaciones adquiridas por la Secretaría General, de conformidad con las normas vigentes.</t>
  </si>
  <si>
    <t xml:space="preserve">Posibilidad de afectación reputacional por  hallazgos y sanciones impuestas por órganos de control, debido a realizar cobros indebidos en el pago de las cuentas de cobro, no realizar descuentos o pagar valores superiores en beneficio propio o de un tercero a que no hay lugar  </t>
  </si>
  <si>
    <t xml:space="preserve">- Conflicto de interés.
- Posibilidad que los controles de seguimiento no sean eficientes y permitan filtrar información sobre las características o el pago a realizar.
- Los funcionarios no son conscientes de los efectos legales y disciplinarios que podría tener la presentación de conductas dudosas.
- Información de entrada manipulada para efectuar los pagos.
- Interpretación inadecuada de la normatividad relacionada con las política tributarias, para favorecer intereses propios o particulares.
- Presiones indebidas para tramitar cuentas de cobro.
</t>
  </si>
  <si>
    <t xml:space="preserve">- Presiones o motivaciones individuales, sociales o colectivas que inciten a realizar conductas contrarias al deber ser.
</t>
  </si>
  <si>
    <t xml:space="preserve">- Perjuicio de la imagen institucional a nivel distrital.
- Sanciones legales y disciplinarias.
- Hallazgos por parte de órganos de control.
- Registro de hechos económicos no fidedigno.
- Reproceso de actividades para el pago de obligaciones y sus correspondientes registros.
- Estados financieros no razonables.
- Detrimento del presupuesto.
</t>
  </si>
  <si>
    <t xml:space="preserve">- Direccionamiento Estratégico
- Contratación
- Procesos de control en el Sistema de Gestión de Calidad
</t>
  </si>
  <si>
    <t>El proceso estima que el riesgo se ubica en una zona extremo, debido a que el riesgo no se ha materializado en los últimos cuatro años, sin embargo, ante su materialización, podrían presentarse los efectos significativos, señalados en la encuesta del Departamento Administrativo de la Función Pública.</t>
  </si>
  <si>
    <t xml:space="preserve">- Realizar un análisis de la ejecución del trámite relacionado con  la gestión de pagos, con el propósito de  encontrar duplicidades con la gestión contable y así poder optimizar su ejecución
_______________
</t>
  </si>
  <si>
    <t xml:space="preserve">- Subdirector Financiero
_______________
</t>
  </si>
  <si>
    <t xml:space="preserve">- Documento con el análisis de la optimización de la gestión de pagos
_______________
</t>
  </si>
  <si>
    <t xml:space="preserve">30/04/2023
_______________
</t>
  </si>
  <si>
    <t>- Reportar 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a la Oficina Asesora de Planeación en el informe de monitoreo en caso que tenga fallo.
- Solicitar ante la Tesorería Distrital la liquidación de los valores no descontados, intereses de mora y sanción (si hay lugar) correspondientes.
- Expedir el recibo de código de barras a través del aplicativo de Tesorera Distrital de conceptos varios, generando los valores a consignar.
- Realizar la consignación de los valores pendientes y remitir al expediente de contratación.
- Realizar el registro contable de los reintegros.
- Actualizar el mapa de riesgos Gestión Financiera</t>
  </si>
  <si>
    <t>- Subdirector(a) Financiero(a)
- Subdirector Financiero
- Subdirector Financiero
- Subdirector Financiero
- Profesional de la Subdirección Financiera
- Subdirector(a) Financiero(a)</t>
  </si>
  <si>
    <t>- Notificación realizada del presunto hecho de Posibilidad de afectación reputacional por  hallazgos y sanciones impuestas por órganos de control, debido a realizar cobros indebidos en el pago de las cuentas de cobro, no realizar descuentos o pagar valores superiores en beneficio propio o de un tercero a que no hay lugar   al operador disciplinario, y reporte de monitoreo a la Oficina Asesora de Planeación en caso que el riesgo tenga fallo definitivo.
- Oficio a la Tesorería Distrital solicitando la liquidación de los valores no descontados, intereses de mora y sanción (si hay lugar) correspondientes.
- Recibo de código de barras a través del aplicativo de Tesorera Distrital de conceptos varios.
- Recibo de consignación y oficio o memorando enviado a la Dirección de contratación.
- Registro en el aplicativo contable.
- Mapa de riesgo  Gestión Financiera, actualizado.</t>
  </si>
  <si>
    <t>Garantizar el registro adecuado y oportuno de los hechos económicos de la Entidad, que permite elaborar y presentar los estados financieros.</t>
  </si>
  <si>
    <t xml:space="preserve">Posibilidad de afectación reputacional por  hallazgos y sanciones impuestas por órganos de control, debido a uso indebido de información privilegiada para el inadecuado registro de los hechos económicos, con el fin de obtener beneficios propios o de terceros  </t>
  </si>
  <si>
    <t xml:space="preserve">- Conflicto de interés.
- No se tienen establecidos controles adecuados para el tratamiento de la información sobre los hechos económicos.
- Los funcionarios no son conscientes de los efectos legales y disciplinarios que podría tener la presentación de conductas dudosas.
- Información de entrada manipulada para registrar los hechos económicos.
- Interpretación inadecuada de la normatividad relacionada con las política contables, para favorecer intereses propios o particulares.
</t>
  </si>
  <si>
    <t xml:space="preserve">- Perjuicio de la imagen institucional a nivel distrital.
- Sanciones legales y disciplinarias.
- Hallazgos por parte de órganos de control.
- No fenecimiento de la cuenta.
- Registro de hechos económicos no fidedigno.
- Reproceso de actividades para el registro de hechos económicos.
- Estados financieros no razonables.
</t>
  </si>
  <si>
    <t xml:space="preserve">- Direccionamiento Estratégico
- Gestión de Recursos Físicos
- Gestión Estratégica de Talento Humano
- Contratación
</t>
  </si>
  <si>
    <t xml:space="preserve">- Realizar un análisis de la ejecución del trámite relacionado con  la gestión de pagos, con el propósito de  encontrar duplicidades con la gestión de pagos y así poder optimizar su ejecución
_______________
</t>
  </si>
  <si>
    <t>- Reportar 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a la Oficina Asesora de Planeación en el informe de monitoreo en caso que tenga fallo.
- Realizar los ajustes correspondientes al registro contable indebido, o complementar la información que corresponda a los hechos reales.
- Reportar el registro contable para el siguiente periodo.
- Actualizar el mapa de riesgos Gestión Financiera</t>
  </si>
  <si>
    <t>- Subdirector(a) Financiero(a)
- Profesional de la Subdirección Financiera
- Profesional de la Subdirección Financiera
- Subdirector(a) Financiero(a)</t>
  </si>
  <si>
    <t>- Notificación realizada del presunto hecho de Posibilidad de afectación reputacional por  hallazgos y sanciones impuestas por órganos de control, debido a uso indebido de información privilegiada para el inadecuado registro de los hechos económicos, con el fin de obtener beneficios propios o de terceros   al operador disciplinario, y reporte de monitoreo a la Oficina Asesora de Planeación en caso que el riesgo tenga fallo definitivo.
- Registro contable ajustado en LIMAY.
- Comprobante de contabilidad.
- Mapa de riesgo  Gestión Financiera, actualizado.</t>
  </si>
  <si>
    <t>Gestión Jurídica</t>
  </si>
  <si>
    <t>Asesorar y representar jurídicamente a la Secretaria General de la Alcaldía Mayor Bogotá D.C. mediante el análisis, trámite, defensa y solución de asuntos de carácter jurídico con el fin de solucionar los asuntos de carácter jurídico que surjan en el desarrollo de las funciones.</t>
  </si>
  <si>
    <t xml:space="preserve">Inicia con la identificación de las necesidades jurídicas de la Secretaria General, continúa con la emisión de conceptos jurídicos, la defensa extrajudicial y judicial, la elaboración o revisión de actos administrativos, la emisión de comentarios a los proyectos de Acuerdo y de Ley y la gestión de cobro persuasivo, termina con la verificación, seguimiento y mejoramiento del proceso. </t>
  </si>
  <si>
    <t>Jefe de Oficina Jurídica</t>
  </si>
  <si>
    <t>Gestionar la defensa judicial y extrajudicial de la Secretaría General</t>
  </si>
  <si>
    <t>Posibilidad de afectación económica (o presupuestal) por la interposición de reclamaciones, solicitudes de conciliación, demandas y/o decisiones judiciales adversas a los interés de la Entidad, debido a errores (fallas o deficiencias) durante la ejecución de las diferentes funciones de todas las dependencias de la Secretaría General</t>
  </si>
  <si>
    <t xml:space="preserve">- Disposición y consulta de la normatividad, falta un normograma integral con  la totalidad y clasificación de las normas.
- Confusión entre normas y directrices a nivel institucional como Secretaría General y directrices a nivel Distrital.
</t>
  </si>
  <si>
    <t xml:space="preserve">- Constante actualización de directrices Nacionales y Distritales que no surten suficientes procesos de socialización. 
- Falta de recursos que podría darse por los recortes presupuestales, humanos y técnicos que influirían directamente en la no sostenibilidad en el tiempo de los programas e iniciativas de los proyectos de inversión y en los servicios que presta al Secretaría General en el Distrito; especialmente en la comunicación que tiene la ciudadanía con la administración, evitando que sea competente. 
</t>
  </si>
  <si>
    <t xml:space="preserve">- Eventos que afecten la situación jurídica de la organización debido al  incumplimiento o desacato de la normatividad legal que constituirían detrimento patrimonial por pago de condenas.
- Adelantar Planes de Acción en le marco de la Política de Prevención del Daño Antijurídico y análisis de impacto litigioso.
- Afectación reputacional por decisiones adversas que identificaron acciones u omisiones de funcionarios y/o colaboradores de la Entidad.
- Hallazgos por parte de los Entes de Control.
</t>
  </si>
  <si>
    <t>La probabilidad de riesgo se ubica en zona baja, teniendo en cuenta que la actividad clave asociada al riesgo se ejecuta de forma mensual (12 veces). El impacto es leve ya que los efectos de la materialización del riesgo no generan grandes consecuencias.</t>
  </si>
  <si>
    <t>El resultado de la probabilidad es Muy baja, dado que el riesgo no se ha materializado y se tienen 4 controles preventivos. Es impacto es leve ya que se dispone de un control correctivo para disminuir la calificación.</t>
  </si>
  <si>
    <t>- Reportar el riesgo materializado de Posibilidad de afectación económica (o presupuestal) por la interposición de reclamaciones, solicitudes de conciliación, demandas y/o decisiones judiciales adversas a los interés de la Entidad, debido a errores (fallas o deficiencias) durante la ejecución de las diferentes funciones de todas las dependencias de la Secretaría General en el informe de monitoreo a la Oficina Asesora de Planeación.
- Estudia, evalúa y analiza casos concretos, en esta instancia y evidenciará si el apoderado requirió insumos necesarios para defender los intereses de la Secretaría General y si preparó adecuada defensa
- Actualizar el mapa de riesgos Gestión Jurídica</t>
  </si>
  <si>
    <t>- Jefe de Oficina Jurídica
- Comité de Conciliación
- Jefe de Oficina Jurídica</t>
  </si>
  <si>
    <t>- Reporte de monitoreo indicando la materialización del riesgo de Posibilidad de afectación económica (o presupuestal) por la interposición de reclamaciones, solicitudes de conciliación, demandas y/o decisiones judiciales adversas a los interés de la Entidad, debido a errores (fallas o deficiencias) durante la ejecución de las diferentes funciones de todas las dependencias de la Secretaría General
- Realiza recomendaciones para prevenir la recurrencia de la causa que originó el proceso o la sentencia lo cual se consigna en el acta de Comité de Conciliación
- Mapa de riesgo  Gestión Jurídica, actualizado.</t>
  </si>
  <si>
    <t>Elaborar y revisar los actos administrativos que deba suscribir la entidad</t>
  </si>
  <si>
    <t>Posibilidad de afectación reputacional por interposición de demandas y emisión de decisiones contrarias a los intereses de la Secretaría General, debido a errores (fallas o deficiencias) en la emisión de actos administrativos de carácter general</t>
  </si>
  <si>
    <t xml:space="preserve">- Disposición y consulta de la normatividad, falta un normograma integral con  la totalidad y clasificación de las normas.
- Confusión entre normas y directrices a nivel institucional como Secretaría General y directrices a nivel Distrital.
- Falta de información allegada dentro de los antecedentes del acto administrativo que puede llegar a generar análisis incompleto.
</t>
  </si>
  <si>
    <t xml:space="preserve">- Eventos que afecten la situación jurídica de la organización debido al  incumplimiento o desacato de la normatividad legal.
- Afectación reputacional por decisiones adversas que identificaron falta de información en la emisión de los actos administrativos de carácter general.
- Hallazgos por parte de los Entes de Control.
</t>
  </si>
  <si>
    <t>La probabilidad de riesgo se ubica en zona baja, teniendo en cuenta que la actividad clave asociada al riesgo se ejecuta de forma diaria (1108 veces). El impacto es leve ya que los efectos de la materialización del riesgo no generan grandes consecuencias.</t>
  </si>
  <si>
    <t>El resultado de la probabilidad es Baja, dado que el riesgo no se ha materializado y se tienen 2 controles preventivos. Es impacto es leve ya que se dispone de un control correctivo para disminuir la calificación.</t>
  </si>
  <si>
    <t>- Reportar el riesgo materializado de Posibilidad de afectación reputacional por interposición de demandas y emisión de decisiones contrarias a los intereses de la Secretaría General, debido a errores (fallas o deficiencias) en la emisión de actos administrativos de carácter general en el informe de monitoreo a la Oficina Asesora de Planeación.
- Devuelve a la Oficina Jurídica para que realice los ajustes correspondientes.
- Actualizar el mapa de riesgos Gestión Jurídica</t>
  </si>
  <si>
    <t>- Jefe de Oficina Jurídica
- Secretario(a) General
- Jefe de Oficina Jurídica</t>
  </si>
  <si>
    <t>- Reporte de monitoreo indicando la materialización del riesgo de Posibilidad de afectación reputacional por interposición de demandas y emisión de decisiones contrarias a los intereses de la Secretaría General, debido a errores (fallas o deficiencias) en la emisión de actos administrativos de carácter general
- Acto Administrativo con observaciones.
- Mapa de riesgo  Gestión Jurídica, actualizado.</t>
  </si>
  <si>
    <t>Emitir los conceptos jurídicos que sean competencia de la Secretaria General, o que surjan en desarrollo de sus funciones</t>
  </si>
  <si>
    <t>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t>
  </si>
  <si>
    <t xml:space="preserve">- Disposición y consulta de la normatividad, falta un normograma integral con  la totalidad y clasificación de las normas.
- Confusión entre normas y directrices a nivel institucional como Secretaría General y directrices a nivel Distrital.
- Falta de información allegada dentro de los antecedentes del conceptos y/o consultas que puede llegar a generar análisis incompleto.
- Divergencias en lo resuelto por los operadores judiciales en casos análogos que generan inseguridad jurídica.
</t>
  </si>
  <si>
    <t xml:space="preserve">- Eventos que afecten la situación jurídica de la organización debido al  incumplimiento o desacato de la normatividad legal.
- Afectación reputacional por decisiones adversas que identificaron falta de información en la emisión de los conceptos y/o consultas.
- Hallazgos por parte de los Entes de Control.
- Necesidad de la emisión de concepto y/o consulta que unifique criterios.
</t>
  </si>
  <si>
    <t>La probabilidad de riesgo se ubica en zona baja, teniendo en cuenta que la actividad clave asociada al riesgo se ejecuta de forma mensual (18 veces). El impacto es leve ya que los efectos de la materialización del riesgo no generan grandes consecuencias.</t>
  </si>
  <si>
    <t>El resultado de la probabilidad es Baja, dado que el riesgo no se ha materializado y se tiene 1 control preventivo. Es impacto es leve ya que se dispone de un control correctivo para disminuir la calificación.</t>
  </si>
  <si>
    <t>- Reportar el riesgo materializado de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en el informe de monitoreo a la Oficina Asesora de Planeación.
- Devuelve a la Oficina Jurídica para que realice los ajustes
- Actualizar el mapa de riesgos Gestión Jurídica</t>
  </si>
  <si>
    <t>- Jefe de Oficina Jurídica
- Jefe de Oficina Jurídica
- Jefe de Oficina Jurídica</t>
  </si>
  <si>
    <t>- Reporte de monitoreo indicando la materialización del riesgo de Posibilidad de afectación reputacional por diversas interpretaciones en la emisión de conceptos jurídicos y/o consultas, debido a errores (fallas o deficiencias) en el análisis de la documentación que se aporta y/o en la identificación de la normatividad, jurisprudencia o doctrina aplicable al caso concreto
- Proyecto de concepto o consulta con observaciones
- Mapa de riesgo  Gestión Jurídica, actualizado.</t>
  </si>
  <si>
    <t>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t>
  </si>
  <si>
    <t xml:space="preserve">- Disposición y consulta de la normatividad, falta un normograma integral con  la totalidad y clasificación de las normas 
- Confusión entre normas y directrices a nivel institucional como Secretaría General y directrices a nivel Distrital
- Posible configuración de Conflicto de Interés entre el apoderado de la Secretaría General y los demandantes
</t>
  </si>
  <si>
    <t xml:space="preserve">- Eventos que afecten la situación jurídica de la organización debido al  incumplimiento o desacato de la normatividad legal que constituirían detrimento patrimonial por pago de condenas
- Adelantar Planes de Acción en le marco de la Política de Prevención del Daño Antijurídico y análisis de impacto litigioso
- Afectación reputacional por decisiones adversas que identificaron acciones u omisiones de funcionarios y/o colaboradores de la Entidad
- Hallazgos por parte de los Entes de Control
</t>
  </si>
  <si>
    <t>La probabilidad de riesgo se ubica en zona Muy baja, teniendo en cuenta que el riesgo no se materializó durante los últimos 4 años. El impacto es moderado de acuerdo al resultado obtenido de diligenciar la encuesta.</t>
  </si>
  <si>
    <t>El resultado de la probabilidad es Muy baja, dado que el riesgo no se ha materializado y se tienen 4 controles preventivos. Es impacto es leve ya que se dispone de 3 controles correctivos para disminuir la calificación.</t>
  </si>
  <si>
    <t xml:space="preserve">- Verificar que los contratistas y funcionarios públicos responsables de ejercer la defensa judicial de la Entidad, diligencien y registren en SIDEAP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Realizar durante el Comité de Conciliación el estudio, evaluación y análisis de las conciliaciones, procesos y laudos arbitrales que fueron de conocimiento de dicho Comité.
_______________
</t>
  </si>
  <si>
    <t xml:space="preserve">- Jefe de Oficina Jurídica 
- Comité de Conciliación. 
_______________
</t>
  </si>
  <si>
    <t xml:space="preserve">- Formatos de publicación y divulgación proactiva de la Declaración de Bienes y Rentas, Registro de Conflicto de Interés y Declaración del Impuesto sobre la Renta y Complementarios. Ley 2013 del 30 de diciembre de 2019, registrados en SIDEAP
- Recomendaciones del Comité de Conciliación - Informe de Gestión del Comité de Conciliación
_______________
</t>
  </si>
  <si>
    <t xml:space="preserve">01/03/2023
15/02/2023
_______________
</t>
  </si>
  <si>
    <t xml:space="preserve">28/04/2023
31/12/2023
_______________
</t>
  </si>
  <si>
    <t>- Reportar 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a la Oficina Asesora de Planeación en el informe de monitoreo en caso que tenga fallo.
- Estudia, evalúa y analiza el caso concreto, en esta instancia se evidenciará las causas que originaron la condena, si el apoderado preparó adecuada defensa y si el área técnica aportó elementos para el ejercicio de defensa, según las consideraciones del operador judicial, lo cual se consigna en el acta de Comité de Conciliación
- Estudia, evalúa y analiza el caso, realiza recomendaciones para prevenir la recurrencia de la causa que originó el proceso o la sentencia lo cual se consigna en el acta de Comité de Conciliación
- Actualizar el mapa de riesgos Gestión Jurídica</t>
  </si>
  <si>
    <t>- Jefe de Oficina Jurídica
- Comité de Conciliación
- Comité de Conciliación
- Jefe de Oficina Jurídica</t>
  </si>
  <si>
    <t>- Notificación realizada del presunto hecho de Posibilidad de afectación económica (o presupuestal) por interposición de reclamaciones,  solicitudes de conciliación, demandas y/o decisiones judiciales adversas a los interés de la Entidad, debido a acción u omisión durante la preparación y ejecución de los actos de defensa para favorecer intereses propios o de terceros al operador disciplinario, y reporte de monitoreo a la Oficina Asesora de Planeación en caso que el riesgo tenga fallo definitivo.
- Acta de Comité de Conciliación
- Acta de Comité de Conciliación
- Mapa de riesgo  Gestión Jurídica, actualizado.</t>
  </si>
  <si>
    <t>Gobierno Abierto y Relacionamiento con la Ciudadanía</t>
  </si>
  <si>
    <t>Gestionar estrategias, lineamientos y proyectos en materia de servicio al ciudadano, gobierno abierto y transformación digital de la Secretaría General y en las entidades distritales mediante los instrumentos de planeación y seguimiento para fortalecer el relacionamiento entre las instituciones de la Administración Distrital y la ciudadanía, así como el aprovechamiento de las tecnologías permitiendo el mejoramiento de las capacidades ciudadanas para un territorio inteligente.</t>
  </si>
  <si>
    <t>Inicia con la formulación de las estrategias, lineamientos y proyectos en materia de servicio al ciudadano, gobierno abierto y transformación digital, continua con su implementación en la Secretaría General, así como el acompañamiento de Gobierno Abierto y transformación digital en las entidades distritales y finaliza con el seguimiento al cumplimiento de las mismas.</t>
  </si>
  <si>
    <t>Estructurar canales de relacionamiento con la ciudadanía
Fase (propósito) Generar las condiciones necesarias para que la experiencia de la ciudadanía en la interacción con la Administración Distrital sea favorable.</t>
  </si>
  <si>
    <t>Posibilidad de afectación reputacional por debilidades en la ejecución que afecten la puesta en operación de nuevos medios de relacionamiento con la ciudadanía, debido a errores (fallas o deficiencias) en el diseño y estructuración de estos</t>
  </si>
  <si>
    <t xml:space="preserve">- Dificultad en la articulación de actividades comunes a las dependencias.
</t>
  </si>
  <si>
    <t xml:space="preserve">- Dificultades en la coordinación entre las administraciones locales, distritales y nacionales para la prestación de servicios o ejecución de programas.
</t>
  </si>
  <si>
    <t xml:space="preserve">- Incumplimiento de metas en planes institucionales.
- Deterioro de la imagen institucional y pérdida de confianza de la ciudadanía por incumplimiento de expectativas.
- Reducción del nivel de satisfacción de la ciudadanía por el incumplimiento de la implementación de los medios de relacionamiento con la ciudadanía.
</t>
  </si>
  <si>
    <t>5. Fortalecer la prestación del servicio a la ciudadanía con oportunidad, eficiencia y transparencia, a través del uso de la tecnología y la cualificación de los servidores.</t>
  </si>
  <si>
    <t xml:space="preserve">- 7870 Servicio a la ciudadanía, moderno, eficiente y de calidad
</t>
  </si>
  <si>
    <t>El proceso estima que el riesgo se ubica en una zona baja, debido a que la frecuencia con la que se realizó la actividad clave asociada al riesgo durante el último año se presentó (1) vez, frente a su materialización podrían presentarse efectos menores para el proceso.</t>
  </si>
  <si>
    <t>- Reportar el riesgo materializado de Posibilidad de afectación reputacional por debilidades en la ejecución que afecten la puesta en operación de nuevos medios de relacionamiento con la ciudadanía, debido a errores (fallas o deficiencias) en el diseño y estructuración de estos en el informe de monitoreo a la Oficina Asesora de Planeación.
- Evaluar la situación presentada de acuerdo a la etapa en la que se encuentra el proyecto.
- Elaborar plan de trabajo (actividades, responsables, fechas).
- Ejecutar del plan de trabajo.
- Actualizar el mapa de riesgos Gobierno Abierto y Relacionamiento con la Ciudadanía</t>
  </si>
  <si>
    <t>- Subsecretario(a) de Servicio a la Ciudadanía y Alto(a) Consejero(a) Distrital de Tecnologías de la Información y las Comunicaciones
- Subsecretario de Servicio a la Ciudadanía - Profesionales asignados en el proyecto
- Subsecretario de Servicio a la Ciudadanía - Profesionales asignados en el proyecto
- Subsecretario de Servicio a la Ciudadanía - Profesionales asignados en el proyecto
- Subsecretario(a) de Servicio a la Ciudadanía y Alto(a) Consejero(a) Distrital de Tecnologías de la Información y las Comunicaciones</t>
  </si>
  <si>
    <t>- Reporte de monitoreo indicando la materialización del riesgo de Posibilidad de afectación reputacional por debilidades en la ejecución que afecten la puesta en operación de nuevos medios de relacionamiento con la ciudadanía, debido a errores (fallas o deficiencias) en el diseño y estructuración de estos
- Acta con la decisión de acciones a tomar
- Plan de trabajo para la corrección de la situación
- Plan de trabajo ejecutado
- Mapa de riesgo  Gobierno Abierto y Relacionamiento con la Ciudadanía, actualizado.</t>
  </si>
  <si>
    <t>Administrar el Sistema Unificado Distrital de Inspección, Vigilancia y Control - SUDIVC, a través de la coordinación y articulación de acciones conjuntas con las entidades que hacen parte del SUDIVC.</t>
  </si>
  <si>
    <t xml:space="preserve">Posibilidad de afectación reputacional por inadecuado seguimiento a las actividades, debido a errores (fallas o deficiencias) en el seguimiento de la gestión de las entidades que hacen parte del Sistema Unificado Distrital de Inspección, Vigilancia y Control (SUDIVC).	</t>
  </si>
  <si>
    <t xml:space="preserve">- Desconocimiento por parte de algunos funcionarios acerca de las funciones de la entidad y elementos de la plataforma estratégica.
</t>
  </si>
  <si>
    <t xml:space="preserve">- Fallas de interoperabilidad en las plataformas tecnológicas de instancias externas.
- La información necesaria en relación con la normatividad nacional y distrital, para el seguimiento a la gestión de las entidades participantes en las estrategias para el relacionamiento con la Ciudadanía, no es suficiente, clara, completa o de calidad.
</t>
  </si>
  <si>
    <t xml:space="preserve">- Incumplimiento de objetivos y metas institucionales. 
- Errores en la consolidación, análisis y presentación de informes de gestión del SUDIVC.  
- Hallazgos por parte de entes de control.
- Retrasos en la elaboración de informes de gestión del SUDIVC.  
</t>
  </si>
  <si>
    <t>El proceso estima que el riesgo se ubica en una zona baja, debido a que la frecuencia con la que se realizó la actividad clave asociada al riesgo se presentó 2 veces en el último año y a la fecha no se ha materializado.</t>
  </si>
  <si>
    <t>- Reportar el riesgo materializado de Posibilidad de afectación reputacional por inadecuado seguimiento a las actividades, debido a errores (fallas o deficiencias) en el seguimiento de la gestión de las entidades que hacen parte del Sistema Unificado Distrital de Inspección, Vigilancia y Control (SUDIVC).	 en el informe de monitoreo a la Oficina Asesora de Planeación.
- Convocar a la(s) entidad(s) que presentaron errores fallas o deficiencias en el reporte de la información a una reunión extraordinaria de seguimiento a compromisos.
- Actualizar el mapa de riesgos Gobierno Abierto y Relacionamiento con la Ciudadanía</t>
  </si>
  <si>
    <t>- Subsecretario(a) de Servicio a la Ciudadanía y Alto(a) Consejero(a) Distrital de Tecnologías de la Información y las Comunicaciones
- Subdirector de Seguimiento a la Gestión de Inspección, vigilancia y Control.
- Subsecretario(a) de Servicio a la Ciudadanía y Alto(a) Consejero(a) Distrital de Tecnologías de la Información y las Comunicaciones</t>
  </si>
  <si>
    <t>- Reporte de monitoreo indicando la materialización del riesgo de Posibilidad de afectación reputacional por inadecuado seguimiento a las actividades, debido a errores (fallas o deficiencias) en el seguimiento de la gestión de las entidades que hacen parte del Sistema Unificado Distrital de Inspección, Vigilancia y Control (SUDIVC).	
- Acta (s) de compromiso.
- Mapa de riesgo  Gobierno Abierto y Relacionamiento con la Ciudadanía, actualizado.</t>
  </si>
  <si>
    <t>Administrar canales de relacionamiento con la ciudadanía
Fase (actividades): Fortalecer e implementar en los canales de atención disponibles en la Red CADE, estrategias de atención de servicio a la ciudadanía acorde a sus características poblacionales y particulares.</t>
  </si>
  <si>
    <t>Posibilidad de afectación reputacional por no prestación del servicio, debido a interrupciones en el modelo multicanal que impidan a la ciudadanía acceder a la oferta institucional de trámites y servicios de las entidades que hacen parte de la Red CADE</t>
  </si>
  <si>
    <t>Daños a activos fijos/ eventos externos</t>
  </si>
  <si>
    <t xml:space="preserve">- Fallas de conectividad e interoperabilidad que dificultan el funcionamiento de plataformas tecnológicas que soportan los canales de relacionamiento con las partes interesadas
</t>
  </si>
  <si>
    <t xml:space="preserve">- Manifestaciones que generan alteraciones en el orden público, en las cuales se vean afectada la gestión propia de la Secretaría General.
</t>
  </si>
  <si>
    <t xml:space="preserve">- Pérdida de credibilidad y de confianza que dificulte la ejecución de las políticas, programas y proyectos de la Secretaría General. 
- Incremento en las peticiones de la ciudadanía en relación con el servicio prestado por las entidades en la Red CADE.
- Insatisfacción de la ciudadanía respecto a la prestación del servicio.
- Incumplimiento de las obligaciones con las entidades participes en los canales de la Red CADE.
- Falta de disponibilidad y oportunidad en la información a entregar en la prestación del servicio
- Incumplimiento de objetivos y metas institucionales.
</t>
  </si>
  <si>
    <t xml:space="preserve">El proceso estima que el riesgo se ubica en zona moderado, debido a que la frecuencia con la que se realizó la actividad clave asociada fue diariamente en los tiempos de atención de los puntos durante el último año, sin embargo, ante su materialización podrían presentarse afectaciones menores para el proceso. </t>
  </si>
  <si>
    <t>El proceso estima que el riesgo se ubica en zona baja, debido a que los controles establecidos son los adecuados y la calificación de criterios es satisfactoria, ubicando el riesgo en la escala de probabilidad más baja con un impacto menor, y ante su materialización, podrían disminuirse los efectos, aplicando las acciones de contingencia.</t>
  </si>
  <si>
    <t>- Reportar el riesgo materializado de Posibilidad de afectación reputacional por no prestación del servicio, debido a interrupciones en el modelo multicanal que impidan a la ciudadanía acceder a la oferta institucional de trámites y servicios de las entidades que hacen parte de la Red CADE en el informe de monitoreo a la Oficina Asesora de Planeación.
- Implementar estrategias de atención para las entidades: entrega de turnos manuales, atención en las entidades verificando el tipo de solicitud del ciudadano(a) y si es posible recibir documentación y tramitarla con posterioridad al restablecimiento del servicio, registrar los datos del  ciudadano(a) para contactarle e informarle el resultado de su solicitud.
- Solicitar apoyo de la Policía Nacional para las sedes afectadas, gestionando unidades adicionales de vigilancia e implementos o estrategias de mitigación de daños o pérdidas de bienes de la Secretaría General y de las entidades.
- Actualizar el mapa de riesgos Gobierno Abierto y Relacionamiento con la Ciudadanía</t>
  </si>
  <si>
    <t>- Subsecretario(a) de Servicio a la Ciudadanía y Alto(a) Consejero(a) Distrital de Tecnologías de la Información y las Comunicaciones
- Profesional responsable del medio de interacción (CADE y SuperCADE)
- Profesional responsable del medio de interacción (CADE y SuperCADE)
- Subsecretario(a) de Servicio a la Ciudadanía y Alto(a) Consejero(a) Distrital de Tecnologías de la Información y las Comunicaciones</t>
  </si>
  <si>
    <t>- Reporte de monitoreo indicando la materialización del riesgo de Posibilidad de afectación reputacional por no prestación del servicio, debido a interrupciones en el modelo multicanal que impidan a la ciudadanía acceder a la oferta institucional de trámites y servicios de las entidades que hacen parte de la Red CADE
- Reporte de ciudadanos(as) y trámites efectivos atendidos por cada entidad, en contingencia.
- Reporte de desempeño jornada de atención considerando los reportes realizados a los entes correspondientes
- Mapa de riesgo  Gobierno Abierto y Relacionamiento con la Ciudadanía, actualizado.</t>
  </si>
  <si>
    <t>Administrar canales de relacionamiento con la ciudadanía
Fase (componente): Documentos de lineamientos técnicos</t>
  </si>
  <si>
    <t>Posibilidad de afectación reputacional por información inconsistente, debido a errores (fallas o deficiencias) en el seguimiento a la gestión de las entidades participantes en los medios de interacción de la Red CADE</t>
  </si>
  <si>
    <t xml:space="preserve">- Dificultad en la articulación de actividades comunes a las dependencias.
- Alta rotación de personal generando retrasos en la curva de aprendizaje.
</t>
  </si>
  <si>
    <t xml:space="preserve">- La información necesaria en relación con la normatividad nacional y distrital, para el seguimiento a la gestión de las entidades participantes en las estrategias para el relacionamiento con la Ciudadanía, no es suficiente, clara, completa o de calidad.
</t>
  </si>
  <si>
    <t xml:space="preserve">- Pérdida de credibilidad y de confianza que dificulte la ejecución de las políticas, programas y proyectos de la Secretaría General. 
- Incremento en las peticiones de la ciudadanía en relación con el servicio prestado por las entidades en la Red CADE.
- Insatisfacción de la ciudadanía respecto a la prestación del servicio.
- Intervenciones o hallazgos por partes de entes de control u otro ente regulador, interno o externo.
- Incumplimiento de objetivos y metas institucionales.
</t>
  </si>
  <si>
    <t>El proceso estima que el riesgo se ubica en zona moderado, debido a que la frecuencia con la que se realizó la actividad clave asociada fue mensual o trimestralmente dependiendo los tiempos establecidos ya sea contrato o convenio, ante su materialización, podrían presentarse afectaciones menores para el proceso.</t>
  </si>
  <si>
    <t>- Reportar el riesgo materializado de Posibilidad de afectación reputacional por información inconsistente, debido a errores (fallas o deficiencias) en el seguimiento a la gestión de las entidades participantes en los medios de interacción de la Red CADE en el informe de monitoreo a la Oficina Asesora de Planeación.
- Realizar reinducción en el protocolo establecido para el apoyo a la supervisión de convenios y contratos.
- Actualizar el mapa de riesgos Gobierno Abierto y Relacionamiento con la Ciudadanía</t>
  </si>
  <si>
    <t>- Subsecretario(a) de Servicio a la Ciudadanía y Alto(a) Consejero(a) Distrital de Tecnologías de la Información y las Comunicaciones
- Servidor(a) asignado(a) por el (la) Director (a) del Sistema Distrital de Servicio a la Ciudadanía
- Subsecretario(a) de Servicio a la Ciudadanía y Alto(a) Consejero(a) Distrital de Tecnologías de la Información y las Comunicaciones</t>
  </si>
  <si>
    <t>- Reporte de monitoreo indicando la materialización del riesgo de Posibilidad de afectación reputacional por información inconsistente, debido a errores (fallas o deficiencias) en el seguimiento a la gestión de las entidades participantes en los medios de interacción de la Red CADE
- Servidores (as) con reinducción en el protocolo de apoyo a la supervisión de contratos y convenios.
- Mapa de riesgo  Gobierno Abierto y Relacionamiento con la Ciudadanía, actualizado.</t>
  </si>
  <si>
    <t>Administrar canales de relacionamiento con la ciudadanía
Capacitar o cualificar a los servidores públicos en temáticas de funcionalidad del Sistema Distrital para la Gestión de Peticiones Ciudadanas, servicio a la Ciudadanía, al igual que en competencias de Inspección, Vigilancia y Control.
Sensibilizar a la ciudadanía y otros en temas de servicio a la ciudadanía, el funcionamiento del sistema distrital para la gestión de peticiones ciudadanas y en temas de Inspección, Vigilancia y Control- IVC.</t>
  </si>
  <si>
    <t>Posibilidad de afectación reputacional por inconformidad de los usuarios (entidades) del sistema distrital para la gestión de peticiones, debido a incumplimiento parcial de compromisos en la atención de soporte funcional en los tiempos promedio definidos</t>
  </si>
  <si>
    <t xml:space="preserve">- Fallas de conectividad e interoperabilidad que dificultan el funcionamiento de plataformas tecnológicas que soportan los canales de relacionamiento con las partes interesadas.
- Alta rotación de personal generando retrasos en la curva de aprendizaje.
</t>
  </si>
  <si>
    <t xml:space="preserve">- Conocimiento parcial del propósito, funcionamiento y productos y servicios del proceso por parte del usuario final
</t>
  </si>
  <si>
    <t xml:space="preserve">- Demora en la gestión de peticiones por parte de las entidades distritales.
- Pérdida de credibilidad y de confianza que dificulte la ejecución de las políticas, programas y proyectos de la Secretaría General. 
- Incumplimiento de objetivos y metas institucionales.
</t>
  </si>
  <si>
    <t>El proceso estima que el riesgo se ubica en una zona moderada, debido a que la frecuencia con la que se realizó la actividad clave asociada al riesgo se presentó 246 veces en el último año, sin embargo, ante su materialización podrían presentarse efectos significativos para el proceso.</t>
  </si>
  <si>
    <t>- Reportar el riesgo materializado de Posibilidad de afectación reputacional por inconformidad de los usuarios (entidades) del sistema distrital para la gestión de peticiones, debido a incumplimiento parcial de compromisos en la atención de soporte funcional en los tiempos promedio definidos en el informe de monitoreo a la Oficina Asesora de Planeación.
- Re-clasificar la incidencia e indicar al solicitante los motivos por los cuales la solicitud no pudo ser atendida en los tiempos definidos.
- Actualizar el mapa de riesgos Gobierno Abierto y Relacionamiento con la Ciudadanía</t>
  </si>
  <si>
    <t>- Subsecretario(a) de Servicio a la Ciudadanía y Alto(a) Consejero(a) Distrital de Tecnologías de la Información y las Comunicaciones
- Profesional, técnico o auxiliar responsable de la atención del soporte
- Subsecretario(a) de Servicio a la Ciudadanía y Alto(a) Consejero(a) Distrital de Tecnologías de la Información y las Comunicaciones</t>
  </si>
  <si>
    <t>- Reporte de monitoreo indicando la materialización del riesgo de Posibilidad de afectación reputacional por inconformidad de los usuarios (entidades) del sistema distrital para la gestión de peticiones, debido a incumplimiento parcial de compromisos en la atención de soporte funcional en los tiempos promedio definidos
- Incidencia re-clasificada en la Mesa de ayuda Bogotá te escucha, con indicación de los motivos por los cuales no se pudo atender dentro de los tiempos establecidos
- Mapa de riesgo  Gobierno Abierto y Relacionamiento con la Ciudadanía, actualizado.</t>
  </si>
  <si>
    <t>Medir y analizar la calidad en la prestación del servicio en los canales de relacionamiento con la Ciudadanía de la administración distrital.
Evaluar los criterios de calidad en las respuestas emitidas a las peticiones ciudadanas.</t>
  </si>
  <si>
    <t>Posibilidad de afectación reputacional por inconformidad de las partes interesadas objeto de medición, debido a errores (fallas o deficiencias) en la medición y análisis de la calidad en la prestación de los servicios en los diferentes canales de servicio a la Ciudadanía</t>
  </si>
  <si>
    <t xml:space="preserve">- Presiones o motivaciones de los ciudadanos que incitan al servidor público a realizar conductas contrarias al deber ser.
</t>
  </si>
  <si>
    <t xml:space="preserve">- Baja confiabilidad de la información recopilada.
- Errores en la emisión de notificaciones y oficios dirigidos a entidades distritales por incumplimiento en criterios de calidad.
- Pérdida de liderazgo de la Secretaría General y deterioro de la imagen Institucional.
- Incumplimiento de compromisos con entidades frente a la retroalimentación de la calidad del servicio.
- Incumplimiento de objetivos y metas institucionales.
- Hallazgos por parte de entes de control.
</t>
  </si>
  <si>
    <t>El proceso estima que el riesgo se ubica en una zona moderada, debido a que la frecuencia con la que se realizó la actividad clave asociada al riesgo se presentó 12 veces en el último año, sin embargo, ante su materialización, podría presentarse falta de credibilidad ante las partes interesadas.</t>
  </si>
  <si>
    <t>El proceso estima que el riesgo se ubica en una zona baja, debido a que los controles establecidos son los adecuados y la calificación de los criterios es satisfactoria, ubicando el riesgo en la escala de probabilidad mas baja con un impacto menor, y ante su materialización, podrían disminuirse los efectos, aplicando las acciones de contingencia.</t>
  </si>
  <si>
    <t>- Reportar el riesgo materializado de Posibilidad de afectación reputacional por inconformidad de las partes interesadas objeto de medición, debido a errores (fallas o deficiencias) en la medición y análisis de la calidad en la prestación de los servicios en los diferentes canales de servicio a la Ciudadanía en el informe de monitoreo a la Oficina Asesora de Planeación.
- Realizar cualificaciones al equipo de trabajo de Seguimiento y Medición, respecto al uso y manejo de los instrumentos que se diseñan para realizar la medición de la calidad en la prestación de los servicios
- Actualizar el mapa de riesgos Gobierno Abierto y Relacionamiento con la Ciudadanía</t>
  </si>
  <si>
    <t>- Subsecretario(a) de Servicio a la Ciudadanía y Alto(a) Consejero(a) Distrital de Tecnologías de la Información y las Comunicaciones
- Profesional asignado
- Subsecretario(a) de Servicio a la Ciudadanía y Alto(a) Consejero(a) Distrital de Tecnologías de la Información y las Comunicaciones</t>
  </si>
  <si>
    <t>- Reporte de monitoreo indicando la materialización del riesgo de Posibilidad de afectación reputacional por inconformidad de las partes interesadas objeto de medición, debido a errores (fallas o deficiencias) en la medición y análisis de la calidad en la prestación de los servicios en los diferentes canales de servicio a la Ciudadanía
- Acta de reunión donde se evidencia la cualificación al equipo en el uso y manejo de los instrumentos
- Mapa de riesgo  Gobierno Abierto y Relacionamiento con la Ciudadanía, actualizado.</t>
  </si>
  <si>
    <t>Capacitar o cualificar a los servidores públicos en temáticas de funcionalidad del Sistema Distrital para la Gestión de Peticiones Ciudadanas, servicio a la Ciudadanía, al igual que en competencias de Inspección, Vigilancia y Control</t>
  </si>
  <si>
    <t>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t>
  </si>
  <si>
    <t xml:space="preserve">- Insatisfacción de la Ciudadanía respecto a la prestación de los servicios por parte de las entidades del Sistema Distrital de Servicio a la Ciudadanía.
- Incumplimiento de objetivos y metas institucionales.
- Pérdida de liderazgo de la Secretaría General y deterioro de la imagen Institucional.
</t>
  </si>
  <si>
    <t>- Reportar el riesgo materializado de 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en el informe de monitoreo a la Oficina Asesora de Planeación.
- Ajustar la programación definida en el plan anual de cualificación
- Actualizar el mapa de riesgos Gobierno Abierto y Relacionamiento con la Ciudadanía</t>
  </si>
  <si>
    <t>- Subsecretario(a) de Servicio a la Ciudadanía y Alto(a) Consejero(a) Distrital de Tecnologías de la Información y las Comunicaciones
- Profesional Universitario asignado por el (la) Director (a) Distrital de Calidad del Servicio
- Subsecretario(a) de Servicio a la Ciudadanía y Alto(a) Consejero(a) Distrital de Tecnologías de la Información y las Comunicaciones</t>
  </si>
  <si>
    <t>- Reporte de monitoreo indicando la materialización del riesgo de Posibilidad de afectación reputacional por inconformidad de los partes interesadas objeto de cualificación, debido a incumplimiento parcial de compromisos en la meta de servidores públicos a cualificar en actitudes, destrezas, habilidades y conocimientos de servicio a la Ciudadanía
- Plan anual de cualificación ajustado
- Mapa de riesgo  Gobierno Abierto y Relacionamiento con la Ciudadanía, actualizado.</t>
  </si>
  <si>
    <t>Realizar el traslado de las peticiones ciudadanas registradas en el Sistema Distrital para la Gestión de Peticiones Ciudadanas</t>
  </si>
  <si>
    <t>Posibilidad de afectación reputacional por inconformidad de los usuarios del sistema, debido a errores (fallas o deficiencias) en el análisis y direccionamiento a las peticiones ciudadanas</t>
  </si>
  <si>
    <t xml:space="preserve">- Insatisfacción de la ciudadanía por las demoras en la recepción de respuestas por parte de las entidades distritales.
- Reprocesos por mal direccionamiento de peticiones ciudadanas.
- Pérdida de liderazgo y deterioro de la imagen Institucional.
</t>
  </si>
  <si>
    <t>El proceso estima que el riesgo se ubica en una zona moderada, debido a que la frecuencia con la que se realizó la actividad clave asociada al riesgo se presentó 246 veces en el último año, sin embargo, ante su materialización, podrían presentarse incumplimiento en la gestión de peticiones ciudadanas bajo los parámetros establecidos por la ley.</t>
  </si>
  <si>
    <t>- Reportar el riesgo materializado de Posibilidad de afectación reputacional por inconformidad de los usuarios del sistema, debido a errores (fallas o deficiencias) en el análisis y direccionamiento a las peticiones ciudadanas en el informe de monitoreo a la Oficina Asesora de Planeación.
- Destinar un espacio en el Subcomité de Autocontrol de la DDCS para compartir experiencias en el direccionamiento de peticiones ciudadanas por parte de la Central de Gestión de Peticiones Ciudadanas (DDCS), cada vez que el indicador de devoluciones supere el 3% en el mes, de tal manera que el direccionamiento y respuesta de las mismas sirva para instruir a los demás servidores de la Central que realizan la labor, para aplicar dichos conocimientos en casos futuros.
- Actualizar el mapa de riesgos Gobierno Abierto y Relacionamiento con la Ciudadanía</t>
  </si>
  <si>
    <t>- Subsecretario(a) de Servicio a la Ciudadanía y Alto(a) Consejero(a) Distrital de Tecnologías de la Información y las Comunicaciones
- Profesional, Técnico operativo o Auxiliar Administrativo encargado del Direccionamiento de Peticiones Ciudadanas
- Subsecretario(a) de Servicio a la Ciudadanía y Alto(a) Consejero(a) Distrital de Tecnologías de la Información y las Comunicaciones</t>
  </si>
  <si>
    <t>- Reporte de monitoreo indicando la materialización del riesgo de Posibilidad de afectación reputacional por inconformidad de los usuarios del sistema, debido a errores (fallas o deficiencias) en el análisis y direccionamiento a las peticiones ciudadanas
- Acta de Subcomité de Autocontrol
- Mapa de riesgo  Gobierno Abierto y Relacionamiento con la Ciudadanía, actualizado.</t>
  </si>
  <si>
    <t>Administrar canales de relacionamiento con la ciudadanía</t>
  </si>
  <si>
    <t>Posibilidad de afectación reputacional por pérdida de credibilidad y confianza en la Secretaría General, debido a realización de cobros indebidos durante la prestación del servicio en el canal presencial de la Red CADE dispuesto para el servicio a la ciudadanía</t>
  </si>
  <si>
    <t xml:space="preserve">- Alta rotación de personal generando retrasos en la curva de aprendizaje.
- Debilidades en la comunicación clara y unificada en diferentes niveles de la entidad.
</t>
  </si>
  <si>
    <t xml:space="preserve">- Pérdida de credibilidad y de confianza que dificulte la ejecución de las políticas, programas y proyectos de la Secretaría General.  
- Intervenciones o hallazgos por partes de entes de control u otro ente regulador, interno o externo.
- Incumplimiento de objetivos y metas institucionales.
</t>
  </si>
  <si>
    <t xml:space="preserve">- Procesos de control en el Sistema de Gestión de Calidad
</t>
  </si>
  <si>
    <t>El proceso estima que el riesgo se ubica en una zona alta, debido a que el riesgo se presentó al menos una vez en los últimos cuatro años, sin embargo, ante su materialización, podrían presentarse los efectos significativos, señalados en la encuesta del Departamento Administrativo de la Función Pública.</t>
  </si>
  <si>
    <t>El proceso estima que el riesgo se ubica en una zona alta,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</si>
  <si>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Sensibilizar a los servidores de la Dirección del Sistema Distrital de Servicio a la Ciudadanía sobre los valores de integridad y el Código Disciplinario Único. 
_______________
</t>
  </si>
  <si>
    <t xml:space="preserve">- Gestores de transparencia e integridad de la Dirección del Sistema Distrital de Servicio a la Ciudadana.
_______________
</t>
  </si>
  <si>
    <t xml:space="preserve">- Servidores de la Dirección del Sistema Distrital de Servicio a la Ciudadanía sensibilizados en los valores de integridad y el Código Disciplinario Único.
_______________
</t>
  </si>
  <si>
    <t>- Reportar 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a la Oficina Asesora de Planeación en el informe de monitoreo en caso que tenga fallo.
- Reportar a la Oficina de Control Interno Disciplinario el presunto hecho de realización de cobros indebidos durante la prestación del servicio en el canal presencial de la Red CADE.
- Actualizar el mapa de riesgos Gobierno Abierto y Relacionamiento con la Ciudadanía</t>
  </si>
  <si>
    <t>- Subsecretario(a) de Servicio a la Ciudadanía y Alto(a) Consejero(a) Distrital de Tecnologías de la Información y las Comunicaciones
- Director (a) del Sistema Distrital de Servicio a la Ciudadanía
- Subsecretario(a) de Servicio a la Ciudadanía y Alto(a) Consejero(a) Distrital de Tecnologías de la Información y las Comunicaciones</t>
  </si>
  <si>
    <t>- Notificación realizada del presunto hecho de Posibilidad de afectación reputacional por pérdida de credibilidad y confianza en la Secretaría General, debido a realización de cobros indebidos durante la prestación del servicio en el canal presencial de la Red CADE dispuesto para el servicio a la ciudadanía al operador disciplinario, y reporte de monitoreo a la Oficina Asesora de Planeación en caso que el riesgo tenga fallo definitivo.
- Memorando o correo electrónico reportando a la Oficina de Control Interno Disciplinario el posible hecho de realización de cobros indebidos durante la prestación del servicio en el canal presencial de la Red CADE.
- Mapa de riesgo  Gobierno Abierto y Relacionamiento con la Ciudadanía, actualizado.</t>
  </si>
  <si>
    <t>Medir y analizar la calidad en la prestación del servicio en los canales de relacionamiento con la Ciudadanía de la administración distrital</t>
  </si>
  <si>
    <t>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t>
  </si>
  <si>
    <t xml:space="preserve">- Generación de reprocesos y desgaste administrativo.
- Investigaciones disciplinarias, fiscales y/o penales.
- Percepción negativa de la Ciudadanía frente a la entidad.
</t>
  </si>
  <si>
    <t>El proceso estima que el riesgo se ubica en una zona moderada, debido a que el riesgo no se ha presentado durante los últimos cuatro años, sin embargo, ante su materialización, podrían presentarse los efectos significativos, señalados en la encuesta del Departamento Administrativo de la Función Pública.</t>
  </si>
  <si>
    <t>El proceso estima que el riesgo se ubica en una zona moderada, debido a que los controles establecidos son los adecuados y la calificación de los criterios es satisfactoria, ubicando el riesgo en la escala de probabilidad más baja, y ante su materialización, podrían disminuirse los efectos, aplicando las acciones de contingencia, sin embargo, el impacto no disminuye en riesgos de corrupción.</t>
  </si>
  <si>
    <t xml:space="preserve">- Sensibilizar a los servidores de la DDCS sobre los valores de integridad, con relación al servicio a la ciudadanía.
_______________
</t>
  </si>
  <si>
    <t xml:space="preserve">- Gestor de integridad de la Dirección Distrital de Calidad del Servicio.
_______________
</t>
  </si>
  <si>
    <t xml:space="preserve">- Servidores de la DDCS sensibilizados en el Código de Integridad
_______________
</t>
  </si>
  <si>
    <t xml:space="preserve">31/10/2023
_______________
</t>
  </si>
  <si>
    <t>- Reportar 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a la Oficina Asesora de Planeación en el informe de monitoreo en caso que tenga fallo.
- Repetir el monitoreo y compararlo con el anterior
- Informar al Operador Disciplinario
- Actualizar el mapa de riesgos Gobierno Abierto y Relacionamiento con la Ciudadanía</t>
  </si>
  <si>
    <t>- Subsecretario(a) de Servicio a la Ciudadanía y Alto(a) Consejero(a) Distrital de Tecnologías de la Información y las Comunicaciones
- Director Distrital de Calidad del Servicio
- Director Distrital de Calidad del Servicio
- Subsecretario(a) de Servicio a la Ciudadanía y Alto(a) Consejero(a) Distrital de Tecnologías de la Información y las Comunicaciones</t>
  </si>
  <si>
    <t>- Notificación realizada del presunto hecho de Posibilidad de afectación reputacional por pérdida de confianza de las entidades que prestan el servicio  a la ciudadanía, debido a decisiones ajustadas a intereses propios o de terceros al realizar el seguimiento y monitoreo a las entidades participantes en los puntos de atención al operador disciplinario, y reporte de monitoreo a la Oficina Asesora de Planeación en caso que el riesgo tenga fallo definitivo.
- Informe comparativo
- Informe remitido a la Oficina de Control Interno Disciplinario
- Mapa de riesgo  Gobierno Abierto y Relacionamiento con la Ciudadanía, actualizado.</t>
  </si>
  <si>
    <t>Capacitar o cualificar a los servidores públicos en temáticas de funcionalidad del Sistema Distrital para la Gestión de Peticiones Ciudadanas, servicio a la Ciudadanía, al igual que en competencias de Inspección, Vigilancia y Control.</t>
  </si>
  <si>
    <t>Posibilidad de afectación reputacional por hallazgos de entes de control internos o externos, debido a incumplimiento de compromisos en la ejecución de las jornadas de cualificación a los servidores públicos</t>
  </si>
  <si>
    <t xml:space="preserve">- Desconocimiento por parte de algunos funcionarios acerca de las funciones de la entidad y elementos de la plataforma estratégica.
- Falta de mayor divulgación en todos los niveles de la Organización, frente al cumplimiento de las metas, programas y proyectos.
- Desarticulación en espacios de relacionamiento con poca comunicación con los procesos de planeación e instancias de decisión.
</t>
  </si>
  <si>
    <t xml:space="preserve">- Incumplimiento de objetivos y metas institucionales. 
- Hallazgos por parte de entes de control.
</t>
  </si>
  <si>
    <t>El proceso estima que el riesgo se ubica en una zona moderado, debido a que la frecuencia con la que se realizó la actividad clave asociada al riesgo se presentó 12 veces durante el último año, y a la fecha no se ha materializado el riesgo.</t>
  </si>
  <si>
    <t>- Reportar el riesgo materializado de Posibilidad de afectación reputacional por hallazgos de entes de control internos o externos, debido a incumplimiento de compromisos en la ejecución de las jornadas de cualificación a los servidores públicos en el informe de monitoreo a la Oficina Asesora de Planeación.
- Reprogramar sesión de cualificación
- Actualizar el mapa de riesgos Gobierno Abierto y Relacionamiento con la Ciudadanía</t>
  </si>
  <si>
    <t>- Subsecretario(a) de Servicio a la Ciudadanía y Alto(a) Consejero(a) Distrital de Tecnologías de la Información y las Comunicaciones
- Profesional Universitario asignado por el subdirector de Inspección Vigilancia y Control
- Subsecretario(a) de Servicio a la Ciudadanía y Alto(a) Consejero(a) Distrital de Tecnologías de la Información y las Comunicaciones</t>
  </si>
  <si>
    <t>- Reporte de monitoreo indicando la materialización del riesgo de Posibilidad de afectación reputacional por hallazgos de entes de control internos o externos, debido a incumplimiento de compromisos en la ejecución de las jornadas de cualificación a los servidores públicos
- Informe de cualificación, indicando los retrasos, inconvenientes e inconformidades presentados.
- Mapa de riesgo  Gobierno Abierto y Relacionamiento con la Ciudadanía, actualizado.</t>
  </si>
  <si>
    <t>Posibilidad de afectación económica (o presupuestal) por información inconsistente en los cobros a las entidades, debido a errores (fallas o deficiencias) en la elaboración de facturas por el uso de los espacios de los CADE y SuperCADE</t>
  </si>
  <si>
    <t xml:space="preserve">- Dificultad en la articulación de actividades comunes a las dependencias.
- Alta rotación de personal generando retrasos en la curva de aprendizaje.
- Fallas de conectividad e interoperabilidad que dificultan el funcionamiento de plataformas tecnológicas que soportan los canales de relacionamiento con las partes interesadas
</t>
  </si>
  <si>
    <t xml:space="preserve">- Pérdida de credibilidad y de confianza que dificulte la ejecución de las políticas, programas y proyectos de la Secretaría General. 
- Intervenciones o hallazgos por partes de entes de control u otro ente regulador, interno o externo.
- Recursos que no ingresan, ingresan por menor o mayor valor a la Tesorería Distrital.
- Incumplimiento de objetivos y metas institucionales.
</t>
  </si>
  <si>
    <t xml:space="preserve">El proceso estima que el riesgo se ubica en zona moderado, debido a que la frecuencia con la que se realizó la actividad clave asociada fue mensualmente durante el último año, y ante su materialización, podrían presentarse afectaciones menores financieramente y en imagen, así como leves en las demás categorías definidas. </t>
  </si>
  <si>
    <t>- Reportar el riesgo materializado de Posibilidad de afectación económica (o presupuestal) por información inconsistente en los cobros a las entidades, debido a errores (fallas o deficiencias) en la elaboración de facturas por el uso de los espacios de los CADE y SuperCADE en el informe de monitoreo a la Oficina Asesora de Planeación.
- Realizar reinducción en el procedimiento de "Facturación y cobro por concepto de uso de espacio en los SuperCADE y CADE"
- Actualizar el mapa de riesgos Gobierno Abierto y Relacionamiento con la Ciudadanía</t>
  </si>
  <si>
    <t>- Subsecretario(a) de Servicio a la Ciudadanía y Alto(a) Consejero(a) Distrital de Tecnologías de la Información y las Comunicaciones
- Servidor(a) asignado por el (la) Director(a) del Sistema Distrital de Servicio a la Ciudadanía
- Subsecretario(a) de Servicio a la Ciudadanía y Alto(a) Consejero(a) Distrital de Tecnologías de la Información y las Comunicaciones</t>
  </si>
  <si>
    <t>- Reporte de monitoreo indicando la materialización del riesgo de Posibilidad de afectación económica (o presupuestal) por información inconsistente en los cobros a las entidades, debido a errores (fallas o deficiencias) en la elaboración de facturas por el uso de los espacios de los CADE y SuperCADE
- Servidores(as) con reinducción en el procedimiento de Facturación y Cobro por concepto de uso de espacios en la RED CADE.
- Mapa de riesgo  Gobierno Abierto y Relacionamiento con la Ciudadanía, actualizado.</t>
  </si>
  <si>
    <t>Gestionar asesorías y formular e implementar proyectos en materia de transformación digital
Fase:(propósito): Generar valor público para la ciudadanía, la Secretaria General y sus grupos de interés, mediante el uso y aprovechamiento estratégico de TIC)</t>
  </si>
  <si>
    <t>Posibilidad de afectación reputacional por perdida de credibilidad y confianza de las entidades, debido a decisiones erróneas o no acertadas por falta de conocimiento técnico del servidor que gestiona la asesoría y/o formula e implementar los proyectos en materia de transformación digital</t>
  </si>
  <si>
    <t xml:space="preserve">- Dificultad en la articulación de actividades comunes a las dependencias.
- Alta rotación de personal generando retrasos en la curva de aprendizaje.
- Desarticulación en espacios de relacionamiento con poca comunicación con los procesos de planeación e instancias de decisión.
- Desconocimiento por parte de algunos funcionarios acerca de las funciones de la entidad y elementos de la plataforma estratégica.
</t>
  </si>
  <si>
    <t xml:space="preserve">- La información necesaria en relación con la normatividad nacional y distrital, para el seguimiento a la gestión de las entidades participantes en las estrategias para el relacionamiento con la Ciudadanía, no es suficiente, clara, completa o de calidad.
- Conocimiento parcial del propósito, funcionamiento y productos y servicios del proceso por parte del usuario final
- Manifestaciones que generan alteraciones en el orden público, en las cuales se vean afectada la gestión propia de la Secretaría General.
- Presiones o motivaciones de los ciudadanos que incitan al servidor público a realizar conductas contrarias al deber ser.
</t>
  </si>
  <si>
    <t xml:space="preserve">- Perdida de credibilidad entidades y usuarios
- Reprocesos en el desarrollo de los proyectos y/o asesorías
- Incumplimiento metas (Plan de desarrollo, proyecto de inversión) y objetivos institucionales
</t>
  </si>
  <si>
    <t>Se determina que la probabilidad del riesgo se encuentra en baja (2) debido a que las evidencias que soportan la elección no registran materialización del riesgos en  datos históricos. El impacto quedo en zona moderado (3) dado que existe el riesgo de afectar la operación interna y hacia los grupos de interés en caso de materializarse el riesgo. En consecuencia la zona resultante del riesgo se ubica en 2.2 Moderado.</t>
  </si>
  <si>
    <t xml:space="preserve">El proceso estima que el riesgo se ubica en una zona baja, debido a que los controles establecidos son los adecuados y la calificación de los criterios es satisfactoria, ubicando el riesgo en la escala de probabilidad mas baja, y ante su materialización, podrían disminuirse los efectos, aplicando las acciones de contingencia. </t>
  </si>
  <si>
    <t>- Reportar el riesgo materializado de Posibilidad de afectación reputacional por perdida de credibilidad y confianza de las entidades, debido a decisiones erróneas o no acertadas por falta de conocimiento técnico del servidor que gestiona la asesoría y/o formula e implementar los proyectos en materia de transformación digital en el informe de monitoreo a la Oficina Asesora de Planeación.
- Analizar los errores que se evidenciaron en la definición de la asesoría y formulación del proyecto
- Se reformula el proyecto  y se pasa para su revisión y aprobación
- Actualizar el mapa de riesgos Gobierno Abierto y Relacionamiento con la Ciudadanía</t>
  </si>
  <si>
    <t>- Subsecretario(a) de Servicio a la Ciudadanía y Alto(a) Consejero(a) Distrital de Tecnologías de la Información y las Comunicaciones
- Jefe de Oficina Alta Consejería Distrital de Tecnologías de la Información y las Comunicaciones -TIC-
- Jefe de Oficina Alta Consejería Distrital de Tecnologías de la Información y las Comunicaciones -TIC-
- Subsecretario(a) de Servicio a la Ciudadanía y Alto(a) Consejero(a) Distrital de Tecnologías de la Información y las Comunicaciones</t>
  </si>
  <si>
    <t>- Reporte de monitoreo indicando la materialización del riesgo de Posibilidad de afectación reputacional por perdida de credibilidad y confianza de las entidades, debido a decisiones erróneas o no acertadas por falta de conocimiento técnico del servidor que gestiona la asesoría y/o formula e implementar los proyectos en materia de transformación digital
- Documento de análisis de errores 
- Proyecto reformulado
- Mapa de riesgo  Gobierno Abierto y Relacionamiento con la Ciudadanía, actualizado.</t>
  </si>
  <si>
    <t xml:space="preserve">Gestionar asesorías y formular e implementar proyectos en materia de transformación digital
Fase: (actividad): Incorporar los principios de diseño de servicios de la política de gobierno digital priorizados por la Alta Consejería Distrital de TIC 
-Implementar el ciclo de la formulación para una política pública de Bogotá territorio Inteligente; bajo los lineamientos del CONPES
-Acompañar el diseño de las agendas de transformación digital 
-Hacer seguimiento a las agendas de transformación Digital)
</t>
  </si>
  <si>
    <t>Posibilidad de afectación reputacional por perdida de credibilidad y confianza de las entidades y la ciudadanía, debido a incumplimiento de compromisos en la gestión de asesorías y formulación e implementación de proyectos en materia de transformación digital</t>
  </si>
  <si>
    <t xml:space="preserve">- Dificultad en la articulación de actividades comunes a las dependencias.
- Alta rotación de personal generando retrasos en la curva de aprendizaje.
- Desconocimiento por parte de algunos funcionarios acerca de las funciones de la entidad y elementos de la plataforma estratégica.
- Desarticulación en espacios de relacionamiento con poca comunicación con los procesos de planeación e instancias de decisión.
</t>
  </si>
  <si>
    <t>El proceso estima que el riesgo se ubica en una zona moderado, debido a que la frecuencia con la que se realizó la actividad clave asociada al riesgo se presentó 12 veces al año, sin embargo, ante su materialización, podrían presentarse efectos significativos, en la imagen de la Entidad a nivel local.</t>
  </si>
  <si>
    <t>La escala de impacto bajó respecto a la anterior evaluación de riesgo, ubicándose en zona 2  menor, y con una posibilidad muy baja de que se materialice el riesgo gracias a los controles que se aplican en el procedimiento. Lo que nos da , lo que ubicó  en la zona resultante 2.2 con valoración baja.</t>
  </si>
  <si>
    <t>- Reportar el riesgo materializado de Posibilidad de afectación reputacional por perdida de credibilidad y confianza de las entidades y la ciudadanía, debido a incumplimiento de compromisos en la gestión de asesorías y formulación e implementación de proyectos en materia de transformación digital en el informe de monitoreo a la Oficina Asesora de Planeación.
- Identificar las causas de porque se incumplió  la ejecución de un proyecto
- Formular acciones preventivas o correctivas
- Ajustar el plan de trabajo con los tiempos en que se cumplirá el proyecto
- Actualizar el mapa de riesgos Gobierno Abierto y Relacionamiento con la Ciudadanía</t>
  </si>
  <si>
    <t>- Subsecretario(a) de Servicio a la Ciudadanía y Alto(a) Consejero(a) Distrital de Tecnologías de la Información y las Comunicaciones
- Jefe Oficina de la Alta Consejería Distrital de TIC, Asesora de despacho, profesional especializado
- Jefe Oficina de la Alta Consejería Distrital de TIC, Asesora de despacho, profesional especializado
- Jefe Oficina de la Alta Consejería Distrital de TIC, Asesora de despacho, profesional especializado
- Subsecretario(a) de Servicio a la Ciudadanía y Alto(a) Consejero(a) Distrital de Tecnologías de la Información y las Comunicaciones</t>
  </si>
  <si>
    <t>- Reporte de monitoreo indicando la materialización del riesgo de Posibilidad de afectación reputacional por perdida de credibilidad y confianza de las entidades y la ciudadanía, debido a incumplimiento de compromisos en la gestión de asesorías y formulación e implementación de proyectos en materia de transformación digital
- Causas de incumplimiento identificadas
- Acción formulada en el aplicativo Sistema Integrado de Gestión
- Plan de trabajo actualizado 
- Mapa de riesgo  Gobierno Abierto y Relacionamiento con la Ciudadanía, actualizado.</t>
  </si>
  <si>
    <t>Gestionar asesorías y formular e implementar proyectos en materia de transformación digital</t>
  </si>
  <si>
    <t>Posibilidad de afectación económica (o presupuestal) por sanción de un ente de control o ente regulador, debido a decisiones ajustadas a intereses propios o de terceros en la ejecución de Proyectos en materia TIC y Transformación digital, para obtener dádivas o beneficios</t>
  </si>
  <si>
    <t xml:space="preserve">- Pérdidas financieras por mala utilización de recursos en los Proyectos
- Investigaciones disciplinarias.
- Pérdida credibilidad por parte de la entidades interesadas.
- Desviaciones en los Objetivos, el Alcance y el Cronograma del Proyecto.
</t>
  </si>
  <si>
    <t>El proceso estima que el riesgo se ubica en una zona extrema, aunque el riesgo no se ha materializado en los últimos cuatro años, sin embargo, ante su materialización, podrían presentarse efectos significativos, señalados en la encuesta del Departamento Administrativo de la Función Pública.</t>
  </si>
  <si>
    <t>Se tienen dos actividades que actúan como puntos de control para prevención y detección del riesgo sin embargo, la zona con y sin controles permanece constante, ubicándose en zona extrema (1.5)</t>
  </si>
  <si>
    <t xml:space="preserve">- Sensibilizar cuatrimestralmente al equipo de la Alta Consejería Distrital de TIC sobre los valores de integridad
_______________
</t>
  </si>
  <si>
    <t xml:space="preserve">- Profesionales responsables de riesgos de la ACDTIC y Gestor de integridad
_______________
</t>
  </si>
  <si>
    <t xml:space="preserve">- Servidores sensibilizados
_______________
</t>
  </si>
  <si>
    <t xml:space="preserve">01/04/2023
_______________
</t>
  </si>
  <si>
    <t>-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
- Reportar 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a la Oficina Asesora de Planeación en el informe de monitoreo en caso que tenga fallo.
- realiza informe del hecho identificado y remite mediante memorando a las oficinas competentes
- Actualizar el mapa de riesgos Gobierno Abierto y Relacionamiento con la Ciudadanía</t>
  </si>
  <si>
    <t>- Subsecretario(a) de Servicio a la Ciudadanía y Alto(a) Consejero(a) Distrital de Tecnologías de la Información y las Comunicaciones
- Jefe Oficina de la Alta Consejería Distrital de TIC
- Jefe Oficina de la Alta Consejería Distrital de TIC
- Subsecretario(a) de Servicio a la Ciudadanía y Alto(a) Consejero(a) Distrital de Tecnologías de la Información y las Comunicaciones</t>
  </si>
  <si>
    <t>-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
- Notificación realizada del presunto hecho de Posibilidad de afectación económica (o presupuestal) por sanción de un ente de control o ente regulador, debido a decisiones ajustadas a intereses propios o de terceros en la ejecución de Proyectos en materia TIC y Transformación digital, para obtener dádivas o beneficios al operador disciplinario, y reporte de monitoreo a la Oficina Asesora de Planeación en caso que el riesgo tenga fallo definitivo.
- Memorando e informe
- Mapa de riesgo  Gobierno Abierto y Relacionamiento con la Ciudadanía, actualizado.</t>
  </si>
  <si>
    <t>(Fase: Actividad) Desarrollar el modelo de Gobierno Abierto con articulación y coordinación interinstitucional.
- Formular, implementar y realizar seguimiento a las estrategias, lineamientos y proyectos en materia gobierno abierto y la transformación digital</t>
  </si>
  <si>
    <t>Posibilidad de afectación reputacional por  la ausencia de un modelo que agrupe los avances y estrategias de los diferentes sectores y entidades del Distrito, debido a desarticulación institucional para desarrollar el modelo de Gobierno Abierto</t>
  </si>
  <si>
    <t xml:space="preserve">- Insuficiencia de estrategias institucionales para ejercer la democracia digital, el control social y el aprovechamiento de información pública, en el marco de la transparencia, la colaboración y la participación.
- Desarticulación en espacios de relacionamiento con poca comunicación con los procesos de planeación e instancias de decisión.
</t>
  </si>
  <si>
    <t xml:space="preserve">- Pérdida de credibilidad y de confianza que dificulte la ejecución de las políticas, programas y proyectos de la Secretaría General. 
- Dificultades en la coordinación entre las administraciones locales, distritales y nacionales para la prestación de servicios o ejecución de programas.
- Insuficiencia de recursos para el logro de las metas u objetivos propuestos.
</t>
  </si>
  <si>
    <t xml:space="preserve">- Incumplimiento en las metas y objetivos institucionales en la implementación del modelo de gobierno abierto.
- Detrimento patrimonial por incumplimiento en la ejecución presupuestal.
- Pérdida de imagen institucional en el orden nacional o distrital
- Hallazgos o sanciones disciplinaria, legales y administrativas.
- Perdida de la confianza ciudadana en la administración distrital.
</t>
  </si>
  <si>
    <t>2. Posicionar un modelo de gobierno abierto bajo los pilares de transparencia, participación y colaboración, con articulación intersectorial, que facilite un relacionamiento democrático entre la administración y la ciudadanía, a través del aprovechamiento de las TIC y la innovación pública.</t>
  </si>
  <si>
    <t xml:space="preserve">- 7869 Implementación del modelo de gobierno abierto, accesible e incluyente de Bogotá
</t>
  </si>
  <si>
    <t xml:space="preserve">Una vez analizado el riesgo antes de controles la probabilidad se calificó por exposición generando como resultado 1. Muy baja. La calificación del impacto quedó en  2. Menor. En consecuencia, el riesgo quedó ubicado en zona resultante bajo (1,2). </t>
  </si>
  <si>
    <t>Una vez analizado el riesgo después de controles la probabilidad se calificó por probabilidad generando como resultado 1. Muy baja La calificación del impacto quedó en 1. Leve En consecuencia, el riesgo quedó ubicado en zona resultante Baja (1,1).</t>
  </si>
  <si>
    <t xml:space="preserve">- Definir e incorporar los controles producto de la documentación del gobierno abierto en el marco del nuevo proceso 'Gobierno abierto y relacionamiento con la ciudadanía'
_______________
</t>
  </si>
  <si>
    <t xml:space="preserve">- Gerente del proyecto
_______________
</t>
  </si>
  <si>
    <t xml:space="preserve">- Documentos formalizados con controles
_______________
</t>
  </si>
  <si>
    <t xml:space="preserve">15/09/2023
_______________
</t>
  </si>
  <si>
    <t>- Reportar el riesgo materializado de Posibilidad de afectación reputacional por  la ausencia de un modelo que agrupe los avances y estrategias de los diferentes sectores y entidades del Distrito, debido a desarticulación institucional para desarrollar el modelo de Gobierno Abierto en el informe de monitoreo a la Oficina Asesora de Planeación.
- Verificar el cumplimiento de las acciones en materia de Gobierno Abierto, haciendo uso de fuentes de información tales como el Plan Distrital de Desarrollo, Política pública de transparencia - Conpes distrital 001 y la Directiva 005 de 2020. 
- Realizar seguimiento a las acciones y avances del modelo de Gobierno Abierto haciendo uso de fuentes de información, tales como, el Informe semestral de avances. 
- Reportar el seguimiento al proyecto de inversión haciendo uso de fuentes de información, tales como, la programación y seguimiento de metas indicadores del plan de desarrollo vigente. 
- Actualizar el mapa de riesgos Gobierno Abierto y Relacionamiento con la Ciudadanía</t>
  </si>
  <si>
    <t>- Subsecretario(a) de Servicio a la Ciudadanía y Alto(a) Consejero(a) Distrital de Tecnologías de la Información y las Comunicaciones
- Gerente del Proyecto   
- Gerente del Proyecto   
- Gerente del Proyecto   
- Subsecretario(a) de Servicio a la Ciudadanía y Alto(a) Consejero(a) Distrital de Tecnologías de la Información y las Comunicaciones</t>
  </si>
  <si>
    <t>- Reporte de monitoreo indicando la materialización del riesgo de Posibilidad de afectación reputacional por  la ausencia de un modelo que agrupe los avances y estrategias de los diferentes sectores y entidades del Distrito, debido a desarticulación institucional para desarrollar el modelo de Gobierno Abierto
- Acta con los compromisos adquiridos. En caso contrario, se reportan como ejecutadas las actividades
- Informe semestral
- Correo electrónico solicitando ajustes o precisiones a la información remitida o Memorando de retroalimentación
- Mapa de riesgo  Gobierno Abierto y Relacionamiento con la Ciudadanía, actualizado.</t>
  </si>
  <si>
    <t>(Propósito): Implementar un modelo de Gobierno Abierto de Bogotá que promueva una relación democrática, incluyente, accesible y transparente con la ciudadanía.
- Formular, implementar y realizar seguimiento a las estrategias, lineamientos y proyectos en materia gobierno abierto y la transformación digital</t>
  </si>
  <si>
    <t>Posibilidad de afectación reputacional por falta de coordinación entre las entidades que lideran el modelo, debido a decisiones inadecuadas para la implementación del modelo de Gobierno Abierto de Bogotá</t>
  </si>
  <si>
    <t xml:space="preserve">- Insuficiencia de estrategias institucionales para ejercer la democracia digital, el control social y el aprovechamiento de información pública, en el marco de la transparencia, la colaboración y la participación.
- Descentralización de la información distrital relacionada con los pilares de gobierno abierto.
</t>
  </si>
  <si>
    <t xml:space="preserve">Una vez analizado el riesgo antes de controles la probabilidad se calificó por exposición generando como resultado 1. Muy baja. La calificación del impacto quedó en 3. Moderado. En consecuencia, el riesgo quedó ubicado en zona resultante Moderado (1,3).           </t>
  </si>
  <si>
    <t>Una vez analizado el riesgo después de controles la probabilidad se calificó por probabilidad generando como resultado 1. Muy baja La calificación del impacto quedó en 2. Menor. En consecuencia, el riesgo quedó ubicado en zona resultante Baja (1,2).</t>
  </si>
  <si>
    <t>- Reportar el riesgo materializado de Posibilidad de afectación reputacional por falta de coordinación entre las entidades que lideran el modelo, debido a decisiones inadecuadas para la implementación del modelo de Gobierno Abierto de Bogotá en el informe de monitoreo a la Oficina Asesora de Planeación.
- Verificar el cumplimiento de las acciones en materia de Gobierno Abierto, haciendo uso de fuentes de información tales como el Plan Distrital de Desarrollo, Política pública de transparencia - Conpes distrital 001 y la Directiva 005 de 2020. 
- Realizar seguimiento a las acciones y avances del modelo de Gobierno Abierto haciendo uso de fuentes de información, tales como, el Informe semestral de avances. 
- Reportar el seguimiento al proyecto de inversión haciendo uso de fuentes de información, tales como, la programación y seguimiento de metas indicadores del plan de desarrollo 4202000-FT-1006 –Hoja programación y seguimiento,  ficha ID, visor gerente y perfil del proyecto de inversión. 
- Actualizar el mapa de riesgos Gobierno Abierto y Relacionamiento con la Ciudadanía</t>
  </si>
  <si>
    <t>- Reporte de monitoreo indicando la materialización del riesgo de Posibilidad de afectación reputacional por falta de coordinación entre las entidades que lideran el modelo, debido a decisiones inadecuadas para la implementación del modelo de Gobierno Abierto de Bogotá
- Acta de compromisos adquiridos
- Informe semestral
- Correo electrónico solicitando ajustes o precisiones a la información remitida o Memorando de retroalimentación.
- Mapa de riesgo  Gobierno Abierto y Relacionamiento con la Ciudadanía, actualizado.</t>
  </si>
  <si>
    <t>(Producto): Documentos de lineamientos técnicos elaborados
- Formular, implementar y realizar seguimiento a las estrategias, lineamientos y proyectos en materia gobierno abierto y la transformación digital</t>
  </si>
  <si>
    <t>Posibilidad de afectación reputacional por que los lineamientos requieren un trabajo de articulación de diferentes sectores y entidades que puede causar demoras en el procesos de difusión e implementación, debido a incumplimiento de plazos para la difusión e implementación de los documentos de lineamientos técnicos elaborados</t>
  </si>
  <si>
    <t xml:space="preserve">Una vez analizado el riesgo antes de controles la probabilidad se calificó por exposición generando como resultado 1. Muy baja. La calificación del impacto quedó en 3. Moderado. En consecuencia, el riesgo quedó ubicado en zona resultante moderada (1,3).           </t>
  </si>
  <si>
    <t>Una vez analizado el riesgo después de controles, la probabilidad se calificó como 1. Muy baja. La calificación del impacto quedó en 1. Leve. En consecuencia, el riesgo quedó ubicado en zona resultante baja (1,1).</t>
  </si>
  <si>
    <t>- Reportar el riesgo materializado de Posibilidad de afectación reputacional por que los lineamientos requieren un trabajo de articulación de diferentes sectores y entidades que puede causar demoras en el procesos de difusión e implementación, debido a incumplimiento de plazos para la difusión e implementación de los documentos de lineamientos técnicos elaborados en el informe de monitoreo a la Oficina Asesora de Planeación.
- Verificar el cumplimiento de las acciones en materia de Gobierno Abierto haciendo uso de fuentes de información, tales como, el Plan Distrital de Desarrollo, Política pública de transparencia - Conpes distrital 001 y la Directiva 005 de 2020. 
- Reportar el seguimiento al proyecto de inversión haciendo uso de fuentes de información. tales como, las  programación y seguimiento de metas indicadores del plan de desarrollo 4202000-FT-1006 –Hoja programación y seguimiento,  ficha ID, visor gerente y perfil del proyecto de inversión. 
- Solicitar a las entidades distritales el reporte de seguimiento al Plan de Acción General de Gobierno Abierto que es cuidadosamente revisado por el equipo para proceder a su consolidación y medición de los avances en las acciones de gobierno abierto, que incluyen la generación de lineamientos en los pilares de transparencia, participación y colaboración. 
- Llevar a las sesiones de la coordinación de gobierno abierto las alertas del incumplimiento de plazos para la difusión e implementación de los documentos de lineamientos técnicos elaborados
- Actualizar el mapa de riesgos Gobierno Abierto y Relacionamiento con la Ciudadanía</t>
  </si>
  <si>
    <t>- Subsecretario(a) de Servicio a la Ciudadanía y Alto(a) Consejero(a) Distrital de Tecnologías de la Información y las Comunicaciones
- Gerente del Proyecto   
- Gerente del Proyecto   
- Gerente del Proyecto   
- Gerente del Proyecto   
- Subsecretario(a) de Servicio a la Ciudadanía y Alto(a) Consejero(a) Distrital de Tecnologías de la Información y las Comunicaciones</t>
  </si>
  <si>
    <t>- Reporte de monitoreo indicando la materialización del riesgo de Posibilidad de afectación reputacional por que los lineamientos requieren un trabajo de articulación de diferentes sectores y entidades que puede causar demoras en el procesos de difusión e implementación, debido a incumplimiento de plazos para la difusión e implementación de los documentos de lineamientos técnicos elaborados
- Acta de compromisos adquiridos
- Correo electrónico solicitando ajustes o precisiones a la información remitida o Memorando de retroalimentación.
- Solicitud de reporte de seguimiento al Plan de Acción General de Gobierno Abierto
- Alertas del incumplimiento de plazos
- Mapa de riesgo  Gobierno Abierto y Relacionamiento con la Ciudadanía, actualizado.</t>
  </si>
  <si>
    <t>Gestionar políticas, programas y estrategias dirigidas a las víctimas, población en proceso de reintegración, reincorporación y ciudadanía en general por medio de la asistencia, atención, reparación, y acciones de memoria, reconciliación y construcción de paz territorial con el propósito de avanzar en la consolidación de Bogotá como epicentro de paz y reconciliación.</t>
  </si>
  <si>
    <t>Inicia con la identificación de necesidades, lineamientos y formulación o implementación de políticas, programas y estrategias dirigidas a víctimas del conflicto armado interno, población en proceso de reintegración, reincorporación y ciudadanía en general, continúa con la ejecución de acciones de asistencia, atención, reparación, memoria, reconciliación, construcción de paz territorial y coordinación interinstitucional; y finaliza con el seguimiento de estas.</t>
  </si>
  <si>
    <t>Jefe de Oficina Alta Consejería de Paz, Víctimas y Reconciliación</t>
  </si>
  <si>
    <t>Otorgar medidas de ayuda o atención humanitaria inmediata para atender las necesidades básicas de la población victima que llega a la ciudad de Bogotá en condiciones de vulnerabilidad acentuada derivada de los hechos victimizantes ocurridos.
Fase (componente): Otorgar el 100% de medidas de ayuda humanitaria inmediata en el distrito capital, conforme a los requisitos establecidos  por la legislación vigente.</t>
  </si>
  <si>
    <t>Posibilidad de afectación económica (o presupuestal) por sanción de un ente de control, debido a fallas o deficiencias en el otorgamiento de la Atención o Ayuda Humanitaria Inmediata</t>
  </si>
  <si>
    <t xml:space="preserve">- Deficiencia en los conocimientos del profesional que realiza la valoración para el otorgamiento de atención o ayuda humanitaria inmediata.
- Inadecuada aplicación del procedimiento y los documentos técnicos asociados
- Inexistencia de restricciones en la evaluación de criterios de otorgamiento de ayuda o asistencia humanitaria en el sistema de información.
</t>
  </si>
  <si>
    <t xml:space="preserve">- La población que solicita el otorgamiento de atención o ayuda humanitaria omite información o brinda información imprecisa
- Influencia por parte de terceros para suministrar información inadecuada en la solicitud de otorgamiento de atención o ayuda humanitaria
- Información desactualizada en los sistemas de información del distrito y la nación
- Debido a la situación de inmediatez que dicta la ley 1448 de 2011, no es posible realizar un análisis detallado de la solicitud. 
- Debido a la prohibición expresa de la Corte Constitucional frente a la negación en el otorgamiento de atención o ayuda humanitaria inmediata basada en fuentes de información externa, debido a la desactualización de los sistemas de información del distrito y la nación (Auto 099 de 2013 - Seguimiento sentencia T-025 de 2004)
</t>
  </si>
  <si>
    <t xml:space="preserve">- Vulneración de los derechos a la población víctima del conflicto armado.
- Investigaciones disciplinarias por parte de los organismos de control.
- Afectación en la imagen institucional.
- Sanciones económicas a la Secretaria General.
- Indebida ejecución de los recursos asociados al otorgamiento de atención o ayuda humanitaria inmediata.
</t>
  </si>
  <si>
    <t>1. Implementar estrategias y acciones que aporten a la construcción de la paz, la reparación, la memoria y la reconciliación en Bogotá región.</t>
  </si>
  <si>
    <t xml:space="preserve">- 7871 Construcción de Bogotá-región como territorio de paz para las víctimas y la reconciliación
</t>
  </si>
  <si>
    <t>El proceso estima que el riesgo inherente se ubica en la zona alta, debido a que la frecuencia con la que se realiza la actividad clave asociada al riesgo se presenta 15620 veces al año, sin embargo, ante su materialización, podría presentarse afectaciones económicas clasificadas en la categoría menor en la entrega de medidas de ayuda humanitaria.</t>
  </si>
  <si>
    <t>- Reportar el riesgo materializado de Posibilidad de afectación económica (o presupuestal) por sanción de un ente de control, debido a fallas o deficiencias en el otorgamiento de la Atención o Ayuda Humanitaria Inmediata en el informe de monitoreo a la Oficina Asesora de Planeación.
- Si el conocimiento de la situación es inmediata, 
1. Comunicarse con el apoyo de la supervisión del operador de la AHÍ (Según sea el caso) y detener temporalmente la entrega.
2. Realizar nueva evaluación de vulnerabilidad por parte de otro profesional; Si no aplica, se realiza revocatoria directa del otorgamiento inicial.
- Si el conocimiento de la situación es espaciado en el Tiempo:
1. Solicitar información sobre lo ocurrido al profesional que otorga, al que revisa y al que aprueba la medida sobre lo sucedido.
2. activar ruta con el equipo jurídico de la Dirección.
- Si el conocimiento de la situación es espaciado en el Tiempo:
1. De acuerdo al concepto del equipo jurídico de la Dirección, se realizan las acciones establecidas.
2. Si el equipo jurídico de la Dirección lo cree pertinente, el caso se escala al equipo jurídico de la Alta Consejería de Paz, Víctimas y Reconciliación para que realice un segundo análisis del caso e informe las acciones a seguir.
- Actualizar el mapa de riesgos Paz, Víctimas y Reconciliación</t>
  </si>
  <si>
    <t>- Jefe de Oficina Alta Consejería de Paz, Víctimas y Reconciliación
- Profesional Universitario y/o especializado Oficina Alta Consejería de Paz, Victimas y Reconciliación
- Profesional Universitario y/o especializado Oficina Alta Consejería de Paz, Victimas y Reconciliación
- Profesional Universitario y/o especializado Oficina Alta Consejería de Paz, Victimas y Reconciliación
- Jefe de Oficina Alta Consejería de Paz, Víctimas y Reconciliación</t>
  </si>
  <si>
    <t>- Reporte de monitoreo indicando la materialización del riesgo de Posibilidad de afectación económica (o presupuestal) por sanción de un ente de control, debido a fallas o deficiencias en el otorgamiento de la Atención o Ayuda Humanitaria Inmediata
- Comunicación del caso con el operador. (Correo electrónico)
- Comunicación del caso con el operador. (Correo electrónico)
- Comunicación con el profesional (Correo Electrónico)
- Mapa de riesgo  Paz, Víctimas y Reconciliación, actualizado.</t>
  </si>
  <si>
    <t>Coordinar la formulación, seguimiento, y actualización del Plan de Acción Distrital y sus planes conexos en el marco de la política pública de víctimas en Bogotá.
Fase (propósito): Mejorar la integración de las acciones, servicios y escenarios que dan respuesta a las obligaciones derivadas de ley para las víctimas, el Acuerdo de Paz, y los demás compromisos distritales en materia de memoria, reparación, paz y reconciliación.</t>
  </si>
  <si>
    <t>Posibilidad de afectación reputacional por bajo nivel de implementación de la Política Publica de Víctimas en el Distrito Capital , debido a deficiencias en el seguimiento a la implementación del Plan de Acción Distrital a través del SDARIV</t>
  </si>
  <si>
    <t xml:space="preserve">- No contar con un procedimiento claro que establezca los parámetros para realiza el seguimiento a la implementación de la Política Pública de Víctimas en el distrito.
</t>
  </si>
  <si>
    <t xml:space="preserve">- Entrega de información incompleta, insuficiente por parte de las entidades que conforman el SDARIV.
- Deficiente oferta institucional y presupuesto por parte de las entidades para la implementación de la Política Pública de Víctimas.
- Ausencia de regulación a nivel nacional que oriente a las entidades territoriales sobre el proceso de seguimiento a la implementación de la política publica de víctimas 
</t>
  </si>
  <si>
    <t xml:space="preserve">- Ausencia de información sobre la implementación de la Política Pública de Víctimas en el Distrito que dificulta la toma de decisiones acertadas.
- Que la política pública de víctimas no contribuya al goce efectivo de derechos de la población.
- Incumplimiento por parte de las entidades en relación a los compromisos adquiridos en el Plan Distrital de Desarrollo y el Plan de Acción Distrital.
- Contribución insuficiente por parte Distrito Capital en los procesos de seguimiento y evaluación que realiza el orden nacional frente al cumplimiento de la Política Pública de Víctimas  
</t>
  </si>
  <si>
    <t xml:space="preserve">El proceso estima que el riesgo inherente se ubica en la zona moderada, debido a que la frecuencia con la que se realiza la actividad clave asociada al riesgo es trimestral, sin embargo, ante su materialización, podría presentarse afectaciones en la imagen  </t>
  </si>
  <si>
    <t>- Reportar el riesgo materializado de Posibilidad de afectación reputacional por bajo nivel de implementación de la Política Publica de Víctimas en el Distrito Capital , debido a deficiencias en el seguimiento a la implementación del Plan de Acción Distrital a través del SDARIV en el informe de monitoreo a la Oficina Asesora de Planeación.
- Se debe citar un Comité de Justicia Transicional o subcomités extraordinario de seguimiento, según sea el caso para evaluar el impacto de las decisiones tomadas en instancias anteriores           
- Identificar las entidades y metas que tienen un bajo nivel de ejecución física y presupuestal con el objetivo de generar alertas y realizar acompañamiento técnico que promueva la adecuada implementación de la oferta dispuesta en el Plan de Acción Distrital.
- Generar trimestralmente un informe de implementación que de cuenta del porcentaje de avance físico y presupuestal del Plan de Acción Distrital, por cada una de las entidades del SDARIV y de los componentes de la política pública de victimas. 
- Actualizar el mapa de riesgos Paz, Víctimas y Reconciliación</t>
  </si>
  <si>
    <t>- Jefe de Oficina Alta Consejería de Paz, Víctimas y Reconciliación
- Profesional universitario y/o especializado Oficina Alta Consejería de Paz, Víctimas y Reconciliación
- Profesional universitario y/o especializado Oficina Alta Consejería de Paz, Víctimas y Reconciliación
- Profesional universitario y/o especializado Oficina Alta Consejería de Paz, Víctimas y Reconciliación
- Jefe de Oficina Alta Consejería de Paz, Víctimas y Reconciliación</t>
  </si>
  <si>
    <t>- Reporte de monitoreo indicando la materialización del riesgo de Posibilidad de afectación reputacional por bajo nivel de implementación de la Política Publica de Víctimas en el Distrito Capital , debido a deficiencias en el seguimiento a la implementación del Plan de Acción Distrital a través del SDARIV
- Evidencia de Reunión
Listado de Asistencia
-  Oficios enviados a las entidades - Actas de asistencia técnica.
- Informe trimestral del PAD
- Mapa de riesgo  Paz, Víctimas y Reconciliación, actualizado.</t>
  </si>
  <si>
    <t>Otorgar medidas de ayuda o atención humanitaria inmediata para atender las necesidades básicas de la población victima que llega a la ciudad de Bogotá en condiciones de vulnerabilidad acentuada derivada de los hechos victimizantes ocurridos.
Fase (actividad): Gestionar el funcionamiento administrativo y operativo para el otorgamiento de la ayuda humanitaria.</t>
  </si>
  <si>
    <t>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t>
  </si>
  <si>
    <t xml:space="preserve">- Falta de integridad del funcionario.
- Existencia de intereses personales del funcionario.
- Abuso de la condición de servidor público a través de la solicitud y/o aceptación de dádivas.
- Uso indebido de usuarios asignados en el sistema de información.
- Conflicto de intereses.
</t>
  </si>
  <si>
    <t xml:space="preserve">- Intereses particulares de las personas que requieren la ayuda humanitaria.
- Las exigencias de los clientes se basan en aspectos subjetivos, fuera del contexto del proceso y de la Entidad.
- Presiones o motivaciones individuales, sociales o colectivas, que inciten a realizar conductas contrarias al deber ser.
</t>
  </si>
  <si>
    <t xml:space="preserve">- Favorabilidad para sí mismo o para un tercero en la entrega y/o prestación de un bien, trámite y/o servicio.
- Pérdida de legitimidad de la  Administración Distrital.
- Percepción negativa de la ciudadanía frente a la entidad.
- Generación de reprocesos y desgaste administrativo.
- Investigaciones disciplinarias, fiscales y/o penales.
- Afectación de la igualdad de los ciudadanos para hacer uso de sus derechos.
- Afectación del presupuesto asignado para el otorgamiento de atención o ayuda humanitaria inmediata
</t>
  </si>
  <si>
    <t xml:space="preserve">- Implementar validaciones automáticas en el sistema de información SIVIC que permitan: 
1.Validar la caracterización inicial de los ciudadanos, verificando de manera automática que todos los campos obligatorios estén diligenciados, además, restringir caracteres especiales que pueden generar inconsistencias en la información.
2. Frente a los criterios para el otorgamiento de ayuda y atención humanitaria inmediata, validar de manera automática los criterios de temporalidad y competencia, de acuerdo a la información consumida del web service del  aplicativo externo VIVANTO, el cual es fuente principal de la información para el proceso de evaluación. 
3. Verificar si los criterios de otorgar ayuda humanitaria se cumplen, arrojando el resultado de la evaluación con un no procede para el otorgamiento, generando el acta de evaluación con el resultado.
4. Generar la tasación de manera automática, validando la caracterización del sistema familiar, sus necesidades especiales y la cantidad de integrantes. 
_______________
</t>
  </si>
  <si>
    <t xml:space="preserve">- Director de Reparación Integral 
_______________
</t>
  </si>
  <si>
    <t xml:space="preserve">- Controles preventivos automáticos implementados en el sistema de información de víctimas de Bogotá - SIVIC
_______________
</t>
  </si>
  <si>
    <t xml:space="preserve">31/03/2023
_______________
</t>
  </si>
  <si>
    <t>- Reportar 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a la Oficina Asesora de Planeación en el informe de monitoreo en caso que tenga fallo.
- Si el conocimiento de la situación es inmediata, 
1. Comunicarse con el apoyo de la supervisión del operador de la AHÍ (Según sea el caso) y detener temporalmente la entrega.
2. Realizar nueva evaluación de vulnerabilidad por parte de otro profesional; Si no aplica, se realiza revocatoria directa del otorgamiento inicial.
- Si el conocimiento de la situación es espaciado en el Tiempo:
1. Solicitar información sobre lo ocurrido al profesional que otorga, al que revisa y al que aprueba la medida sobre lo sucedido.
2. activar ruta con el equipo jurídico de la OACPVR, con el fin de realizar el análisis del caso y gestionar las acciones según concepto jurídico
- Actualizar el mapa de riesgos Paz, Víctimas y Reconciliación</t>
  </si>
  <si>
    <t>- Jefe de Oficina Alta Consejería de Paz, Víctimas y Reconciliación
- Profesional Universitario y/o especializado Oficina Alta Consejería de Paz, Victimas y Reconciliación
- Profesional Universitario y/o especializado Oficina Alta Consejería de Paz, Victimas y Reconciliación
- Jefe de Oficina Alta Consejería de Paz, Víctimas y Reconciliación</t>
  </si>
  <si>
    <t>- Notificación realizada del presunto hecho de Posibilidad de afectación económica (o presupuestal) por desviación de recursos públicos destinados a la atención de ayuda humanitaria inmediata, debido a decisiones ajustadas a intereses propios o de terceros para obtener beneficios no autorizados durante la evaluación del otorgamiento dirigido a la población víctima del conflicto armado que llega o reside a la ciudad de Bogotá D.C. al operador disciplinario, y reporte de monitoreo a la Oficina Asesora de Planeación en caso que el riesgo tenga fallo definitivo.
- Comunicación del caso con el operador. (Correo electrónico)
- Comunicación del caso con el operador. (Correo electrónico)
- Mapa de riesgo  Paz, Víctimas y Reconciliación, actualizado.</t>
  </si>
  <si>
    <t>7868 Desarrollo institucional para una gestión pública eficiente</t>
  </si>
  <si>
    <t>Fortalecer las capacidades institucionales para una Gestión pública efectiva y articulada, orientada a la generación de valor público para los grupos de interés.</t>
  </si>
  <si>
    <t>1. Fortalecer el Sistema de coordinación y articulación institucional interna y externa.
2. Posicionar la gestión pública distrital a través de la gestión del conocimiento y la innovación.
3. Fortalecer la gestión y desempeño para generar valor púbico en nuestros grupos de interés.
4. Afianzar la transparencia para mayor efectividad en la gestión pública distrital.</t>
  </si>
  <si>
    <t>Desarrollo y fortalecimiento institucional</t>
  </si>
  <si>
    <t>Fase (actividad): Implementar 100% de la estrategia para el fortalecimiento del Sistema de Coordinación Distrital</t>
  </si>
  <si>
    <t>Posibilidad de afectación reputacional por pérdida de la credibilidad ante las entidades y organismos distritales, debido a  fallas al estructurar, articular y orientar la implementación de estrategias</t>
  </si>
  <si>
    <t>Operacionales</t>
  </si>
  <si>
    <t xml:space="preserve">- --  Capacidad (Talento humano/conocimiento/valores)
- Dificultades en la transferencia de conocimiento entre los servidores que se vinculan y retiran de la entidad.
- Elementos de actividades actuales no contemplados en el modelo de operación.
- Debilidades en la comunicación clara y unificada en diferentes niveles de la entidad.
- Alta rotación de personal generando retrasos en la curva de aprendizaje.
- Falta articulación entre las diferentes herramientas en las que están contenidos los productos y servicios.
</t>
  </si>
  <si>
    <t xml:space="preserve">- Recorte de recursos financieros que impiden las ejecución de metas establecidas en el cuatrienio.
- Cambios de administración, no continuidad en los procesos. 
- Constante actualización de directrices Nacionales y Distritales que no surten suficientes procesos de socialización. 
- Dificultades en la coordinación de las diferentes secretarias para la prestación de servicios públicos o ejecución de programas, así como la articulación con Entidades del orden nacional
- Dificultades en la coordinación de las diferentes secretarias para la prestación de servicios públicos o ejecución de programas, así como la articulación con Entidades del orden nacional
</t>
  </si>
  <si>
    <t xml:space="preserve">- Perjuicio de la imagen institucional frente a parámetros en la calidad de los servicios prestados, su oportunidad y eficacia de cara a los grupos de valor e interés.
- Menores asignaciones presupuestales por la no ejecución del presupuesto asignado al proyecto
</t>
  </si>
  <si>
    <t>6. Conocer los referentes internacionales de gestión pública, a través de estrategias de cooperación y articulación, para lograr que la administración distrital mejore su gestión pública y posicione las buenas prácticas que realiza.
3. Consolidar una gestión pública eficiente, a través del desarrollo de capacidades institucionales, para contribuir a la generación de valor público.</t>
  </si>
  <si>
    <t>Se determina un nivel de posibilidad (3) media de riesgo inherente  pues del propósito depende el enfoque de las estrategias del proyecto.  El impacto (3) moderado obedece a que de presentarse generaría incumplimiento en las metas establecidas.</t>
  </si>
  <si>
    <t>Se determina un nivel de posibilidad (1) de riesgo residual  debido a  las instancias de seguimiento con que cuenta la Secretaría General y los controles de la gerencia del proyecto.  El impacto Menor (2) obedece a que de presentarse generaría incumplimiento en las metas establecidas.</t>
  </si>
  <si>
    <t>- Reportar el riesgo materializado de Posibilidad de afectación reputacional por pérdida de la credibilidad ante las entidades y organismos distritales, debido a  fallas al estructurar, articular y orientar la implementación de estrategias en el informe de monitoreo a la Oficina Asesora de Planeación.
- deberá revisar y/o establecer cambios en las estrategias con  el fin de subsanar las desviaciones encontradas, en el marco del procedimiento 4202000-PR-348 Formulación, programación y seguimiento a los proyectos de inversión
- verifican el avance físico en magnitud y presupuesto de las metas del proyectos de inversión y procederán a actualizar los planes, alcances o estrategias que correspondan para garantizar el cumplimiento de las metas,  enmarcados en la funciones de los Subcomités de autocontrol
- Actualizar el mapa de riesgos 7868 Desarrollo institucional para una gestión pública eficiente</t>
  </si>
  <si>
    <t>- Subsecretaria Distrital de Fortalecimiento Institucional
- Gerente del Proyecto
- Gerente del Proyecto
- Subsecretaria Distrital de Fortalecimiento Institucional</t>
  </si>
  <si>
    <t>- Reporte de monitoreo indicando la materialización del riesgo de Posibilidad de afectación reputacional por pérdida de la credibilidad ante las entidades y organismos distritales, debido a  fallas al estructurar, articular y orientar la implementación de estrategias
- Modificación a la programación del proyecto - Hoja de Vida de meta o indicador
- Modificación a la programación del proyecto - Hoja de Vida de meta o indicador
- Mapa de riesgo  7868 Desarrollo institucional para una gestión pública eficiente, actualizado.</t>
  </si>
  <si>
    <t>Fase (componente): Lineamientos técnicos</t>
  </si>
  <si>
    <t xml:space="preserve">Posibilidad de afectación reputacional por perdida de  confianza de las entidades distritales, debido a que los productos y servicios  del proyecto  generen impactos  adversos en la gestión  para  las entidades </t>
  </si>
  <si>
    <t xml:space="preserve">- --  Capacidad (Talento humano/conocimiento/valores)
- Falta articulación entre las diferentes herramientas en las que están contenidos los productos y servicios.
- Debilidades en la comunicación clara y unificada en diferentes niveles de la entidad.
- Debilidades en la comunicación clara y unificada en diferentes niveles de la entidad.
</t>
  </si>
  <si>
    <t xml:space="preserve">- Recorte de recursos financieros que impiden las ejecución de metas establecidas en el cuatrienio.
- Pérdida de credibilidad y de confianza que dificulte el ejercicio de las funciones de la Secretaría General. 
- La no articulación institucional puede llegar ha afectar el desarrollo de una adecuada orientación para que la población victima del conflicto armado y excombatientes conozcan y hagan uso de la oferta institucional 
</t>
  </si>
  <si>
    <t xml:space="preserve">- Incumplimiento en las metas propuestas en el proyecto de inversión
- Perjuicio de la imagen institucional frente a parámetros en la calidad de los servicios prestados, su oportunidad y eficacia de cara a los grupos de valor e interés.
- Menores asignaciones presupuestales por la no ejecución del presupuesto asignado al proyecto
</t>
  </si>
  <si>
    <t>Se determina un nivel de posibilidad (3) media de riesgo inherente  debido a que la planeación  y productos son el resultado de análisis y viabilidad de las estrategias a implementar que surten varias etapas de revisión y validación.  El impacto Moderado (3) obedece a que de presentarse generaría incumplimiento en las metas establecidas.</t>
  </si>
  <si>
    <t>Se determina un nivel de posibilidad (1) de riesgo residual   muy baja debido a que la planeación  y productos son el resultado de análisis y viabilidad de las estrategias a implementar que surten varias etapas de revisión y validación.  El impacto Menor (2) obedece a que de presentarse generaría incumplimiento en las metas establecidas.</t>
  </si>
  <si>
    <t>- Reportar el riesgo materializado de Posibilidad de afectación reputacional por perdida de  confianza de las entidades distritales, debido a que los productos y servicios  del proyecto  generen impactos  adversos en la gestión  para  las entidades  en el informe de monitoreo a la Oficina Asesora de Planeación.
- deberá revisar y/o establecer ajustes en los productos de cada una de  las metas, en el marco del procedimiento 4202000-PR-348 Formulación, programación y seguimiento a los proyectos de inversión
- verifican el avance físico en magnitud  de las metas del proyecto  de inversión y procederán a actualizar los  alcances de productos definidos en cada una de las  metas,  enmarcados en la funciones de los Subcomités de autocontrol
- Actualizar el mapa de riesgos 7868 Desarrollo institucional para una gestión pública eficiente</t>
  </si>
  <si>
    <t>- Reporte de monitoreo indicando la materialización del riesgo de Posibilidad de afectación reputacional por perdida de  confianza de las entidades distritales, debido a que los productos y servicios  del proyecto  generen impactos  adversos en la gestión  para  las entidades 
- Modificación a la programación del proyecto - Hoja de Vida de meta o indicador
- Modificación a la programación del proyecto - Hoja de Vida de meta o indicador
- Mapa de riesgo  7868 Desarrollo institucional para una gestión pública eficiente, actualizado.</t>
  </si>
  <si>
    <t>Fase (propósito): Fortalecer las capacidades institucionales para una Gestión pública efectiva y articulada, orientada a la generación de valor público para los grupos de interés</t>
  </si>
  <si>
    <t>Posibilidad de afectación reputacional por incumplimiento en la ejecución de las actividades del proyecto , debido a una deficiente gestión en la planeación y seguimiento de las metas del proyecto</t>
  </si>
  <si>
    <t xml:space="preserve">- Dificultades en la transferencia de conocimiento entre los servidores que se vinculan y retiran de la entidad.
- Falta articulación entre las diferentes herramientas en las que están contenidos los productos y servicios.
- Debilidades en la comunicación clara y unificada en diferentes niveles de la entidad.
- Alta rotación de personal generando retrasos en la curva de aprendizaje.
</t>
  </si>
  <si>
    <t xml:space="preserve">- La no articulación institucional puede llegar ha afectar el desarrollo de una adecuada orientación para que la población victima del conflicto armado y excombatientes conozcan y hagan uso de la oferta institucional 
</t>
  </si>
  <si>
    <t xml:space="preserve">- Incumplimiento en las metas propuestas en el proyecto de inversión
</t>
  </si>
  <si>
    <t>Se determina un nivel de posibilidad (2) baja de riesgo inherente  debido a que se realiza seguimiento mensual a  la ejecución de actividades y de ser necesario se presentan modificaciones.  El impacto Moderado (3) obedece a que de presentarse generaría incumplimiento en las metas establecidas.</t>
  </si>
  <si>
    <t>Se determina un nivel de posibilidad (1) baja de riesgo residual debido a que se realiza seguimiento mensual a  la ejecución de actividades y de ser necesario se presentan modificaciones.  El impacto Menor (2) obedece a que de presentarse generaría incumplimiento en las metas establecidas.</t>
  </si>
  <si>
    <t>- Reportar el riesgo materializado de Posibilidad de afectación reputacional por incumplimiento en la ejecución de las actividades del proyecto , debido a una deficiente gestión en la planeación y seguimiento de las metas del proyecto en el informe de monitoreo a la Oficina Asesora de Planeación.
- deberá revisar y/o establecer ajustes en los planes de trabajo de cada una de las metas proyecto de inversión en el marco del procedimiento 4202000-PR-348 Formulación, programación y seguimiento a los proyectos de inversión
- verifican el avance físico en magnitud y presupuesto de las metas del proyectos de inversión y procederán a actualizar los planes de cada de una de las metas.
- Actualizar el mapa de riesgos 7868 Desarrollo institucional para una gestión pública eficiente</t>
  </si>
  <si>
    <t>- Reporte de monitoreo indicando la materialización del riesgo de Posibilidad de afectación reputacional por incumplimiento en la ejecución de las actividades del proyecto , debido a una deficiente gestión en la planeación y seguimiento de las metas del proyecto
- Modificación a la programación del proyecto - Hoja de Vida de meta o indicador
- Modificación a la programación del proyecto - Hoja de Vida de meta o indicador
- Mapa de riesgo  7868 Desarrollo institucional para una gestión pública eficiente, actualizado.</t>
  </si>
  <si>
    <t>Control de Cambios</t>
  </si>
  <si>
    <t>Indice</t>
  </si>
  <si>
    <t xml:space="preserve">A continuación se relacionan las modificaciones de programación de metas, indicadores o actividades, las cuales han sido debidamente tramitadas ante la oficina Asesora de Planeación de la Secretaría General : </t>
  </si>
  <si>
    <t>Control de cambios programación</t>
  </si>
  <si>
    <t>Componente</t>
  </si>
  <si>
    <t>Meta / Indicador / Actividad / Riesgo</t>
  </si>
  <si>
    <t>Cambio Realizado</t>
  </si>
  <si>
    <t>Justificación del cambio</t>
  </si>
  <si>
    <t>31 de marzo de 2023</t>
  </si>
  <si>
    <t>Plan de acción integrado</t>
  </si>
  <si>
    <t>ID_20: Formular el Plan institucional de Participación Ciudadana de la Secretaría General y realizar monitoreo trimestral (trimestre vencido).</t>
  </si>
  <si>
    <t>Ajuste en la actividad, en la programación y en los entregables.</t>
  </si>
  <si>
    <t>Solicitud de cambio realizada por la Oficina Asesora de Planeación a través del memorando 3-2023-8953.</t>
  </si>
  <si>
    <t>ID_27: Implementar el Plan de Conservación Documental.</t>
  </si>
  <si>
    <t>Ajuste en la programación de la actividad.</t>
  </si>
  <si>
    <t>Solicitud de cambio realizada por la Subdirección de Gestión Documental a través del memorando 3-2023-9305.</t>
  </si>
  <si>
    <t>ID_17: Planear, Implementar, Verificar y Rectificar las actividades correspondientes a la implementación del Modelo de Seguridad y Privacidad de la Información - MSPI (Sistema de Gestión de Seguridad de la Información - SGSI) en la Entidad.
ID_18: Planear y verificar las actividades correspondientes a los planes de tratamiento de riesgos asociados a los activos de información en el marco del seguimiento y mejora continua del Modelo de Seguridad y Privacidad de la Información - MSPI (Sistema de Gestión de Seguridad de la Información - SGSI) en la Entidad.</t>
  </si>
  <si>
    <t>Ajuste en entregables.</t>
  </si>
  <si>
    <t>Solicitud de cambio realizada por la Oficina de Tecnologías de la Información y las Comunicaciones a través del memorando 3-2023-8996.</t>
  </si>
  <si>
    <t>Solicitud de cambio realizada por la Oficina de Tecnologías de la Información y las Comunicaciones a través del memorando 3-2023-9682.</t>
  </si>
  <si>
    <t>Indicadores de gestión</t>
  </si>
  <si>
    <t>Creación del indicador en el proceso Fortalecimiento institucional</t>
  </si>
  <si>
    <t>Solicitud de cambio realizada por la Dirección Administrativa y Financiera a través del memorando 3-2023-5214.</t>
  </si>
  <si>
    <t>Creación del indicador en el proceso Gestión de servicios administrativos y tecnológicos</t>
  </si>
  <si>
    <t>GES_21 Porcentaje de cumplimiento en la prestación de los mantenimiento de las edificaciones y mantenimiento de equipos solicitados.</t>
  </si>
  <si>
    <t>Actualización de la hoja de vida del indicador del proceso Gestión de recursos físicos</t>
  </si>
  <si>
    <t>Solicitud de cambio realizada por la Subdirección de Servicios Administrativos a través del memorando 3-2023-6771.</t>
  </si>
  <si>
    <t>GES_11 Atención oportuna a las solicitudes de actualización de información de los procesos institucionales y dependencias de la entidad en el Aplicativo DARUMA</t>
  </si>
  <si>
    <t>Actualización de la hoja de vida del indicador del proceso Fortalecimiento institucional</t>
  </si>
  <si>
    <t>Solicitud de cambio realizada por la Oficina Asesora de Planeación a través del memorando 3-2023-6791.</t>
  </si>
  <si>
    <t>GES_30 Gestión de pagos</t>
  </si>
  <si>
    <t>Actualización de la hoja de vida del indicador del proceso Gestión financiera</t>
  </si>
  <si>
    <t>Solicitud de cambio realizada por la Subdirección Financiera a través del memorando 3-2023-7905.</t>
  </si>
  <si>
    <t>GES_33 Porcentaje de presupuesto comprometido de la Secretaría General</t>
  </si>
  <si>
    <t xml:space="preserve">GES_13 Número de acciones de relacionamiento internacional facilitadas para el Distrito </t>
  </si>
  <si>
    <t>Actualización de la hoja de vida del indicador del proceso Gestión de alianzas e internacionalización de Bogotá</t>
  </si>
  <si>
    <t>Solicitud de cambio realizada por la Dirección Distrital de Relaciones Internacionales a través del memorando 3-2023-9760.</t>
  </si>
  <si>
    <t>Compromisos Acumulados a 31 de marzo de 2023</t>
  </si>
  <si>
    <t>Giros Acumulados a 31 de marzo de 2023</t>
  </si>
  <si>
    <t xml:space="preserve">Seguimiento a proyectos de inversión, indicadores de gestión, plan integrado y gestión de riesgos </t>
  </si>
  <si>
    <t>Seguimiento a metas e indicadores sectoriales</t>
  </si>
  <si>
    <t>Seguimiento de objetivos, metas y actividades de los proyectos de inversión</t>
  </si>
  <si>
    <t>Seguimiento a indicadores de producto y gestión MGA</t>
  </si>
  <si>
    <t xml:space="preserve">Seguimiento presupuesto proyectos de inversión </t>
  </si>
  <si>
    <t>Seguimiento de los indicadores de gestión</t>
  </si>
  <si>
    <t>Seguimiento Gestión de riesgos</t>
  </si>
  <si>
    <t>Seguimiento a actividades del Plan de acción integrado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</si>
</sst>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quot;$&quot;* #,##0_-;\-&quot;$&quot;* #,##0_-;_-&quot;$&quot;* &quot;-&quot;_-;_-@_-"/>
    <numFmt numFmtId="165" formatCode="0.0%"/>
    <numFmt numFmtId="166" formatCode="&quot;$&quot;#,##0"/>
    <numFmt numFmtId="167" formatCode="_-* #,##0_-;\-* #,##0_-;_-* &quot;-&quot;??_-;_-@_-"/>
    <numFmt numFmtId="168" formatCode="0.0"/>
    <numFmt numFmtId="169" formatCode="[$-240A]d&quot; de &quot;mmmm&quot; de &quot;yyyy;@"/>
    <numFmt numFmtId="170" formatCode="dd/mm/yyyy;@"/>
  </numFmts>
  <fonts count="40" x14ac:knownFonts="1">
    <font>
      <sz val="11"/>
      <color theme="1"/>
      <name val="Calibri"/>
      <family val="2"/>
      <scheme val="minor"/>
    </font>
    <font>
      <sz val="11"/>
      <color theme="1"/>
      <name val="Calibri"/>
      <family val="2"/>
      <scheme val="minor"/>
    </font>
    <font>
      <sz val="12"/>
      <name val="Book Antiqua"/>
      <family val="1"/>
    </font>
    <font>
      <sz val="10"/>
      <name val="Arial"/>
      <family val="2"/>
    </font>
    <font>
      <sz val="10"/>
      <color theme="1"/>
      <name val="Arial"/>
      <family val="2"/>
    </font>
    <font>
      <sz val="11"/>
      <color indexed="8"/>
      <name val="Calibri"/>
      <family val="2"/>
    </font>
    <font>
      <b/>
      <sz val="16"/>
      <color theme="0"/>
      <name val="Arial"/>
      <family val="2"/>
    </font>
    <font>
      <b/>
      <sz val="10"/>
      <color theme="0"/>
      <name val="Arial"/>
      <family val="2"/>
    </font>
    <font>
      <b/>
      <sz val="10"/>
      <name val="Arial"/>
      <family val="2"/>
    </font>
    <font>
      <u/>
      <sz val="11"/>
      <color theme="10"/>
      <name val="Calibri"/>
      <family val="2"/>
      <scheme val="minor"/>
    </font>
    <font>
      <sz val="11"/>
      <color theme="1"/>
      <name val="Arial"/>
      <family val="2"/>
    </font>
    <font>
      <b/>
      <sz val="11"/>
      <color theme="0"/>
      <name val="Arial"/>
      <family val="2"/>
    </font>
    <font>
      <b/>
      <sz val="12"/>
      <color theme="0"/>
      <name val="Arial"/>
      <family val="2"/>
    </font>
    <font>
      <b/>
      <sz val="20"/>
      <color indexed="9"/>
      <name val="Arial"/>
      <family val="2"/>
    </font>
    <font>
      <b/>
      <sz val="18"/>
      <color indexed="9"/>
      <name val="Arial"/>
      <family val="2"/>
    </font>
    <font>
      <sz val="12"/>
      <color theme="1"/>
      <name val="Arial"/>
      <family val="2"/>
    </font>
    <font>
      <b/>
      <sz val="18"/>
      <color theme="1"/>
      <name val="Arial"/>
      <family val="2"/>
    </font>
    <font>
      <b/>
      <u/>
      <sz val="26"/>
      <color theme="1"/>
      <name val="Calibri"/>
      <family val="2"/>
      <scheme val="minor"/>
    </font>
    <font>
      <sz val="11"/>
      <color rgb="FFC00000"/>
      <name val="Arial"/>
      <family val="2"/>
    </font>
    <font>
      <sz val="9"/>
      <color theme="1"/>
      <name val="Arial"/>
      <family val="2"/>
    </font>
    <font>
      <b/>
      <sz val="12"/>
      <color indexed="9"/>
      <name val="Arial"/>
      <family val="2"/>
    </font>
    <font>
      <sz val="11"/>
      <name val="Arial"/>
      <family val="2"/>
    </font>
    <font>
      <sz val="10"/>
      <color theme="1"/>
      <name val="Arial Narrow"/>
      <family val="2"/>
    </font>
    <font>
      <sz val="14"/>
      <color theme="1"/>
      <name val="Calibri"/>
      <family val="2"/>
      <scheme val="minor"/>
    </font>
    <font>
      <sz val="8"/>
      <name val="Calibri"/>
      <family val="2"/>
      <scheme val="minor"/>
    </font>
    <font>
      <b/>
      <sz val="11"/>
      <color theme="4" tint="-0.249977111117893"/>
      <name val="Arial Narrow"/>
      <family val="2"/>
    </font>
    <font>
      <b/>
      <sz val="10"/>
      <color theme="0"/>
      <name val="Arial Narrow"/>
      <family val="2"/>
    </font>
    <font>
      <sz val="10"/>
      <color theme="0"/>
      <name val="Arial Narrow"/>
      <family val="2"/>
    </font>
    <font>
      <sz val="10"/>
      <color rgb="FF000000"/>
      <name val="Arial"/>
      <family val="2"/>
    </font>
    <font>
      <b/>
      <sz val="14"/>
      <name val="Arial"/>
      <family val="2"/>
    </font>
    <font>
      <sz val="16"/>
      <color theme="0"/>
      <name val="Arial"/>
      <family val="2"/>
    </font>
    <font>
      <sz val="9"/>
      <name val="Arial"/>
      <family val="2"/>
    </font>
    <font>
      <sz val="9"/>
      <color theme="0"/>
      <name val="Arial"/>
      <family val="2"/>
    </font>
    <font>
      <b/>
      <sz val="11"/>
      <color indexed="9"/>
      <name val="Arial"/>
      <family val="2"/>
    </font>
    <font>
      <sz val="12"/>
      <name val="Arial"/>
      <family val="2"/>
    </font>
    <font>
      <b/>
      <sz val="18"/>
      <color theme="0"/>
      <name val="Arial"/>
      <family val="2"/>
    </font>
    <font>
      <sz val="11"/>
      <color theme="0"/>
      <name val="Calibri"/>
      <family val="2"/>
      <scheme val="minor"/>
    </font>
    <font>
      <sz val="12"/>
      <color rgb="FF000000"/>
      <name val="Arial"/>
      <family val="2"/>
    </font>
    <font>
      <b/>
      <sz val="12"/>
      <color theme="1"/>
      <name val="Arial"/>
      <family val="2"/>
    </font>
    <font>
      <sz val="12"/>
      <color rgb="FFC00000"/>
      <name val="Arial"/>
      <family val="2"/>
    </font>
  </fonts>
  <fills count="26">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0" tint="-0.499984740745262"/>
        <bgColor indexed="64"/>
      </patternFill>
    </fill>
    <fill>
      <patternFill patternType="solid">
        <fgColor rgb="FFC00000"/>
        <bgColor indexed="64"/>
      </patternFill>
    </fill>
    <fill>
      <patternFill patternType="solid">
        <fgColor theme="1" tint="0.499984740745262"/>
        <bgColor indexed="64"/>
      </patternFill>
    </fill>
    <fill>
      <patternFill patternType="solid">
        <fgColor theme="0"/>
        <bgColor rgb="FF000000"/>
      </patternFill>
    </fill>
    <fill>
      <patternFill patternType="solid">
        <fgColor theme="1" tint="0.499984740745262"/>
        <bgColor rgb="FF000000"/>
      </patternFill>
    </fill>
    <fill>
      <patternFill patternType="solid">
        <fgColor theme="6"/>
        <bgColor indexed="64"/>
      </patternFill>
    </fill>
    <fill>
      <patternFill patternType="solid">
        <fgColor theme="5" tint="-0.249977111117893"/>
        <bgColor indexed="64"/>
      </patternFill>
    </fill>
    <fill>
      <patternFill patternType="solid">
        <fgColor theme="9"/>
        <bgColor indexed="64"/>
      </patternFill>
    </fill>
    <fill>
      <patternFill patternType="solid">
        <fgColor theme="1" tint="0.34998626667073579"/>
        <bgColor rgb="FF000000"/>
      </patternFill>
    </fill>
    <fill>
      <patternFill patternType="solid">
        <fgColor theme="2" tint="-0.249977111117893"/>
        <bgColor indexed="64"/>
      </patternFill>
    </fill>
    <fill>
      <patternFill patternType="solid">
        <fgColor theme="2" tint="-0.249977111117893"/>
        <bgColor rgb="FF000000"/>
      </patternFill>
    </fill>
    <fill>
      <patternFill patternType="solid">
        <fgColor theme="1" tint="0.34998626667073579"/>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FFCCCC"/>
        <bgColor indexed="64"/>
      </patternFill>
    </fill>
    <fill>
      <patternFill patternType="solid">
        <fgColor rgb="FFCC0000"/>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rgb="FF00B05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theme="1"/>
      </top>
      <bottom/>
      <diagonal/>
    </border>
    <border>
      <left/>
      <right/>
      <top/>
      <bottom style="medium">
        <color theme="1"/>
      </bottom>
      <diagonal/>
    </border>
    <border>
      <left style="medium">
        <color theme="1"/>
      </left>
      <right/>
      <top style="medium">
        <color theme="1"/>
      </top>
      <bottom/>
      <diagonal/>
    </border>
    <border>
      <left style="medium">
        <color theme="1"/>
      </left>
      <right/>
      <top/>
      <bottom/>
      <diagonal/>
    </border>
    <border>
      <left style="medium">
        <color theme="1"/>
      </left>
      <right/>
      <top/>
      <bottom style="medium">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5" fillId="0" borderId="0"/>
    <xf numFmtId="0" fontId="9" fillId="0" borderId="0" applyNumberFormat="0" applyFill="0" applyBorder="0" applyAlignment="0" applyProtection="0"/>
    <xf numFmtId="164" fontId="1" fillId="0" borderId="0" applyFont="0" applyFill="0" applyBorder="0" applyAlignment="0" applyProtection="0"/>
    <xf numFmtId="0" fontId="1" fillId="0" borderId="0"/>
  </cellStyleXfs>
  <cellXfs count="371">
    <xf numFmtId="0" fontId="0" fillId="0" borderId="0" xfId="0"/>
    <xf numFmtId="0" fontId="4" fillId="2" borderId="0" xfId="0" applyFont="1" applyFill="1" applyAlignment="1" applyProtection="1">
      <alignment horizontal="center" vertical="center" wrapText="1"/>
      <protection hidden="1"/>
    </xf>
    <xf numFmtId="0" fontId="3" fillId="2" borderId="0" xfId="0" applyFont="1" applyFill="1" applyAlignment="1">
      <alignment wrapText="1"/>
    </xf>
    <xf numFmtId="0" fontId="3" fillId="2" borderId="0" xfId="0" applyFont="1" applyFill="1" applyAlignment="1">
      <alignment horizontal="left" wrapText="1"/>
    </xf>
    <xf numFmtId="0" fontId="4" fillId="2" borderId="0" xfId="0" applyFont="1" applyFill="1" applyAlignment="1">
      <alignment wrapText="1"/>
    </xf>
    <xf numFmtId="0" fontId="4" fillId="2" borderId="0" xfId="0" applyFont="1" applyFill="1" applyAlignment="1">
      <alignment horizontal="center" vertical="center" wrapText="1"/>
    </xf>
    <xf numFmtId="0" fontId="4" fillId="2" borderId="0" xfId="0" applyFont="1" applyFill="1" applyAlignment="1" applyProtection="1">
      <alignment wrapText="1"/>
      <protection hidden="1"/>
    </xf>
    <xf numFmtId="0" fontId="4" fillId="2" borderId="0" xfId="0" applyFont="1" applyFill="1" applyAlignment="1">
      <alignment vertical="center"/>
    </xf>
    <xf numFmtId="0" fontId="4" fillId="2" borderId="0" xfId="0" applyFont="1" applyFill="1" applyAlignment="1">
      <alignment horizontal="center" vertical="center"/>
    </xf>
    <xf numFmtId="0" fontId="4" fillId="2" borderId="0" xfId="0" applyFont="1" applyFill="1" applyAlignment="1" applyProtection="1">
      <alignment vertical="center" wrapText="1"/>
      <protection hidden="1"/>
    </xf>
    <xf numFmtId="0" fontId="4" fillId="2" borderId="0" xfId="0" applyFont="1" applyFill="1"/>
    <xf numFmtId="0" fontId="3" fillId="2" borderId="0" xfId="0" applyFont="1" applyFill="1" applyAlignment="1">
      <alignment vertical="center"/>
    </xf>
    <xf numFmtId="0" fontId="10" fillId="0" borderId="0" xfId="0" applyFont="1" applyAlignment="1">
      <alignment vertical="top"/>
    </xf>
    <xf numFmtId="0" fontId="10" fillId="0" borderId="0" xfId="0" applyFont="1" applyAlignment="1">
      <alignment horizontal="justify" vertical="top"/>
    </xf>
    <xf numFmtId="0" fontId="10" fillId="0" borderId="0" xfId="0" applyFont="1" applyAlignment="1">
      <alignment horizontal="center" vertical="top"/>
    </xf>
    <xf numFmtId="0" fontId="10" fillId="0" borderId="4" xfId="0" applyFont="1" applyBorder="1" applyAlignment="1">
      <alignment vertical="center" wrapText="1"/>
    </xf>
    <xf numFmtId="0" fontId="6" fillId="5" borderId="0" xfId="5" applyFont="1" applyFill="1" applyAlignment="1" applyProtection="1">
      <alignment vertical="center" wrapText="1"/>
      <protection hidden="1"/>
    </xf>
    <xf numFmtId="0" fontId="6" fillId="2" borderId="0" xfId="5" applyFont="1" applyFill="1" applyAlignment="1" applyProtection="1">
      <alignment vertical="center" wrapText="1"/>
      <protection hidden="1"/>
    </xf>
    <xf numFmtId="0" fontId="4" fillId="5" borderId="0" xfId="0" applyFont="1" applyFill="1" applyAlignment="1" applyProtection="1">
      <alignment wrapText="1"/>
      <protection hidden="1"/>
    </xf>
    <xf numFmtId="0" fontId="6" fillId="5" borderId="0" xfId="5" applyFont="1" applyFill="1" applyAlignment="1" applyProtection="1">
      <alignment vertical="center"/>
      <protection hidden="1"/>
    </xf>
    <xf numFmtId="0" fontId="7" fillId="2" borderId="0" xfId="5" applyFont="1" applyFill="1" applyAlignment="1" applyProtection="1">
      <alignment vertical="center" wrapText="1"/>
      <protection hidden="1"/>
    </xf>
    <xf numFmtId="0" fontId="7" fillId="2" borderId="0" xfId="5" applyFont="1" applyFill="1" applyAlignment="1" applyProtection="1">
      <alignment horizontal="center" vertical="center" wrapText="1"/>
      <protection hidden="1"/>
    </xf>
    <xf numFmtId="0" fontId="8" fillId="2" borderId="0" xfId="5" applyFont="1" applyFill="1" applyAlignment="1" applyProtection="1">
      <alignment horizontal="center" vertical="center" wrapText="1"/>
      <protection hidden="1"/>
    </xf>
    <xf numFmtId="0" fontId="20" fillId="5" borderId="16" xfId="5" applyFont="1" applyFill="1" applyBorder="1" applyAlignment="1" applyProtection="1">
      <alignment vertical="center" wrapText="1"/>
      <protection hidden="1"/>
    </xf>
    <xf numFmtId="0" fontId="20" fillId="5" borderId="0" xfId="5" applyFont="1" applyFill="1" applyAlignment="1" applyProtection="1">
      <alignment vertical="center" wrapText="1"/>
      <protection hidden="1"/>
    </xf>
    <xf numFmtId="0" fontId="20" fillId="5" borderId="16" xfId="5" applyFont="1" applyFill="1" applyBorder="1" applyAlignment="1" applyProtection="1">
      <alignment horizontal="left" vertical="center" wrapText="1"/>
      <protection hidden="1"/>
    </xf>
    <xf numFmtId="0" fontId="15" fillId="0" borderId="0" xfId="0" applyFont="1" applyAlignment="1">
      <alignment wrapText="1"/>
    </xf>
    <xf numFmtId="0" fontId="20" fillId="5" borderId="0" xfId="5" applyFont="1" applyFill="1" applyAlignment="1" applyProtection="1">
      <alignment horizontal="left" vertical="center" wrapText="1"/>
      <protection hidden="1"/>
    </xf>
    <xf numFmtId="0" fontId="12" fillId="4" borderId="4" xfId="0" applyFont="1" applyFill="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left" wrapText="1"/>
    </xf>
    <xf numFmtId="0" fontId="10" fillId="0" borderId="0" xfId="0" applyFont="1" applyAlignment="1">
      <alignment wrapText="1"/>
    </xf>
    <xf numFmtId="0" fontId="10" fillId="0" borderId="0" xfId="0" applyFont="1" applyAlignment="1">
      <alignment horizontal="left" wrapText="1"/>
    </xf>
    <xf numFmtId="0" fontId="21"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1" fillId="5" borderId="11" xfId="0" applyFont="1" applyFill="1" applyBorder="1" applyAlignment="1">
      <alignment horizontal="center" vertical="center" wrapText="1"/>
    </xf>
    <xf numFmtId="0" fontId="4" fillId="5" borderId="25" xfId="0" applyFont="1" applyFill="1" applyBorder="1" applyAlignment="1" applyProtection="1">
      <alignment wrapText="1"/>
      <protection hidden="1"/>
    </xf>
    <xf numFmtId="0" fontId="6" fillId="5" borderId="25" xfId="5" applyFont="1" applyFill="1" applyBorder="1" applyAlignment="1" applyProtection="1">
      <alignment vertical="center" wrapText="1"/>
      <protection hidden="1"/>
    </xf>
    <xf numFmtId="0" fontId="4" fillId="5" borderId="27" xfId="0" applyFont="1" applyFill="1" applyBorder="1" applyAlignment="1" applyProtection="1">
      <alignment vertical="center"/>
      <protection hidden="1"/>
    </xf>
    <xf numFmtId="0" fontId="6" fillId="5" borderId="25" xfId="5" applyFont="1" applyFill="1" applyBorder="1" applyAlignment="1" applyProtection="1">
      <alignment vertical="center"/>
      <protection hidden="1"/>
    </xf>
    <xf numFmtId="0" fontId="6" fillId="5" borderId="26" xfId="5" applyFont="1" applyFill="1" applyBorder="1" applyAlignment="1" applyProtection="1">
      <alignment vertical="center"/>
      <protection hidden="1"/>
    </xf>
    <xf numFmtId="0" fontId="4" fillId="5" borderId="23" xfId="0" applyFont="1" applyFill="1" applyBorder="1" applyAlignment="1" applyProtection="1">
      <alignment vertical="center"/>
      <protection hidden="1"/>
    </xf>
    <xf numFmtId="0" fontId="6" fillId="5" borderId="24" xfId="5" applyFont="1" applyFill="1" applyBorder="1" applyAlignment="1" applyProtection="1">
      <alignment vertical="center"/>
      <protection hidden="1"/>
    </xf>
    <xf numFmtId="0" fontId="14" fillId="5" borderId="0" xfId="5" applyFont="1" applyFill="1" applyAlignment="1" applyProtection="1">
      <alignment horizontal="left" vertical="center"/>
      <protection hidden="1"/>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3" fillId="2" borderId="0" xfId="0" applyFont="1" applyFill="1"/>
    <xf numFmtId="0" fontId="10" fillId="0" borderId="0" xfId="0" applyFont="1" applyAlignment="1">
      <alignment horizontal="left" vertical="center"/>
    </xf>
    <xf numFmtId="0" fontId="0" fillId="0" borderId="18" xfId="0" quotePrefix="1" applyBorder="1" applyAlignment="1">
      <alignment horizontal="left" vertical="center"/>
    </xf>
    <xf numFmtId="0" fontId="16" fillId="0" borderId="19" xfId="0" applyFont="1" applyBorder="1" applyAlignment="1">
      <alignment horizontal="left" vertical="center" wrapText="1"/>
    </xf>
    <xf numFmtId="0" fontId="23" fillId="0" borderId="18" xfId="0" quotePrefix="1" applyFont="1"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16" fillId="0" borderId="22" xfId="0" applyFont="1" applyBorder="1" applyAlignment="1">
      <alignment horizontal="left" vertical="center" wrapText="1"/>
    </xf>
    <xf numFmtId="0" fontId="12" fillId="5" borderId="10" xfId="5" applyFont="1" applyFill="1" applyBorder="1" applyAlignment="1" applyProtection="1">
      <alignment vertical="center" wrapText="1"/>
      <protection hidden="1"/>
    </xf>
    <xf numFmtId="0" fontId="12" fillId="5" borderId="0" xfId="5" applyFont="1" applyFill="1" applyAlignment="1" applyProtection="1">
      <alignment vertical="center" wrapText="1"/>
      <protection hidden="1"/>
    </xf>
    <xf numFmtId="0" fontId="10" fillId="0" borderId="0" xfId="0" applyFont="1" applyAlignment="1">
      <alignment horizontal="center" wrapText="1"/>
    </xf>
    <xf numFmtId="0" fontId="18" fillId="5" borderId="16" xfId="0" applyFont="1" applyFill="1" applyBorder="1" applyAlignment="1">
      <alignment wrapText="1"/>
    </xf>
    <xf numFmtId="0" fontId="18" fillId="5" borderId="0" xfId="0" applyFont="1" applyFill="1" applyAlignment="1">
      <alignment wrapText="1"/>
    </xf>
    <xf numFmtId="3" fontId="10" fillId="0" borderId="4" xfId="0" applyNumberFormat="1" applyFont="1" applyBorder="1" applyAlignment="1">
      <alignment horizontal="center" vertical="center" wrapText="1"/>
    </xf>
    <xf numFmtId="4" fontId="10" fillId="0" borderId="4" xfId="0" applyNumberFormat="1" applyFont="1" applyBorder="1" applyAlignment="1">
      <alignment horizontal="left" vertical="center" wrapText="1"/>
    </xf>
    <xf numFmtId="4" fontId="10" fillId="0" borderId="4" xfId="0" applyNumberFormat="1" applyFont="1" applyBorder="1" applyAlignment="1">
      <alignment horizontal="center" vertical="center" wrapText="1"/>
    </xf>
    <xf numFmtId="0" fontId="21" fillId="0" borderId="9" xfId="0" applyFont="1" applyBorder="1" applyAlignment="1">
      <alignment horizontal="left" vertical="center" wrapText="1"/>
    </xf>
    <xf numFmtId="0" fontId="21" fillId="0" borderId="9" xfId="0" applyFont="1" applyBorder="1" applyAlignment="1">
      <alignment vertical="center" wrapText="1"/>
    </xf>
    <xf numFmtId="2" fontId="10" fillId="0" borderId="4" xfId="0" applyNumberFormat="1" applyFont="1" applyBorder="1" applyAlignment="1">
      <alignment vertical="center" wrapText="1"/>
    </xf>
    <xf numFmtId="2" fontId="10" fillId="0" borderId="4" xfId="0" applyNumberFormat="1" applyFont="1" applyBorder="1" applyAlignment="1">
      <alignment horizontal="left" vertical="center" wrapText="1"/>
    </xf>
    <xf numFmtId="0" fontId="4" fillId="5" borderId="12" xfId="0" applyFont="1" applyFill="1" applyBorder="1" applyAlignment="1" applyProtection="1">
      <alignment vertical="center" wrapText="1"/>
      <protection hidden="1"/>
    </xf>
    <xf numFmtId="0" fontId="4" fillId="5" borderId="10" xfId="0" applyFont="1" applyFill="1" applyBorder="1" applyAlignment="1" applyProtection="1">
      <alignment vertical="center" wrapText="1"/>
      <protection hidden="1"/>
    </xf>
    <xf numFmtId="0" fontId="4" fillId="5" borderId="13" xfId="0" applyFont="1" applyFill="1" applyBorder="1" applyAlignment="1" applyProtection="1">
      <alignment vertical="center" wrapText="1"/>
      <protection hidden="1"/>
    </xf>
    <xf numFmtId="0" fontId="4" fillId="5" borderId="0" xfId="0" applyFont="1" applyFill="1" applyAlignment="1" applyProtection="1">
      <alignment vertical="center" wrapText="1"/>
      <protection hidden="1"/>
    </xf>
    <xf numFmtId="0" fontId="10" fillId="2" borderId="0" xfId="0" applyFont="1" applyFill="1" applyAlignment="1" applyProtection="1">
      <alignment horizontal="left" vertical="center"/>
      <protection hidden="1"/>
    </xf>
    <xf numFmtId="1" fontId="10" fillId="0" borderId="4" xfId="0" applyNumberFormat="1" applyFont="1" applyBorder="1" applyAlignment="1">
      <alignment horizontal="center" vertical="center" wrapText="1"/>
    </xf>
    <xf numFmtId="0" fontId="7" fillId="8"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2" borderId="4" xfId="0" applyFont="1" applyFill="1" applyBorder="1" applyAlignment="1">
      <alignment horizontal="center" vertical="center" wrapText="1"/>
    </xf>
    <xf numFmtId="9"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9" fontId="3" fillId="0" borderId="4" xfId="2" applyFont="1" applyFill="1" applyBorder="1" applyAlignment="1">
      <alignment horizontal="center" vertical="center" wrapText="1"/>
    </xf>
    <xf numFmtId="165" fontId="3" fillId="0" borderId="4" xfId="2" applyNumberFormat="1" applyFont="1" applyFill="1" applyBorder="1" applyAlignment="1">
      <alignment horizontal="center" vertical="center" wrapText="1"/>
    </xf>
    <xf numFmtId="0" fontId="26" fillId="9" borderId="9" xfId="0" applyFont="1" applyFill="1" applyBorder="1" applyAlignment="1" applyProtection="1">
      <alignment vertical="center" wrapText="1"/>
      <protection hidden="1"/>
    </xf>
    <xf numFmtId="0" fontId="26" fillId="9" borderId="25" xfId="0" applyFont="1" applyFill="1" applyBorder="1" applyAlignment="1" applyProtection="1">
      <alignment vertical="center" wrapText="1"/>
      <protection hidden="1"/>
    </xf>
    <xf numFmtId="0" fontId="26" fillId="9" borderId="9" xfId="0" applyFont="1" applyFill="1" applyBorder="1" applyAlignment="1" applyProtection="1">
      <alignment horizontal="center" vertical="center" wrapText="1"/>
      <protection hidden="1"/>
    </xf>
    <xf numFmtId="0" fontId="26" fillId="9" borderId="27" xfId="0" applyFont="1" applyFill="1" applyBorder="1" applyAlignment="1" applyProtection="1">
      <alignment vertical="center" wrapText="1"/>
      <protection hidden="1"/>
    </xf>
    <xf numFmtId="0" fontId="26" fillId="9" borderId="27" xfId="0" applyFont="1" applyFill="1" applyBorder="1" applyAlignment="1" applyProtection="1">
      <alignment horizontal="center" vertical="center" wrapText="1"/>
      <protection hidden="1"/>
    </xf>
    <xf numFmtId="0" fontId="26" fillId="9" borderId="4" xfId="0" applyFont="1" applyFill="1" applyBorder="1" applyAlignment="1" applyProtection="1">
      <alignment horizontal="center" vertical="center" wrapText="1"/>
      <protection hidden="1"/>
    </xf>
    <xf numFmtId="0" fontId="26" fillId="9" borderId="28" xfId="0" applyFont="1" applyFill="1" applyBorder="1" applyAlignment="1" applyProtection="1">
      <alignment vertical="center" wrapText="1"/>
      <protection hidden="1"/>
    </xf>
    <xf numFmtId="0" fontId="26" fillId="9" borderId="0" xfId="0" applyFont="1" applyFill="1" applyAlignment="1" applyProtection="1">
      <alignment vertical="center" wrapText="1"/>
      <protection hidden="1"/>
    </xf>
    <xf numFmtId="0" fontId="26" fillId="9" borderId="28" xfId="0" applyFont="1" applyFill="1" applyBorder="1" applyAlignment="1" applyProtection="1">
      <alignment horizontal="center" vertical="center" wrapText="1"/>
      <protection hidden="1"/>
    </xf>
    <xf numFmtId="0" fontId="26" fillId="9" borderId="23" xfId="0" applyFont="1" applyFill="1" applyBorder="1" applyAlignment="1" applyProtection="1">
      <alignment vertical="center" wrapText="1"/>
      <protection hidden="1"/>
    </xf>
    <xf numFmtId="0" fontId="26" fillId="9" borderId="23" xfId="0" applyFont="1" applyFill="1" applyBorder="1" applyAlignment="1" applyProtection="1">
      <alignment horizontal="center" vertical="center" wrapText="1"/>
      <protection hidden="1"/>
    </xf>
    <xf numFmtId="0" fontId="26" fillId="9" borderId="5" xfId="0" applyFont="1" applyFill="1" applyBorder="1" applyAlignment="1" applyProtection="1">
      <alignment horizontal="center" vertical="center" wrapText="1"/>
      <protection hidden="1"/>
    </xf>
    <xf numFmtId="0" fontId="26" fillId="9" borderId="6" xfId="0" applyFont="1" applyFill="1" applyBorder="1" applyAlignment="1" applyProtection="1">
      <alignment horizontal="center" vertical="center" wrapText="1"/>
      <protection hidden="1"/>
    </xf>
    <xf numFmtId="0" fontId="27" fillId="9" borderId="5" xfId="0" applyFont="1" applyFill="1" applyBorder="1" applyAlignment="1" applyProtection="1">
      <alignment wrapText="1"/>
      <protection hidden="1"/>
    </xf>
    <xf numFmtId="0" fontId="27" fillId="9" borderId="7" xfId="0" applyFont="1" applyFill="1" applyBorder="1" applyAlignment="1" applyProtection="1">
      <alignment wrapText="1"/>
      <protection hidden="1"/>
    </xf>
    <xf numFmtId="0" fontId="26" fillId="9" borderId="8" xfId="0" applyFont="1" applyFill="1" applyBorder="1" applyAlignment="1" applyProtection="1">
      <alignment horizontal="center" vertical="center" wrapText="1"/>
      <protection hidden="1"/>
    </xf>
    <xf numFmtId="0" fontId="26" fillId="9" borderId="9" xfId="0" applyFont="1" applyFill="1" applyBorder="1" applyAlignment="1" applyProtection="1">
      <alignment horizontal="center" vertical="center" textRotation="90" wrapText="1"/>
      <protection hidden="1"/>
    </xf>
    <xf numFmtId="0" fontId="26" fillId="9" borderId="4" xfId="0" applyFont="1" applyFill="1" applyBorder="1" applyAlignment="1" applyProtection="1">
      <alignment horizontal="center" vertical="center" textRotation="90" wrapText="1"/>
      <protection hidden="1"/>
    </xf>
    <xf numFmtId="0" fontId="22" fillId="0" borderId="4" xfId="0" applyFont="1" applyBorder="1" applyAlignment="1" applyProtection="1">
      <alignment horizontal="center" vertical="center" wrapText="1"/>
      <protection hidden="1"/>
    </xf>
    <xf numFmtId="0" fontId="22" fillId="0" borderId="4" xfId="0" applyFont="1" applyBorder="1" applyAlignment="1" applyProtection="1">
      <alignment horizontal="justify" vertical="center" wrapText="1"/>
      <protection hidden="1"/>
    </xf>
    <xf numFmtId="0" fontId="22" fillId="0" borderId="1" xfId="0" applyFont="1" applyBorder="1" applyAlignment="1" applyProtection="1">
      <alignment horizontal="center" vertical="center" wrapText="1"/>
      <protection hidden="1"/>
    </xf>
    <xf numFmtId="0" fontId="9" fillId="0" borderId="1" xfId="6" applyBorder="1" applyAlignment="1" applyProtection="1">
      <alignment horizontal="center" vertical="center" wrapText="1"/>
      <protection hidden="1"/>
    </xf>
    <xf numFmtId="0" fontId="22" fillId="0" borderId="4" xfId="0" applyFont="1" applyBorder="1" applyAlignment="1" applyProtection="1">
      <alignment horizontal="center" vertical="center" textRotation="90" wrapText="1"/>
      <protection hidden="1"/>
    </xf>
    <xf numFmtId="9" fontId="22" fillId="0" borderId="4" xfId="0" applyNumberFormat="1" applyFont="1" applyBorder="1" applyAlignment="1" applyProtection="1">
      <alignment horizontal="center" vertical="center" textRotation="90" wrapText="1"/>
      <protection hidden="1"/>
    </xf>
    <xf numFmtId="165" fontId="22" fillId="0" borderId="4" xfId="0" applyNumberFormat="1" applyFont="1" applyBorder="1" applyAlignment="1" applyProtection="1">
      <alignment horizontal="center" vertical="center" wrapText="1"/>
      <protection hidden="1"/>
    </xf>
    <xf numFmtId="0" fontId="22" fillId="0" borderId="4" xfId="0" quotePrefix="1" applyFont="1" applyBorder="1" applyAlignment="1" applyProtection="1">
      <alignment horizontal="justify" vertical="center" wrapText="1"/>
      <protection hidden="1"/>
    </xf>
    <xf numFmtId="0" fontId="3" fillId="2" borderId="0" xfId="0" applyFont="1" applyFill="1" applyAlignment="1">
      <alignment vertical="center" wrapText="1"/>
    </xf>
    <xf numFmtId="0" fontId="6" fillId="5" borderId="25" xfId="5" applyFont="1" applyFill="1" applyBorder="1" applyAlignment="1" applyProtection="1">
      <alignment horizontal="center" vertical="center" wrapText="1"/>
      <protection hidden="1"/>
    </xf>
    <xf numFmtId="0" fontId="6" fillId="5" borderId="26" xfId="5" applyFont="1" applyFill="1" applyBorder="1" applyAlignment="1" applyProtection="1">
      <alignment horizontal="center" vertical="center" wrapText="1"/>
      <protection hidden="1"/>
    </xf>
    <xf numFmtId="0" fontId="6" fillId="2" borderId="0" xfId="5" applyFont="1" applyFill="1" applyAlignment="1" applyProtection="1">
      <alignment horizontal="center" vertical="center" wrapText="1"/>
      <protection hidden="1"/>
    </xf>
    <xf numFmtId="0" fontId="6" fillId="5" borderId="0" xfId="5" applyFont="1" applyFill="1" applyAlignment="1" applyProtection="1">
      <alignment horizontal="center" vertical="center" wrapText="1"/>
      <protection hidden="1"/>
    </xf>
    <xf numFmtId="0" fontId="6" fillId="5" borderId="24" xfId="5" applyFont="1" applyFill="1" applyBorder="1" applyAlignment="1" applyProtection="1">
      <alignment horizontal="center" vertical="center" wrapText="1"/>
      <protection hidden="1"/>
    </xf>
    <xf numFmtId="4" fontId="12" fillId="10" borderId="4" xfId="0" applyNumberFormat="1" applyFont="1" applyFill="1" applyBorder="1" applyAlignment="1">
      <alignment horizontal="center" vertical="center" wrapText="1"/>
    </xf>
    <xf numFmtId="10" fontId="12" fillId="10" borderId="4" xfId="0" applyNumberFormat="1" applyFont="1" applyFill="1" applyBorder="1" applyAlignment="1">
      <alignment horizontal="center" vertical="center" wrapText="1"/>
    </xf>
    <xf numFmtId="0" fontId="15" fillId="0" borderId="4" xfId="0" applyFont="1" applyBorder="1" applyAlignment="1">
      <alignment horizontal="center" vertical="center" wrapText="1"/>
    </xf>
    <xf numFmtId="0" fontId="20" fillId="0" borderId="0" xfId="5" applyFont="1" applyAlignment="1" applyProtection="1">
      <alignment horizontal="center" vertical="center" wrapText="1"/>
      <protection hidden="1"/>
    </xf>
    <xf numFmtId="0" fontId="10" fillId="0" borderId="0" xfId="0" applyFont="1" applyAlignment="1">
      <alignment horizontal="center" vertical="center" wrapText="1"/>
    </xf>
    <xf numFmtId="9" fontId="3" fillId="2" borderId="4" xfId="2" applyFont="1" applyFill="1" applyBorder="1" applyAlignment="1">
      <alignment horizontal="center" vertical="center" wrapText="1"/>
    </xf>
    <xf numFmtId="0" fontId="4" fillId="5" borderId="27" xfId="0" applyFont="1" applyFill="1" applyBorder="1" applyAlignment="1" applyProtection="1">
      <alignment horizontal="center" vertical="center" wrapText="1"/>
      <protection hidden="1"/>
    </xf>
    <xf numFmtId="0" fontId="4" fillId="5" borderId="25" xfId="0" applyFont="1" applyFill="1" applyBorder="1" applyAlignment="1" applyProtection="1">
      <alignment horizontal="center" vertical="center" wrapText="1"/>
      <protection hidden="1"/>
    </xf>
    <xf numFmtId="0" fontId="4" fillId="5" borderId="23" xfId="0" applyFont="1" applyFill="1" applyBorder="1" applyAlignment="1" applyProtection="1">
      <alignment horizontal="center" vertical="center" wrapText="1"/>
      <protection hidden="1"/>
    </xf>
    <xf numFmtId="0" fontId="4" fillId="5" borderId="0" xfId="0" applyFont="1" applyFill="1" applyAlignment="1" applyProtection="1">
      <alignment horizontal="center" vertical="center" wrapText="1"/>
      <protection hidden="1"/>
    </xf>
    <xf numFmtId="0" fontId="7" fillId="11" borderId="4" xfId="3" applyFont="1" applyFill="1" applyBorder="1" applyAlignment="1" applyProtection="1">
      <alignment horizontal="center" vertical="center" wrapText="1"/>
      <protection hidden="1"/>
    </xf>
    <xf numFmtId="0" fontId="3" fillId="2" borderId="4" xfId="0" applyFont="1" applyFill="1" applyBorder="1" applyAlignment="1">
      <alignment horizontal="left" vertical="center" wrapText="1"/>
    </xf>
    <xf numFmtId="9" fontId="3" fillId="2" borderId="4"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4" fontId="3" fillId="2" borderId="4" xfId="0" applyNumberFormat="1" applyFont="1" applyFill="1" applyBorder="1" applyAlignment="1">
      <alignment horizontal="center" vertical="center" wrapText="1"/>
    </xf>
    <xf numFmtId="0" fontId="28" fillId="2" borderId="4" xfId="0" applyFont="1" applyFill="1" applyBorder="1" applyAlignment="1">
      <alignment horizontal="left" vertical="center" wrapText="1"/>
    </xf>
    <xf numFmtId="10" fontId="3" fillId="2" borderId="4" xfId="2" applyNumberFormat="1" applyFont="1" applyFill="1" applyBorder="1" applyAlignment="1">
      <alignment horizontal="center" vertical="center" wrapText="1"/>
    </xf>
    <xf numFmtId="1" fontId="3" fillId="2" borderId="4" xfId="0" applyNumberFormat="1" applyFont="1" applyFill="1" applyBorder="1" applyAlignment="1">
      <alignment horizontal="center" vertical="center" wrapText="1"/>
    </xf>
    <xf numFmtId="9" fontId="3" fillId="2" borderId="4" xfId="2" applyFont="1" applyFill="1" applyBorder="1" applyAlignment="1">
      <alignment horizontal="left" vertical="center" wrapText="1"/>
    </xf>
    <xf numFmtId="9" fontId="3" fillId="2" borderId="4" xfId="0" applyNumberFormat="1" applyFont="1" applyFill="1" applyBorder="1" applyAlignment="1">
      <alignment horizontal="left" vertical="center" wrapText="1"/>
    </xf>
    <xf numFmtId="0" fontId="3" fillId="2" borderId="4" xfId="8" applyFont="1" applyFill="1" applyBorder="1" applyAlignment="1">
      <alignment horizontal="left" vertical="center" wrapText="1"/>
    </xf>
    <xf numFmtId="0" fontId="3" fillId="7" borderId="4" xfId="0" applyFont="1" applyFill="1" applyBorder="1" applyAlignment="1">
      <alignment horizontal="left" vertical="center" wrapText="1"/>
    </xf>
    <xf numFmtId="1" fontId="3" fillId="2" borderId="4" xfId="0" applyNumberFormat="1" applyFont="1" applyFill="1" applyBorder="1" applyAlignment="1">
      <alignment horizontal="left" vertical="center" wrapText="1"/>
    </xf>
    <xf numFmtId="0" fontId="3" fillId="2" borderId="4" xfId="1" applyNumberFormat="1" applyFont="1" applyFill="1" applyBorder="1" applyAlignment="1">
      <alignment horizontal="left" vertical="center" wrapText="1"/>
    </xf>
    <xf numFmtId="10" fontId="8" fillId="2" borderId="4" xfId="2" applyNumberFormat="1" applyFont="1" applyFill="1" applyBorder="1" applyAlignment="1">
      <alignment horizontal="center" vertical="top" wrapText="1"/>
    </xf>
    <xf numFmtId="0" fontId="4" fillId="2" borderId="0" xfId="0" applyFont="1" applyFill="1" applyAlignment="1" applyProtection="1">
      <alignment vertical="center"/>
      <protection hidden="1"/>
    </xf>
    <xf numFmtId="0" fontId="12" fillId="2" borderId="0" xfId="5" applyFont="1" applyFill="1" applyAlignment="1" applyProtection="1">
      <alignment horizontal="left" vertical="center"/>
      <protection hidden="1"/>
    </xf>
    <xf numFmtId="0" fontId="6" fillId="2" borderId="0" xfId="5" applyFont="1" applyFill="1" applyAlignment="1" applyProtection="1">
      <alignment vertical="center"/>
      <protection hidden="1"/>
    </xf>
    <xf numFmtId="0" fontId="11" fillId="2" borderId="0" xfId="0" applyFont="1" applyFill="1" applyAlignment="1">
      <alignment horizontal="center" vertical="center" wrapText="1"/>
    </xf>
    <xf numFmtId="0" fontId="4" fillId="2" borderId="0" xfId="0" applyFont="1" applyFill="1" applyAlignment="1">
      <alignment vertical="center" wrapText="1"/>
    </xf>
    <xf numFmtId="0" fontId="7" fillId="12" borderId="4" xfId="0" applyFont="1" applyFill="1" applyBorder="1" applyAlignment="1">
      <alignment horizontal="center" vertical="center" wrapText="1"/>
    </xf>
    <xf numFmtId="0" fontId="7" fillId="13" borderId="4" xfId="3" applyFont="1" applyFill="1" applyBorder="1" applyAlignment="1" applyProtection="1">
      <alignment horizontal="center" vertical="center" wrapText="1"/>
      <protection hidden="1"/>
    </xf>
    <xf numFmtId="0" fontId="7" fillId="14" borderId="4" xfId="0" applyFont="1" applyFill="1" applyBorder="1" applyAlignment="1">
      <alignment horizontal="center" vertical="center" wrapText="1"/>
    </xf>
    <xf numFmtId="9" fontId="3" fillId="0" borderId="4" xfId="2" applyFont="1" applyBorder="1" applyAlignment="1">
      <alignment horizontal="center" vertical="center" wrapText="1"/>
    </xf>
    <xf numFmtId="9" fontId="4" fillId="0" borderId="4" xfId="2" applyFont="1" applyFill="1" applyBorder="1" applyAlignment="1">
      <alignment horizontal="center" vertical="center" wrapText="1"/>
    </xf>
    <xf numFmtId="9" fontId="3" fillId="0" borderId="4" xfId="2" applyFont="1" applyFill="1" applyBorder="1" applyAlignment="1">
      <alignment horizontal="center" vertical="center"/>
    </xf>
    <xf numFmtId="0" fontId="21" fillId="0" borderId="0" xfId="0" applyFont="1"/>
    <xf numFmtId="0" fontId="29" fillId="5" borderId="16" xfId="5" applyFont="1" applyFill="1" applyBorder="1" applyAlignment="1" applyProtection="1">
      <alignment vertical="center"/>
      <protection hidden="1"/>
    </xf>
    <xf numFmtId="0" fontId="6" fillId="5" borderId="16" xfId="5" applyFont="1" applyFill="1" applyBorder="1" applyAlignment="1" applyProtection="1">
      <alignment vertical="center"/>
      <protection hidden="1"/>
    </xf>
    <xf numFmtId="0" fontId="21" fillId="5" borderId="16" xfId="0" applyFont="1" applyFill="1" applyBorder="1" applyAlignment="1">
      <alignment wrapText="1"/>
    </xf>
    <xf numFmtId="0" fontId="21" fillId="5" borderId="16" xfId="0" applyFont="1" applyFill="1" applyBorder="1"/>
    <xf numFmtId="0" fontId="29" fillId="5" borderId="0" xfId="5" applyFont="1" applyFill="1" applyAlignment="1" applyProtection="1">
      <alignment vertical="center"/>
      <protection hidden="1"/>
    </xf>
    <xf numFmtId="0" fontId="21" fillId="5" borderId="0" xfId="0" applyFont="1" applyFill="1" applyAlignment="1">
      <alignment wrapText="1"/>
    </xf>
    <xf numFmtId="0" fontId="21" fillId="5" borderId="0" xfId="0" applyFont="1" applyFill="1"/>
    <xf numFmtId="0" fontId="29" fillId="5" borderId="21" xfId="5" applyFont="1" applyFill="1" applyBorder="1" applyAlignment="1" applyProtection="1">
      <alignment vertical="center"/>
      <protection hidden="1"/>
    </xf>
    <xf numFmtId="0" fontId="6" fillId="5" borderId="21" xfId="5" applyFont="1" applyFill="1" applyBorder="1" applyAlignment="1" applyProtection="1">
      <alignment vertical="center"/>
      <protection hidden="1"/>
    </xf>
    <xf numFmtId="0" fontId="21" fillId="5" borderId="21" xfId="0" applyFont="1" applyFill="1" applyBorder="1" applyAlignment="1">
      <alignment wrapText="1"/>
    </xf>
    <xf numFmtId="0" fontId="30" fillId="5" borderId="21" xfId="0" applyFont="1" applyFill="1" applyBorder="1" applyAlignment="1">
      <alignment horizontal="center"/>
    </xf>
    <xf numFmtId="0" fontId="31" fillId="0" borderId="0" xfId="0" applyFont="1"/>
    <xf numFmtId="0" fontId="32" fillId="15" borderId="4" xfId="0" applyFont="1" applyFill="1" applyBorder="1" applyAlignment="1">
      <alignment horizontal="center" vertical="center"/>
    </xf>
    <xf numFmtId="0" fontId="32" fillId="15" borderId="1" xfId="0" applyFont="1" applyFill="1" applyBorder="1" applyAlignment="1">
      <alignment horizontal="center" vertical="center"/>
    </xf>
    <xf numFmtId="0" fontId="31" fillId="0" borderId="0" xfId="0" applyFont="1" applyAlignment="1">
      <alignment horizontal="center" vertical="center"/>
    </xf>
    <xf numFmtId="14" fontId="19" fillId="16" borderId="4" xfId="0" applyNumberFormat="1" applyFont="1" applyFill="1" applyBorder="1" applyAlignment="1">
      <alignment horizontal="center" vertical="center" wrapText="1"/>
    </xf>
    <xf numFmtId="0" fontId="19" fillId="16" borderId="4" xfId="0" applyFont="1" applyFill="1" applyBorder="1" applyAlignment="1">
      <alignment horizontal="center" vertical="center" wrapText="1"/>
    </xf>
    <xf numFmtId="0" fontId="31" fillId="16" borderId="4" xfId="0" applyFont="1" applyFill="1" applyBorder="1" applyAlignment="1">
      <alignment horizontal="left" vertical="center" wrapText="1"/>
    </xf>
    <xf numFmtId="0" fontId="31" fillId="16" borderId="4" xfId="0" applyFont="1" applyFill="1" applyBorder="1" applyAlignment="1" applyProtection="1">
      <alignment horizontal="left" vertical="center" wrapText="1"/>
      <protection hidden="1"/>
    </xf>
    <xf numFmtId="0" fontId="31" fillId="2" borderId="0" xfId="0" applyFont="1" applyFill="1"/>
    <xf numFmtId="14" fontId="19" fillId="16" borderId="4" xfId="0" applyNumberFormat="1" applyFont="1" applyFill="1" applyBorder="1" applyAlignment="1">
      <alignment horizontal="center" vertical="center"/>
    </xf>
    <xf numFmtId="0" fontId="19" fillId="16" borderId="4" xfId="0" applyFont="1" applyFill="1" applyBorder="1" applyAlignment="1">
      <alignment horizontal="left" vertical="center" wrapText="1"/>
    </xf>
    <xf numFmtId="0" fontId="31" fillId="16" borderId="4" xfId="0" applyFont="1" applyFill="1" applyBorder="1" applyAlignment="1">
      <alignment horizontal="center" vertical="center" wrapText="1"/>
    </xf>
    <xf numFmtId="0" fontId="31" fillId="16" borderId="4" xfId="0" applyFont="1" applyFill="1" applyBorder="1" applyAlignment="1">
      <alignment horizontal="justify" vertical="center" wrapText="1"/>
    </xf>
    <xf numFmtId="0" fontId="31" fillId="16" borderId="4" xfId="3" applyFont="1" applyFill="1" applyBorder="1" applyAlignment="1" applyProtection="1">
      <alignment horizontal="left" vertical="center" wrapText="1"/>
      <protection hidden="1"/>
    </xf>
    <xf numFmtId="14" fontId="31" fillId="0" borderId="4" xfId="0" applyNumberFormat="1" applyFont="1" applyBorder="1" applyAlignment="1">
      <alignment horizontal="center" vertical="center" wrapText="1"/>
    </xf>
    <xf numFmtId="169" fontId="31" fillId="0" borderId="4" xfId="0" applyNumberFormat="1" applyFont="1" applyBorder="1" applyAlignment="1">
      <alignment horizontal="center" vertical="center" wrapText="1"/>
    </xf>
    <xf numFmtId="0" fontId="31" fillId="0" borderId="4" xfId="0" applyFont="1" applyBorder="1" applyAlignment="1">
      <alignment horizontal="center" vertical="center" wrapText="1"/>
    </xf>
    <xf numFmtId="0" fontId="31" fillId="0" borderId="4" xfId="0" applyFont="1" applyBorder="1" applyAlignment="1">
      <alignment horizontal="justify" vertical="center" wrapText="1"/>
    </xf>
    <xf numFmtId="14" fontId="31" fillId="2" borderId="4" xfId="0" applyNumberFormat="1"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4" xfId="0" applyFont="1" applyFill="1" applyBorder="1" applyAlignment="1">
      <alignment horizontal="left" vertical="center" wrapText="1"/>
    </xf>
    <xf numFmtId="0" fontId="31" fillId="17" borderId="0" xfId="0" applyFont="1" applyFill="1"/>
    <xf numFmtId="0" fontId="31" fillId="0" borderId="4" xfId="0" applyFont="1" applyBorder="1" applyAlignment="1">
      <alignment horizontal="center" vertical="center" readingOrder="1"/>
    </xf>
    <xf numFmtId="0" fontId="31" fillId="0" borderId="4" xfId="0" applyFont="1" applyBorder="1" applyAlignment="1">
      <alignment vertical="center" wrapText="1"/>
    </xf>
    <xf numFmtId="0" fontId="31" fillId="0" borderId="4" xfId="0" applyFont="1" applyBorder="1" applyAlignment="1">
      <alignment horizontal="left" vertical="center" wrapText="1"/>
    </xf>
    <xf numFmtId="0" fontId="31" fillId="0" borderId="4" xfId="0" applyFont="1" applyBorder="1" applyAlignment="1" applyProtection="1">
      <alignment horizontal="left" vertical="center" wrapText="1"/>
      <protection hidden="1"/>
    </xf>
    <xf numFmtId="0" fontId="3" fillId="0" borderId="4" xfId="0" applyFont="1" applyBorder="1" applyAlignment="1">
      <alignment vertical="center" wrapText="1"/>
    </xf>
    <xf numFmtId="170" fontId="3" fillId="0" borderId="4" xfId="0" applyNumberFormat="1" applyFont="1" applyBorder="1" applyAlignment="1" applyProtection="1">
      <alignment horizontal="center" vertical="center" wrapText="1"/>
      <protection hidden="1"/>
    </xf>
    <xf numFmtId="0" fontId="11" fillId="4" borderId="4" xfId="0" applyFont="1" applyFill="1" applyBorder="1" applyAlignment="1">
      <alignment horizontal="center" vertical="center" wrapText="1"/>
    </xf>
    <xf numFmtId="10" fontId="11" fillId="4" borderId="4" xfId="0" applyNumberFormat="1" applyFont="1" applyFill="1" applyBorder="1" applyAlignment="1">
      <alignment horizontal="center" vertical="center" wrapText="1"/>
    </xf>
    <xf numFmtId="10" fontId="11" fillId="10" borderId="4" xfId="0" applyNumberFormat="1" applyFont="1" applyFill="1" applyBorder="1" applyAlignment="1">
      <alignment horizontal="center" vertical="center" wrapText="1"/>
    </xf>
    <xf numFmtId="4" fontId="11" fillId="10" borderId="4" xfId="0" applyNumberFormat="1" applyFont="1" applyFill="1" applyBorder="1" applyAlignment="1">
      <alignment horizontal="center" vertical="center" wrapText="1"/>
    </xf>
    <xf numFmtId="0" fontId="10" fillId="5" borderId="10" xfId="0" applyFont="1" applyFill="1" applyBorder="1" applyAlignment="1" applyProtection="1">
      <alignment vertical="center" wrapText="1"/>
      <protection hidden="1"/>
    </xf>
    <xf numFmtId="0" fontId="11" fillId="5" borderId="10" xfId="5" applyFont="1" applyFill="1" applyBorder="1" applyAlignment="1" applyProtection="1">
      <alignment vertical="center" wrapText="1"/>
      <protection hidden="1"/>
    </xf>
    <xf numFmtId="0" fontId="33" fillId="5" borderId="16" xfId="5" applyFont="1" applyFill="1" applyBorder="1" applyAlignment="1" applyProtection="1">
      <alignment horizontal="left" vertical="center" wrapText="1"/>
      <protection hidden="1"/>
    </xf>
    <xf numFmtId="0" fontId="10" fillId="5" borderId="0" xfId="0" applyFont="1" applyFill="1" applyAlignment="1" applyProtection="1">
      <alignment vertical="center" wrapText="1"/>
      <protection hidden="1"/>
    </xf>
    <xf numFmtId="0" fontId="11" fillId="5" borderId="0" xfId="5" applyFont="1" applyFill="1" applyAlignment="1" applyProtection="1">
      <alignment vertical="center" wrapText="1"/>
      <protection hidden="1"/>
    </xf>
    <xf numFmtId="0" fontId="33" fillId="5" borderId="0" xfId="5" applyFont="1" applyFill="1" applyAlignment="1" applyProtection="1">
      <alignment horizontal="left" vertical="center" wrapText="1"/>
      <protection hidden="1"/>
    </xf>
    <xf numFmtId="0" fontId="10" fillId="2" borderId="0" xfId="0" applyFont="1" applyFill="1" applyAlignment="1">
      <alignment wrapText="1"/>
    </xf>
    <xf numFmtId="0" fontId="18" fillId="2" borderId="0" xfId="0" applyFont="1" applyFill="1" applyAlignment="1">
      <alignment horizontal="left" vertical="center" wrapText="1"/>
    </xf>
    <xf numFmtId="0" fontId="18" fillId="2" borderId="0" xfId="0" applyFont="1" applyFill="1" applyAlignment="1">
      <alignment vertical="center" wrapText="1"/>
    </xf>
    <xf numFmtId="0" fontId="18" fillId="2" borderId="0" xfId="0" applyFont="1" applyFill="1" applyAlignment="1">
      <alignment horizontal="center" vertical="center" wrapText="1"/>
    </xf>
    <xf numFmtId="0" fontId="18" fillId="2" borderId="0" xfId="0" applyFont="1" applyFill="1" applyAlignment="1">
      <alignment wrapText="1"/>
    </xf>
    <xf numFmtId="0" fontId="18" fillId="2" borderId="0" xfId="0" applyFont="1" applyFill="1" applyAlignment="1">
      <alignment horizontal="left" wrapText="1"/>
    </xf>
    <xf numFmtId="0" fontId="33" fillId="2" borderId="0" xfId="5" applyFont="1" applyFill="1" applyAlignment="1" applyProtection="1">
      <alignment vertical="center" wrapText="1"/>
      <protection hidden="1"/>
    </xf>
    <xf numFmtId="0" fontId="11" fillId="2" borderId="0" xfId="0" applyFont="1" applyFill="1" applyAlignment="1">
      <alignment horizontal="center" vertical="top" wrapText="1"/>
    </xf>
    <xf numFmtId="0" fontId="10" fillId="2" borderId="0" xfId="0" applyFont="1" applyFill="1" applyAlignment="1">
      <alignment horizontal="center" vertical="center" wrapText="1"/>
    </xf>
    <xf numFmtId="4" fontId="11" fillId="4" borderId="4" xfId="0" applyNumberFormat="1" applyFont="1" applyFill="1" applyBorder="1" applyAlignment="1">
      <alignment horizontal="center" vertical="center" wrapText="1"/>
    </xf>
    <xf numFmtId="168" fontId="11" fillId="10" borderId="4" xfId="0" applyNumberFormat="1" applyFont="1" applyFill="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vertical="center" wrapText="1"/>
    </xf>
    <xf numFmtId="0" fontId="15" fillId="0" borderId="4" xfId="0" applyFont="1" applyBorder="1" applyAlignment="1">
      <alignment horizontal="left" vertical="center" wrapText="1"/>
    </xf>
    <xf numFmtId="4" fontId="10" fillId="0" borderId="0" xfId="0" applyNumberFormat="1" applyFont="1" applyAlignment="1">
      <alignment horizontal="left" vertical="center" wrapText="1"/>
    </xf>
    <xf numFmtId="4" fontId="10" fillId="0" borderId="0" xfId="0" applyNumberFormat="1" applyFont="1" applyAlignment="1">
      <alignment horizontal="center" vertical="center" wrapText="1"/>
    </xf>
    <xf numFmtId="2" fontId="10" fillId="0" borderId="0" xfId="0" applyNumberFormat="1" applyFont="1" applyAlignment="1">
      <alignment horizontal="center" vertical="center" wrapText="1"/>
    </xf>
    <xf numFmtId="4" fontId="10" fillId="19" borderId="4" xfId="0" applyNumberFormat="1" applyFont="1" applyFill="1" applyBorder="1" applyAlignment="1">
      <alignment horizontal="center" vertical="center" wrapText="1"/>
    </xf>
    <xf numFmtId="10" fontId="10" fillId="19" borderId="4" xfId="0" applyNumberFormat="1" applyFont="1" applyFill="1" applyBorder="1" applyAlignment="1">
      <alignment horizontal="center" vertical="center" wrapText="1"/>
    </xf>
    <xf numFmtId="2" fontId="15" fillId="19" borderId="4" xfId="0" applyNumberFormat="1" applyFont="1" applyFill="1" applyBorder="1" applyAlignment="1">
      <alignment horizontal="center" vertical="center" wrapText="1"/>
    </xf>
    <xf numFmtId="10" fontId="15" fillId="19" borderId="4" xfId="0" applyNumberFormat="1" applyFont="1" applyFill="1" applyBorder="1" applyAlignment="1">
      <alignment horizontal="center" vertical="center" wrapText="1"/>
    </xf>
    <xf numFmtId="0" fontId="36" fillId="20" borderId="0" xfId="0" applyFont="1" applyFill="1"/>
    <xf numFmtId="0" fontId="36" fillId="21" borderId="0" xfId="0" applyFont="1" applyFill="1"/>
    <xf numFmtId="0" fontId="0" fillId="18" borderId="0" xfId="0" applyFill="1"/>
    <xf numFmtId="0" fontId="36" fillId="22" borderId="0" xfId="0" applyFont="1" applyFill="1"/>
    <xf numFmtId="0" fontId="36" fillId="23" borderId="0" xfId="0" applyFont="1" applyFill="1"/>
    <xf numFmtId="0" fontId="36" fillId="24" borderId="0" xfId="0" applyFont="1" applyFill="1"/>
    <xf numFmtId="0" fontId="36" fillId="25" borderId="0" xfId="0" applyFont="1" applyFill="1"/>
    <xf numFmtId="0" fontId="0" fillId="25" borderId="0" xfId="0" applyFill="1"/>
    <xf numFmtId="0" fontId="20" fillId="5" borderId="0" xfId="5" applyFont="1" applyFill="1" applyAlignment="1">
      <alignment vertical="center"/>
    </xf>
    <xf numFmtId="4" fontId="20" fillId="5" borderId="0" xfId="5" applyNumberFormat="1" applyFont="1" applyFill="1" applyAlignment="1">
      <alignment vertical="center"/>
    </xf>
    <xf numFmtId="4" fontId="12" fillId="6" borderId="4" xfId="0" applyNumberFormat="1" applyFont="1" applyFill="1" applyBorder="1" applyAlignment="1">
      <alignment horizontal="center" vertical="center" wrapText="1"/>
    </xf>
    <xf numFmtId="49" fontId="12" fillId="6" borderId="4" xfId="0" applyNumberFormat="1" applyFont="1" applyFill="1" applyBorder="1" applyAlignment="1">
      <alignment horizontal="center" vertical="center" wrapText="1"/>
    </xf>
    <xf numFmtId="49" fontId="12" fillId="6" borderId="4" xfId="0" applyNumberFormat="1" applyFont="1" applyFill="1" applyBorder="1" applyAlignment="1">
      <alignment horizontal="center" vertical="center"/>
    </xf>
    <xf numFmtId="0" fontId="12" fillId="5" borderId="0" xfId="5" applyFont="1" applyFill="1" applyAlignment="1" applyProtection="1">
      <alignment horizontal="left" vertical="center" wrapText="1"/>
      <protection hidden="1"/>
    </xf>
    <xf numFmtId="0" fontId="15" fillId="0" borderId="0" xfId="0" applyFont="1" applyAlignment="1">
      <alignment horizontal="center" vertical="center"/>
    </xf>
    <xf numFmtId="0" fontId="15" fillId="0" borderId="0" xfId="0" applyFont="1" applyAlignment="1">
      <alignment horizontal="left" vertical="center"/>
    </xf>
    <xf numFmtId="2" fontId="15" fillId="0" borderId="0" xfId="0" applyNumberFormat="1" applyFont="1" applyAlignment="1">
      <alignment horizontal="center" vertical="center"/>
    </xf>
    <xf numFmtId="0" fontId="15" fillId="5" borderId="0" xfId="0" applyFont="1" applyFill="1" applyAlignment="1" applyProtection="1">
      <alignment horizontal="left" vertical="center" wrapText="1"/>
      <protection hidden="1"/>
    </xf>
    <xf numFmtId="0" fontId="15" fillId="5" borderId="10" xfId="0" applyFont="1" applyFill="1" applyBorder="1" applyAlignment="1" applyProtection="1">
      <alignment horizontal="center" vertical="center" wrapText="1"/>
      <protection hidden="1"/>
    </xf>
    <xf numFmtId="0" fontId="12" fillId="5" borderId="0" xfId="5" applyFont="1" applyFill="1" applyAlignment="1" applyProtection="1">
      <alignment horizontal="center" vertical="center" wrapText="1"/>
      <protection hidden="1"/>
    </xf>
    <xf numFmtId="0" fontId="15" fillId="5" borderId="0" xfId="0" applyFont="1" applyFill="1" applyAlignment="1" applyProtection="1">
      <alignment horizontal="center" vertical="center" wrapText="1"/>
      <protection hidden="1"/>
    </xf>
    <xf numFmtId="2" fontId="12" fillId="5" borderId="0" xfId="5" applyNumberFormat="1" applyFont="1" applyFill="1" applyAlignment="1" applyProtection="1">
      <alignment horizontal="center" vertical="center" wrapText="1"/>
      <protection hidden="1"/>
    </xf>
    <xf numFmtId="0" fontId="12" fillId="5" borderId="11" xfId="0" applyFont="1" applyFill="1" applyBorder="1" applyAlignment="1">
      <alignment horizontal="center" vertical="center" wrapText="1"/>
    </xf>
    <xf numFmtId="0" fontId="38" fillId="0" borderId="0" xfId="0" applyFont="1" applyAlignment="1">
      <alignment horizontal="center" vertical="center"/>
    </xf>
    <xf numFmtId="0" fontId="12" fillId="4" borderId="4" xfId="0" applyFont="1" applyFill="1" applyBorder="1" applyAlignment="1">
      <alignment horizontal="left" vertical="center"/>
    </xf>
    <xf numFmtId="0" fontId="12" fillId="4" borderId="4" xfId="0" applyFont="1" applyFill="1" applyBorder="1" applyAlignment="1">
      <alignment horizontal="left" vertical="center" wrapText="1"/>
    </xf>
    <xf numFmtId="10" fontId="12" fillId="4" borderId="4" xfId="0" applyNumberFormat="1" applyFont="1" applyFill="1" applyBorder="1" applyAlignment="1">
      <alignment horizontal="center" vertical="center" wrapText="1"/>
    </xf>
    <xf numFmtId="2" fontId="12" fillId="10" borderId="4" xfId="0" applyNumberFormat="1" applyFont="1" applyFill="1" applyBorder="1" applyAlignment="1">
      <alignment horizontal="center" vertical="center" wrapText="1"/>
    </xf>
    <xf numFmtId="2" fontId="12" fillId="4" borderId="4" xfId="0" applyNumberFormat="1" applyFont="1" applyFill="1" applyBorder="1" applyAlignment="1">
      <alignment horizontal="center" vertical="center" wrapText="1"/>
    </xf>
    <xf numFmtId="0" fontId="15" fillId="0" borderId="4" xfId="0" applyFont="1" applyBorder="1" applyAlignment="1">
      <alignment horizontal="center" vertical="center"/>
    </xf>
    <xf numFmtId="2" fontId="15" fillId="19" borderId="4" xfId="3" applyNumberFormat="1" applyFont="1" applyFill="1" applyBorder="1" applyAlignment="1" applyProtection="1">
      <alignment horizontal="center" vertical="center" wrapText="1"/>
      <protection hidden="1"/>
    </xf>
    <xf numFmtId="4" fontId="15" fillId="19" borderId="4" xfId="0" applyNumberFormat="1" applyFont="1" applyFill="1" applyBorder="1" applyAlignment="1">
      <alignment horizontal="center" vertical="center" wrapText="1"/>
    </xf>
    <xf numFmtId="167" fontId="15" fillId="0" borderId="4" xfId="1" applyNumberFormat="1" applyFont="1" applyFill="1" applyBorder="1" applyAlignment="1">
      <alignment horizontal="center" vertical="center" wrapText="1"/>
    </xf>
    <xf numFmtId="1" fontId="15" fillId="0" borderId="4" xfId="0" applyNumberFormat="1" applyFont="1" applyBorder="1" applyAlignment="1">
      <alignment horizontal="center" vertical="center" wrapText="1"/>
    </xf>
    <xf numFmtId="2" fontId="15" fillId="19" borderId="4" xfId="0" applyNumberFormat="1" applyFont="1" applyFill="1" applyBorder="1" applyAlignment="1">
      <alignment horizontal="center" vertical="center"/>
    </xf>
    <xf numFmtId="10" fontId="15" fillId="19" borderId="4" xfId="0" applyNumberFormat="1" applyFont="1" applyFill="1" applyBorder="1" applyAlignment="1">
      <alignment horizontal="center" vertical="center"/>
    </xf>
    <xf numFmtId="0" fontId="34" fillId="0" borderId="4" xfId="0" applyFont="1" applyBorder="1" applyAlignment="1">
      <alignment horizontal="left" vertical="center" wrapText="1"/>
    </xf>
    <xf numFmtId="1" fontId="34" fillId="0" borderId="4" xfId="0" applyNumberFormat="1" applyFont="1" applyBorder="1" applyAlignment="1">
      <alignment horizontal="center" vertical="center" wrapText="1"/>
    </xf>
    <xf numFmtId="10" fontId="15" fillId="0" borderId="4" xfId="3" applyNumberFormat="1" applyFont="1" applyBorder="1" applyAlignment="1" applyProtection="1">
      <alignment horizontal="center" vertical="center" wrapText="1"/>
      <protection hidden="1"/>
    </xf>
    <xf numFmtId="167" fontId="15" fillId="0" borderId="4" xfId="1" applyNumberFormat="1" applyFont="1" applyBorder="1" applyAlignment="1">
      <alignment horizontal="center" vertical="center" wrapText="1"/>
    </xf>
    <xf numFmtId="1" fontId="37" fillId="0" borderId="4" xfId="0" applyNumberFormat="1" applyFont="1" applyBorder="1" applyAlignment="1">
      <alignment horizontal="center" vertical="center" wrapText="1"/>
    </xf>
    <xf numFmtId="0" fontId="34" fillId="0" borderId="4" xfId="0" applyFont="1" applyBorder="1" applyAlignment="1">
      <alignment horizontal="center" vertical="center" wrapText="1"/>
    </xf>
    <xf numFmtId="0" fontId="15" fillId="0" borderId="0" xfId="0" applyFont="1"/>
    <xf numFmtId="0" fontId="12" fillId="0" borderId="0" xfId="0" applyFont="1" applyAlignment="1">
      <alignment horizontal="center" vertical="top" wrapText="1"/>
    </xf>
    <xf numFmtId="4" fontId="15" fillId="0" borderId="0" xfId="0" applyNumberFormat="1" applyFont="1"/>
    <xf numFmtId="0" fontId="15" fillId="0" borderId="4" xfId="0" applyFont="1" applyBorder="1" applyAlignment="1">
      <alignment horizontal="left" vertical="center"/>
    </xf>
    <xf numFmtId="4" fontId="15" fillId="0" borderId="4" xfId="0" applyNumberFormat="1" applyFont="1" applyBorder="1" applyAlignment="1">
      <alignment horizontal="center" vertical="center" wrapText="1"/>
    </xf>
    <xf numFmtId="10" fontId="15" fillId="0" borderId="4" xfId="2" applyNumberFormat="1" applyFont="1" applyBorder="1" applyAlignment="1" applyProtection="1">
      <alignment horizontal="center" vertical="center" wrapText="1"/>
    </xf>
    <xf numFmtId="4" fontId="34" fillId="0" borderId="4" xfId="2" applyNumberFormat="1" applyFont="1" applyBorder="1" applyAlignment="1" applyProtection="1">
      <alignment horizontal="center" vertical="center"/>
    </xf>
    <xf numFmtId="10" fontId="15" fillId="0" borderId="4" xfId="2" applyNumberFormat="1" applyFont="1" applyBorder="1" applyAlignment="1" applyProtection="1">
      <alignment horizontal="center" vertical="center"/>
    </xf>
    <xf numFmtId="4" fontId="12" fillId="6" borderId="4" xfId="0" applyNumberFormat="1" applyFont="1" applyFill="1" applyBorder="1" applyAlignment="1">
      <alignment horizontal="right" vertical="center" wrapText="1"/>
    </xf>
    <xf numFmtId="10" fontId="12" fillId="6" borderId="4" xfId="2" applyNumberFormat="1" applyFont="1" applyFill="1" applyBorder="1" applyAlignment="1" applyProtection="1">
      <alignment vertical="center" wrapText="1"/>
    </xf>
    <xf numFmtId="10" fontId="12" fillId="6" borderId="4" xfId="2" applyNumberFormat="1" applyFont="1" applyFill="1" applyBorder="1" applyAlignment="1" applyProtection="1">
      <alignment vertical="center"/>
    </xf>
    <xf numFmtId="0" fontId="17" fillId="3" borderId="15"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17" xfId="0" applyFont="1" applyFill="1" applyBorder="1" applyAlignment="1">
      <alignment horizontal="center" vertical="center"/>
    </xf>
    <xf numFmtId="0" fontId="14" fillId="5" borderId="0" xfId="5" applyFont="1" applyFill="1" applyAlignment="1" applyProtection="1">
      <alignment horizontal="left" vertical="center" wrapText="1"/>
      <protection hidden="1"/>
    </xf>
    <xf numFmtId="0" fontId="13" fillId="5" borderId="10" xfId="5" applyFont="1" applyFill="1" applyBorder="1" applyAlignment="1" applyProtection="1">
      <alignment horizontal="left" vertical="center"/>
      <protection hidden="1"/>
    </xf>
    <xf numFmtId="0" fontId="14" fillId="5" borderId="0" xfId="5" applyFont="1" applyFill="1" applyAlignment="1" applyProtection="1">
      <alignment horizontal="left" vertical="center"/>
      <protection hidden="1"/>
    </xf>
    <xf numFmtId="0" fontId="14" fillId="5" borderId="11" xfId="5" applyFont="1" applyFill="1" applyBorder="1" applyAlignment="1" applyProtection="1">
      <alignment horizontal="left" vertical="center" wrapText="1"/>
      <protection hidden="1"/>
    </xf>
    <xf numFmtId="0" fontId="3" fillId="5" borderId="12" xfId="3" applyFont="1" applyFill="1" applyBorder="1" applyAlignment="1" applyProtection="1">
      <alignment horizontal="center" vertical="center" wrapText="1"/>
      <protection hidden="1"/>
    </xf>
    <xf numFmtId="0" fontId="3" fillId="5" borderId="10" xfId="3" applyFont="1" applyFill="1" applyBorder="1" applyAlignment="1" applyProtection="1">
      <alignment horizontal="center" vertical="center" wrapText="1"/>
      <protection hidden="1"/>
    </xf>
    <xf numFmtId="0" fontId="3" fillId="5" borderId="13" xfId="3" applyFont="1" applyFill="1" applyBorder="1" applyAlignment="1" applyProtection="1">
      <alignment horizontal="center" vertical="center" wrapText="1"/>
      <protection hidden="1"/>
    </xf>
    <xf numFmtId="0" fontId="3" fillId="5" borderId="0" xfId="3" applyFont="1" applyFill="1" applyAlignment="1" applyProtection="1">
      <alignment horizontal="center" vertical="center" wrapText="1"/>
      <protection hidden="1"/>
    </xf>
    <xf numFmtId="0" fontId="3" fillId="5" borderId="14" xfId="3" applyFont="1" applyFill="1" applyBorder="1" applyAlignment="1" applyProtection="1">
      <alignment horizontal="center" vertical="center" wrapText="1"/>
      <protection hidden="1"/>
    </xf>
    <xf numFmtId="0" fontId="3" fillId="5" borderId="11" xfId="3" applyFont="1" applyFill="1" applyBorder="1" applyAlignment="1" applyProtection="1">
      <alignment horizontal="center" vertical="center" wrapText="1"/>
      <protection hidden="1"/>
    </xf>
    <xf numFmtId="0" fontId="16" fillId="0" borderId="0" xfId="0" applyFont="1" applyAlignment="1">
      <alignment horizontal="left" vertical="center" wrapText="1"/>
    </xf>
    <xf numFmtId="0" fontId="16" fillId="0" borderId="21" xfId="0" applyFont="1" applyBorder="1" applyAlignment="1">
      <alignment horizontal="left" vertical="center" wrapText="1"/>
    </xf>
    <xf numFmtId="0" fontId="35" fillId="5" borderId="0" xfId="5" applyFont="1" applyFill="1" applyAlignment="1" applyProtection="1">
      <alignment horizontal="left" vertical="center" wrapText="1"/>
      <protection hidden="1"/>
    </xf>
    <xf numFmtId="4" fontId="10" fillId="0" borderId="9" xfId="0" applyNumberFormat="1" applyFont="1" applyBorder="1" applyAlignment="1">
      <alignment horizontal="left" vertical="center" wrapText="1"/>
    </xf>
    <xf numFmtId="4" fontId="10" fillId="0" borderId="8" xfId="0" applyNumberFormat="1" applyFont="1" applyBorder="1" applyAlignment="1">
      <alignment horizontal="left" vertical="center" wrapText="1"/>
    </xf>
    <xf numFmtId="0" fontId="10" fillId="0" borderId="4" xfId="0" applyFont="1" applyBorder="1" applyAlignment="1">
      <alignment horizontal="center" vertical="center" wrapText="1"/>
    </xf>
    <xf numFmtId="0" fontId="10" fillId="0" borderId="9" xfId="0" applyFont="1" applyBorder="1" applyAlignment="1">
      <alignment horizontal="left" vertical="center" wrapText="1"/>
    </xf>
    <xf numFmtId="0" fontId="10" fillId="0" borderId="8" xfId="0" applyFont="1" applyBorder="1" applyAlignment="1">
      <alignment horizontal="left" vertical="center" wrapText="1"/>
    </xf>
    <xf numFmtId="2" fontId="10" fillId="0" borderId="28" xfId="0" applyNumberFormat="1" applyFont="1" applyBorder="1" applyAlignment="1">
      <alignment horizontal="left" vertical="center" wrapText="1"/>
    </xf>
    <xf numFmtId="2" fontId="10" fillId="0" borderId="8" xfId="0" applyNumberFormat="1" applyFont="1" applyBorder="1" applyAlignment="1">
      <alignment horizontal="left" vertical="center" wrapText="1"/>
    </xf>
    <xf numFmtId="0" fontId="21" fillId="0" borderId="9" xfId="0" applyFont="1" applyBorder="1" applyAlignment="1">
      <alignment horizontal="left" vertical="center" wrapText="1"/>
    </xf>
    <xf numFmtId="0" fontId="21" fillId="0" borderId="28" xfId="0" applyFont="1" applyBorder="1" applyAlignment="1">
      <alignment horizontal="left" vertical="center" wrapText="1"/>
    </xf>
    <xf numFmtId="0" fontId="21" fillId="0" borderId="8" xfId="0" applyFont="1" applyBorder="1" applyAlignment="1">
      <alignment horizontal="left" vertical="center" wrapText="1"/>
    </xf>
    <xf numFmtId="4" fontId="10" fillId="0" borderId="28" xfId="0" applyNumberFormat="1" applyFont="1" applyBorder="1" applyAlignment="1">
      <alignment horizontal="left" vertical="center" wrapText="1"/>
    </xf>
    <xf numFmtId="4" fontId="10" fillId="0" borderId="4" xfId="0" applyNumberFormat="1" applyFont="1" applyBorder="1" applyAlignment="1">
      <alignment horizontal="left" vertical="center" wrapText="1"/>
    </xf>
    <xf numFmtId="0" fontId="10" fillId="0" borderId="28" xfId="0" applyFont="1" applyBorder="1" applyAlignment="1">
      <alignment vertical="center" wrapText="1"/>
    </xf>
    <xf numFmtId="0" fontId="10" fillId="0" borderId="8" xfId="0" applyFont="1" applyBorder="1" applyAlignment="1">
      <alignment vertical="center" wrapText="1"/>
    </xf>
    <xf numFmtId="0" fontId="10" fillId="0" borderId="24" xfId="0" applyFont="1" applyBorder="1" applyAlignment="1">
      <alignment horizontal="center" wrapText="1"/>
    </xf>
    <xf numFmtId="2" fontId="10" fillId="0" borderId="9" xfId="0" applyNumberFormat="1" applyFont="1" applyBorder="1" applyAlignment="1">
      <alignment vertical="center" wrapText="1"/>
    </xf>
    <xf numFmtId="2" fontId="10" fillId="0" borderId="28" xfId="0" applyNumberFormat="1" applyFont="1" applyBorder="1" applyAlignment="1">
      <alignment vertical="center" wrapText="1"/>
    </xf>
    <xf numFmtId="2" fontId="10" fillId="0" borderId="8" xfId="0" applyNumberFormat="1" applyFont="1" applyBorder="1" applyAlignment="1">
      <alignment vertical="center" wrapText="1"/>
    </xf>
    <xf numFmtId="0" fontId="10" fillId="0" borderId="9"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vertical="center" wrapText="1"/>
    </xf>
    <xf numFmtId="2" fontId="10" fillId="0" borderId="9" xfId="0" applyNumberFormat="1" applyFont="1" applyBorder="1" applyAlignment="1">
      <alignment horizontal="left" vertical="center" wrapText="1"/>
    </xf>
    <xf numFmtId="0" fontId="21" fillId="0" borderId="9" xfId="0" applyFont="1" applyBorder="1" applyAlignment="1">
      <alignment vertical="center" wrapText="1"/>
    </xf>
    <xf numFmtId="0" fontId="21" fillId="0" borderId="28" xfId="0" applyFont="1" applyBorder="1" applyAlignment="1">
      <alignment vertical="center" wrapText="1"/>
    </xf>
    <xf numFmtId="0" fontId="21" fillId="0" borderId="8" xfId="0" applyFont="1" applyBorder="1" applyAlignment="1">
      <alignment vertical="center" wrapText="1"/>
    </xf>
    <xf numFmtId="0" fontId="21" fillId="0" borderId="9"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8" xfId="0" applyFont="1" applyBorder="1" applyAlignment="1">
      <alignment horizontal="center" vertical="center" wrapText="1"/>
    </xf>
    <xf numFmtId="0" fontId="12" fillId="5" borderId="0" xfId="5" applyFont="1" applyFill="1" applyAlignment="1" applyProtection="1">
      <alignment horizontal="center" vertical="center" wrapText="1"/>
      <protection hidden="1"/>
    </xf>
    <xf numFmtId="166" fontId="15" fillId="0" borderId="4" xfId="7" applyNumberFormat="1" applyFont="1" applyBorder="1" applyAlignment="1" applyProtection="1">
      <alignment horizontal="center" vertical="center" wrapText="1"/>
    </xf>
    <xf numFmtId="49" fontId="12" fillId="6" borderId="1" xfId="0" applyNumberFormat="1" applyFont="1" applyFill="1" applyBorder="1" applyAlignment="1">
      <alignment horizontal="center" vertical="center"/>
    </xf>
    <xf numFmtId="49" fontId="12" fillId="6" borderId="2" xfId="0" applyNumberFormat="1" applyFont="1" applyFill="1" applyBorder="1" applyAlignment="1">
      <alignment horizontal="center" vertical="center"/>
    </xf>
    <xf numFmtId="49" fontId="12" fillId="6" borderId="3" xfId="0" applyNumberFormat="1" applyFont="1" applyFill="1" applyBorder="1" applyAlignment="1">
      <alignment horizontal="center" vertical="center"/>
    </xf>
    <xf numFmtId="166" fontId="12" fillId="6" borderId="1" xfId="0" applyNumberFormat="1" applyFont="1" applyFill="1" applyBorder="1" applyAlignment="1">
      <alignment horizontal="center" vertical="center"/>
    </xf>
    <xf numFmtId="166" fontId="12" fillId="6" borderId="2" xfId="0" applyNumberFormat="1" applyFont="1" applyFill="1" applyBorder="1" applyAlignment="1">
      <alignment horizontal="center" vertical="center"/>
    </xf>
    <xf numFmtId="49" fontId="15" fillId="0" borderId="4" xfId="0" applyNumberFormat="1" applyFont="1" applyBorder="1" applyAlignment="1">
      <alignment horizontal="left" vertical="center" wrapText="1"/>
    </xf>
    <xf numFmtId="49" fontId="15" fillId="0" borderId="1" xfId="0" applyNumberFormat="1" applyFont="1" applyBorder="1" applyAlignment="1">
      <alignment horizontal="left" vertical="center" wrapText="1"/>
    </xf>
    <xf numFmtId="49" fontId="15" fillId="0" borderId="3" xfId="0" applyNumberFormat="1" applyFont="1" applyBorder="1" applyAlignment="1">
      <alignment horizontal="left" vertical="center" wrapText="1"/>
    </xf>
    <xf numFmtId="0" fontId="39" fillId="5" borderId="15" xfId="0" applyFont="1" applyFill="1" applyBorder="1" applyAlignment="1">
      <alignment horizontal="center"/>
    </xf>
    <xf numFmtId="0" fontId="39" fillId="5" borderId="16" xfId="0" applyFont="1" applyFill="1" applyBorder="1" applyAlignment="1">
      <alignment horizontal="center"/>
    </xf>
    <xf numFmtId="0" fontId="39" fillId="5" borderId="18" xfId="0" applyFont="1" applyFill="1" applyBorder="1" applyAlignment="1">
      <alignment horizontal="center"/>
    </xf>
    <xf numFmtId="0" fontId="39" fillId="5" borderId="0" xfId="0" applyFont="1" applyFill="1" applyAlignment="1">
      <alignment horizontal="center"/>
    </xf>
    <xf numFmtId="0" fontId="20" fillId="5" borderId="16" xfId="5" applyFont="1" applyFill="1" applyBorder="1" applyAlignment="1">
      <alignment horizontal="left" vertical="center"/>
    </xf>
    <xf numFmtId="0" fontId="20" fillId="5" borderId="0" xfId="5" applyFont="1" applyFill="1" applyAlignment="1">
      <alignment horizontal="left" vertical="center"/>
    </xf>
    <xf numFmtId="49" fontId="12" fillId="6" borderId="4" xfId="0" applyNumberFormat="1" applyFont="1" applyFill="1" applyBorder="1" applyAlignment="1">
      <alignment horizontal="center" vertical="center"/>
    </xf>
    <xf numFmtId="166" fontId="15" fillId="0" borderId="4" xfId="7" applyNumberFormat="1" applyFont="1" applyFill="1" applyBorder="1" applyAlignment="1" applyProtection="1">
      <alignment horizontal="center" vertical="center" wrapText="1"/>
    </xf>
    <xf numFmtId="0" fontId="12" fillId="5" borderId="25" xfId="5" applyFont="1" applyFill="1" applyBorder="1" applyAlignment="1" applyProtection="1">
      <alignment horizontal="left" vertical="center" wrapText="1"/>
      <protection hidden="1"/>
    </xf>
    <xf numFmtId="0" fontId="12" fillId="5" borderId="0" xfId="5" applyFont="1" applyFill="1" applyAlignment="1" applyProtection="1">
      <alignment horizontal="left" vertical="center" wrapText="1"/>
      <protection hidden="1"/>
    </xf>
    <xf numFmtId="0" fontId="12" fillId="5" borderId="0" xfId="5" applyFont="1" applyFill="1" applyAlignment="1" applyProtection="1">
      <alignment horizontal="left" vertical="center"/>
      <protection hidden="1"/>
    </xf>
    <xf numFmtId="0" fontId="3" fillId="0" borderId="4" xfId="0" applyFont="1" applyBorder="1" applyAlignment="1">
      <alignment horizontal="center" vertical="center" wrapText="1"/>
    </xf>
    <xf numFmtId="0" fontId="3" fillId="2" borderId="4" xfId="0" applyFont="1" applyFill="1" applyBorder="1" applyAlignment="1">
      <alignment horizontal="center" vertical="center" wrapText="1"/>
    </xf>
    <xf numFmtId="1" fontId="3" fillId="2" borderId="4" xfId="2" applyNumberFormat="1" applyFont="1" applyFill="1" applyBorder="1" applyAlignment="1">
      <alignment horizontal="center" vertical="center" wrapText="1"/>
    </xf>
    <xf numFmtId="9" fontId="3" fillId="2" borderId="4" xfId="2" applyFont="1" applyFill="1" applyBorder="1" applyAlignment="1">
      <alignment horizontal="center" vertical="center" wrapText="1"/>
    </xf>
    <xf numFmtId="0" fontId="7" fillId="9" borderId="29" xfId="0" applyFont="1" applyFill="1" applyBorder="1" applyAlignment="1">
      <alignment horizontal="center" vertical="center"/>
    </xf>
    <xf numFmtId="0" fontId="7" fillId="9" borderId="30" xfId="0" applyFont="1" applyFill="1" applyBorder="1" applyAlignment="1">
      <alignment horizontal="center" vertical="center"/>
    </xf>
    <xf numFmtId="0" fontId="7" fillId="9" borderId="31" xfId="0" applyFont="1" applyFill="1" applyBorder="1" applyAlignment="1">
      <alignment horizontal="center" vertical="center"/>
    </xf>
    <xf numFmtId="9" fontId="3" fillId="2" borderId="4" xfId="0" applyNumberFormat="1"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Alignment="1">
      <alignment horizontal="center" vertical="center"/>
    </xf>
    <xf numFmtId="9" fontId="3" fillId="2" borderId="4" xfId="0" applyNumberFormat="1" applyFont="1" applyFill="1" applyBorder="1" applyAlignment="1">
      <alignment horizontal="center" vertical="center" wrapText="1"/>
    </xf>
    <xf numFmtId="0" fontId="26" fillId="9" borderId="27" xfId="0" applyFont="1" applyFill="1" applyBorder="1" applyAlignment="1" applyProtection="1">
      <alignment horizontal="center" vertical="center" wrapText="1"/>
      <protection hidden="1"/>
    </xf>
    <xf numFmtId="0" fontId="26" fillId="9" borderId="25" xfId="0" applyFont="1" applyFill="1" applyBorder="1" applyAlignment="1" applyProtection="1">
      <alignment horizontal="center" vertical="center" wrapText="1"/>
      <protection hidden="1"/>
    </xf>
    <xf numFmtId="0" fontId="26" fillId="9" borderId="26" xfId="0" applyFont="1" applyFill="1" applyBorder="1" applyAlignment="1" applyProtection="1">
      <alignment horizontal="center" vertical="center" wrapText="1"/>
      <protection hidden="1"/>
    </xf>
    <xf numFmtId="0" fontId="26" fillId="9" borderId="5" xfId="0" applyFont="1" applyFill="1" applyBorder="1" applyAlignment="1" applyProtection="1">
      <alignment horizontal="center" vertical="center" wrapText="1"/>
      <protection hidden="1"/>
    </xf>
    <xf numFmtId="0" fontId="26" fillId="9" borderId="6" xfId="0" applyFont="1" applyFill="1" applyBorder="1" applyAlignment="1" applyProtection="1">
      <alignment horizontal="center" vertical="center" wrapText="1"/>
      <protection hidden="1"/>
    </xf>
    <xf numFmtId="0" fontId="26" fillId="9" borderId="7" xfId="0" applyFont="1" applyFill="1" applyBorder="1" applyAlignment="1" applyProtection="1">
      <alignment horizontal="center" vertical="center" wrapText="1"/>
      <protection hidden="1"/>
    </xf>
    <xf numFmtId="0" fontId="26" fillId="9" borderId="9" xfId="0" applyFont="1" applyFill="1" applyBorder="1" applyAlignment="1" applyProtection="1">
      <alignment horizontal="center" vertical="center" wrapText="1"/>
      <protection hidden="1"/>
    </xf>
    <xf numFmtId="0" fontId="26" fillId="9" borderId="4" xfId="0" applyFont="1" applyFill="1" applyBorder="1" applyAlignment="1" applyProtection="1">
      <alignment horizontal="center" vertical="center" wrapText="1"/>
      <protection hidden="1"/>
    </xf>
    <xf numFmtId="0" fontId="26" fillId="9" borderId="1" xfId="0" applyFont="1" applyFill="1" applyBorder="1" applyAlignment="1" applyProtection="1">
      <alignment horizontal="center" vertical="center" wrapText="1"/>
      <protection hidden="1"/>
    </xf>
    <xf numFmtId="0" fontId="26" fillId="9" borderId="2" xfId="0" applyFont="1" applyFill="1" applyBorder="1" applyAlignment="1" applyProtection="1">
      <alignment horizontal="center" vertical="center" wrapText="1"/>
      <protection hidden="1"/>
    </xf>
    <xf numFmtId="0" fontId="26" fillId="9" borderId="3" xfId="0" applyFont="1" applyFill="1" applyBorder="1" applyAlignment="1" applyProtection="1">
      <alignment horizontal="center" vertical="center" wrapText="1"/>
      <protection hidden="1"/>
    </xf>
    <xf numFmtId="0" fontId="12" fillId="5" borderId="1" xfId="0" applyFont="1" applyFill="1" applyBorder="1" applyAlignment="1" applyProtection="1">
      <alignment horizontal="center" vertical="center" wrapText="1"/>
      <protection hidden="1"/>
    </xf>
    <xf numFmtId="0" fontId="12" fillId="5" borderId="2" xfId="0" applyFont="1" applyFill="1" applyBorder="1" applyAlignment="1" applyProtection="1">
      <alignment horizontal="center" vertical="center" wrapText="1"/>
      <protection hidden="1"/>
    </xf>
    <xf numFmtId="0" fontId="12" fillId="5" borderId="3" xfId="0" applyFont="1" applyFill="1" applyBorder="1" applyAlignment="1" applyProtection="1">
      <alignment horizontal="center" vertical="center" wrapText="1"/>
      <protection hidden="1"/>
    </xf>
    <xf numFmtId="0" fontId="27" fillId="9" borderId="9" xfId="0" applyFont="1" applyFill="1" applyBorder="1" applyAlignment="1" applyProtection="1">
      <alignment horizontal="center" wrapText="1"/>
      <protection hidden="1"/>
    </xf>
    <xf numFmtId="0" fontId="21" fillId="5" borderId="15" xfId="0" applyFont="1" applyFill="1" applyBorder="1" applyAlignment="1">
      <alignment horizontal="center"/>
    </xf>
    <xf numFmtId="0" fontId="21" fillId="5" borderId="16" xfId="0" applyFont="1" applyFill="1" applyBorder="1" applyAlignment="1">
      <alignment horizontal="center"/>
    </xf>
    <xf numFmtId="0" fontId="21" fillId="5" borderId="18" xfId="0" applyFont="1" applyFill="1" applyBorder="1" applyAlignment="1">
      <alignment horizontal="center"/>
    </xf>
    <xf numFmtId="0" fontId="21" fillId="5" borderId="0" xfId="0" applyFont="1" applyFill="1" applyAlignment="1">
      <alignment horizontal="center"/>
    </xf>
    <xf numFmtId="0" fontId="21" fillId="5" borderId="20" xfId="0" applyFont="1" applyFill="1" applyBorder="1" applyAlignment="1">
      <alignment horizontal="center"/>
    </xf>
    <xf numFmtId="0" fontId="21" fillId="5" borderId="21" xfId="0" applyFont="1" applyFill="1" applyBorder="1" applyAlignment="1">
      <alignment horizontal="center"/>
    </xf>
    <xf numFmtId="0" fontId="32" fillId="15" borderId="4" xfId="0" applyFont="1" applyFill="1" applyBorder="1" applyAlignment="1">
      <alignment horizontal="center"/>
    </xf>
  </cellXfs>
  <cellStyles count="9">
    <cellStyle name="Hipervínculo" xfId="6" builtinId="8"/>
    <cellStyle name="Millares" xfId="1" builtinId="3"/>
    <cellStyle name="Moneda [0]" xfId="7" builtinId="7"/>
    <cellStyle name="Normal" xfId="0" builtinId="0"/>
    <cellStyle name="Normal 2" xfId="5"/>
    <cellStyle name="Normal 2 2 2" xfId="4"/>
    <cellStyle name="Normal 3" xfId="3"/>
    <cellStyle name="Normal 4" xfId="8"/>
    <cellStyle name="Porcentaje" xfId="2" builtinId="5"/>
  </cellStyles>
  <dxfs count="14">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FFFF"/>
      <color rgb="FFFF99FF"/>
      <color rgb="FFF23732"/>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hyperlink" Target="#'1.1. PI metas sectoriales'!A1"/><Relationship Id="rId18" Type="http://schemas.openxmlformats.org/officeDocument/2006/relationships/hyperlink" Target="#Riesgos!A1"/><Relationship Id="rId3" Type="http://schemas.openxmlformats.org/officeDocument/2006/relationships/image" Target="../media/image3.png"/><Relationship Id="rId21" Type="http://schemas.openxmlformats.org/officeDocument/2006/relationships/image" Target="../media/image9.png"/><Relationship Id="rId7" Type="http://schemas.openxmlformats.org/officeDocument/2006/relationships/image" Target="../media/image5.png"/><Relationship Id="rId12" Type="http://schemas.openxmlformats.org/officeDocument/2006/relationships/image" Target="../media/image12.svg"/><Relationship Id="rId17" Type="http://schemas.openxmlformats.org/officeDocument/2006/relationships/hyperlink" Target="#'Plan integrado'!A1"/><Relationship Id="rId2" Type="http://schemas.openxmlformats.org/officeDocument/2006/relationships/image" Target="../media/image2.png"/><Relationship Id="rId16" Type="http://schemas.openxmlformats.org/officeDocument/2006/relationships/hyperlink" Target="#'Indicadores de gestion'!A1"/><Relationship Id="rId20" Type="http://schemas.openxmlformats.org/officeDocument/2006/relationships/image" Target="../media/image14.sv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7.png"/><Relationship Id="rId24" Type="http://schemas.openxmlformats.org/officeDocument/2006/relationships/image" Target="../media/image18.svg"/><Relationship Id="rId5" Type="http://schemas.openxmlformats.org/officeDocument/2006/relationships/image" Target="../media/image4.png"/><Relationship Id="rId15" Type="http://schemas.openxmlformats.org/officeDocument/2006/relationships/hyperlink" Target="#'1.3.PI. Indicadores MGA'!A1"/><Relationship Id="rId23" Type="http://schemas.openxmlformats.org/officeDocument/2006/relationships/image" Target="../media/image10.png"/><Relationship Id="rId10" Type="http://schemas.openxmlformats.org/officeDocument/2006/relationships/image" Target="../media/image10.svg"/><Relationship Id="rId19" Type="http://schemas.openxmlformats.org/officeDocument/2006/relationships/image" Target="../media/image8.png"/><Relationship Id="rId4" Type="http://schemas.openxmlformats.org/officeDocument/2006/relationships/image" Target="../media/image4.svg"/><Relationship Id="rId9" Type="http://schemas.openxmlformats.org/officeDocument/2006/relationships/image" Target="../media/image6.png"/><Relationship Id="rId14" Type="http://schemas.openxmlformats.org/officeDocument/2006/relationships/hyperlink" Target="#'1.2.PI. metas'!A1"/><Relationship Id="rId22" Type="http://schemas.openxmlformats.org/officeDocument/2006/relationships/image" Target="../media/image16.svg"/></Relationships>
</file>

<file path=xl/drawings/_rels/drawing2.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hyperlink" Target="#Indice!A1"/><Relationship Id="rId1" Type="http://schemas.openxmlformats.org/officeDocument/2006/relationships/image" Target="../media/image1.png"/><Relationship Id="rId5" Type="http://schemas.openxmlformats.org/officeDocument/2006/relationships/image" Target="../media/image12.png"/><Relationship Id="rId4" Type="http://schemas.openxmlformats.org/officeDocument/2006/relationships/image" Target="../media/image20.svg"/></Relationships>
</file>

<file path=xl/drawings/_rels/drawing3.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hyperlink" Target="#Indice!A1"/><Relationship Id="rId1" Type="http://schemas.openxmlformats.org/officeDocument/2006/relationships/image" Target="../media/image1.png"/><Relationship Id="rId5" Type="http://schemas.openxmlformats.org/officeDocument/2006/relationships/image" Target="../media/image12.png"/><Relationship Id="rId4" Type="http://schemas.openxmlformats.org/officeDocument/2006/relationships/image" Target="../media/image23.svg"/></Relationships>
</file>

<file path=xl/drawings/_rels/drawing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2.png"/><Relationship Id="rId1" Type="http://schemas.openxmlformats.org/officeDocument/2006/relationships/image" Target="../media/image1.png"/><Relationship Id="rId5" Type="http://schemas.openxmlformats.org/officeDocument/2006/relationships/image" Target="../media/image20.svg"/><Relationship Id="rId4" Type="http://schemas.openxmlformats.org/officeDocument/2006/relationships/image" Target="../media/image14.pn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2.png"/><Relationship Id="rId1" Type="http://schemas.openxmlformats.org/officeDocument/2006/relationships/image" Target="../media/image1.png"/><Relationship Id="rId5" Type="http://schemas.openxmlformats.org/officeDocument/2006/relationships/image" Target="../media/image20.svg"/><Relationship Id="rId4" Type="http://schemas.openxmlformats.org/officeDocument/2006/relationships/image" Target="../media/image15.png"/></Relationships>
</file>

<file path=xl/drawings/_rels/drawing6.xml.rels><?xml version="1.0" encoding="UTF-8" standalone="yes"?>
<Relationships xmlns="http://schemas.openxmlformats.org/package/2006/relationships"><Relationship Id="rId3" Type="http://schemas.openxmlformats.org/officeDocument/2006/relationships/image" Target="../media/image20.svg"/><Relationship Id="rId2" Type="http://schemas.openxmlformats.org/officeDocument/2006/relationships/image" Target="../media/image16.png"/><Relationship Id="rId1" Type="http://schemas.openxmlformats.org/officeDocument/2006/relationships/hyperlink" Target="#Indice!A1"/><Relationship Id="rId5" Type="http://schemas.openxmlformats.org/officeDocument/2006/relationships/image" Target="../media/image17.png"/><Relationship Id="rId4" Type="http://schemas.openxmlformats.org/officeDocument/2006/relationships/image" Target="../media/image12.png"/></Relationships>
</file>

<file path=xl/drawings/_rels/drawing7.xml.rels><?xml version="1.0" encoding="UTF-8" standalone="yes"?>
<Relationships xmlns="http://schemas.openxmlformats.org/package/2006/relationships"><Relationship Id="rId3" Type="http://schemas.openxmlformats.org/officeDocument/2006/relationships/image" Target="../media/image20.svg"/><Relationship Id="rId2" Type="http://schemas.openxmlformats.org/officeDocument/2006/relationships/image" Target="../media/image18.png"/><Relationship Id="rId1" Type="http://schemas.openxmlformats.org/officeDocument/2006/relationships/hyperlink" Target="#Indice!A1"/><Relationship Id="rId4" Type="http://schemas.openxmlformats.org/officeDocument/2006/relationships/image" Target="../media/image12.png"/></Relationships>
</file>

<file path=xl/drawings/_rels/drawing8.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hyperlink" Target="#Indice!A1"/><Relationship Id="rId1" Type="http://schemas.openxmlformats.org/officeDocument/2006/relationships/image" Target="../media/image12.png"/><Relationship Id="rId4" Type="http://schemas.openxmlformats.org/officeDocument/2006/relationships/image" Target="../media/image20.svg"/></Relationships>
</file>

<file path=xl/drawings/_rels/drawing9.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hyperlink" Target="#Indice!A1"/><Relationship Id="rId1" Type="http://schemas.openxmlformats.org/officeDocument/2006/relationships/image" Target="../media/image1.png"/><Relationship Id="rId5" Type="http://schemas.openxmlformats.org/officeDocument/2006/relationships/image" Target="../media/image12.png"/><Relationship Id="rId4" Type="http://schemas.openxmlformats.org/officeDocument/2006/relationships/image" Target="../media/image20.svg"/></Relationships>
</file>

<file path=xl/drawings/drawing1.xml><?xml version="1.0" encoding="utf-8"?>
<xdr:wsDr xmlns:xdr="http://schemas.openxmlformats.org/drawingml/2006/spreadsheetDrawing" xmlns:a="http://schemas.openxmlformats.org/drawingml/2006/main">
  <xdr:twoCellAnchor editAs="oneCell">
    <xdr:from>
      <xdr:col>1</xdr:col>
      <xdr:colOff>119679</xdr:colOff>
      <xdr:row>1</xdr:row>
      <xdr:rowOff>17710</xdr:rowOff>
    </xdr:from>
    <xdr:to>
      <xdr:col>1</xdr:col>
      <xdr:colOff>119679</xdr:colOff>
      <xdr:row>3</xdr:row>
      <xdr:rowOff>18062</xdr:rowOff>
    </xdr:to>
    <xdr:pic>
      <xdr:nvPicPr>
        <xdr:cNvPr id="2" name="Imagen 1" descr="Secretaría General | Alcaldía Mayor de Bogotá">
          <a:extLst>
            <a:ext uri="{FF2B5EF4-FFF2-40B4-BE49-F238E27FC236}">
              <a16:creationId xmlns:a16="http://schemas.microsoft.com/office/drawing/2014/main" id="{4553196A-27D1-ED47-8E4F-1A6D3EA869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679" y="220910"/>
          <a:ext cx="0" cy="8331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114300</xdr:colOff>
      <xdr:row>1</xdr:row>
      <xdr:rowOff>19050</xdr:rowOff>
    </xdr:from>
    <xdr:to>
      <xdr:col>1</xdr:col>
      <xdr:colOff>114300</xdr:colOff>
      <xdr:row>3</xdr:row>
      <xdr:rowOff>19402</xdr:rowOff>
    </xdr:to>
    <xdr:pic>
      <xdr:nvPicPr>
        <xdr:cNvPr id="3" name="Imagen 3" descr="Secretaría General | Alcaldía Mayor de Bogotá">
          <a:extLst>
            <a:ext uri="{FF2B5EF4-FFF2-40B4-BE49-F238E27FC236}">
              <a16:creationId xmlns:a16="http://schemas.microsoft.com/office/drawing/2014/main" id="{BED544FF-C9BE-7C47-980D-D29A13ED58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300" y="222250"/>
          <a:ext cx="0" cy="8331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291499</xdr:colOff>
      <xdr:row>1</xdr:row>
      <xdr:rowOff>333707</xdr:rowOff>
    </xdr:from>
    <xdr:to>
      <xdr:col>2</xdr:col>
      <xdr:colOff>3412227</xdr:colOff>
      <xdr:row>5</xdr:row>
      <xdr:rowOff>19051</xdr:rowOff>
    </xdr:to>
    <xdr:pic>
      <xdr:nvPicPr>
        <xdr:cNvPr id="5" name="Imagen 11">
          <a:extLst>
            <a:ext uri="{FF2B5EF4-FFF2-40B4-BE49-F238E27FC236}">
              <a16:creationId xmlns:a16="http://schemas.microsoft.com/office/drawing/2014/main" id="{EB7D775E-0944-694D-97D0-E1C564460D33}"/>
            </a:ext>
          </a:extLst>
        </xdr:cNvPr>
        <xdr:cNvPicPr>
          <a:picLocks noChangeAspect="1"/>
        </xdr:cNvPicPr>
      </xdr:nvPicPr>
      <xdr:blipFill>
        <a:blip xmlns:r="http://schemas.openxmlformats.org/officeDocument/2006/relationships" r:embed="rId2"/>
        <a:stretch>
          <a:fillRect/>
        </a:stretch>
      </xdr:blipFill>
      <xdr:spPr>
        <a:xfrm>
          <a:off x="691549" y="543257"/>
          <a:ext cx="4130378" cy="1228394"/>
        </a:xfrm>
        <a:prstGeom prst="rect">
          <a:avLst/>
        </a:prstGeom>
      </xdr:spPr>
    </xdr:pic>
    <xdr:clientData/>
  </xdr:twoCellAnchor>
  <xdr:twoCellAnchor editAs="oneCell">
    <xdr:from>
      <xdr:col>7</xdr:col>
      <xdr:colOff>0</xdr:colOff>
      <xdr:row>12</xdr:row>
      <xdr:rowOff>0</xdr:rowOff>
    </xdr:from>
    <xdr:to>
      <xdr:col>7</xdr:col>
      <xdr:colOff>914400</xdr:colOff>
      <xdr:row>12</xdr:row>
      <xdr:rowOff>914400</xdr:rowOff>
    </xdr:to>
    <xdr:pic>
      <xdr:nvPicPr>
        <xdr:cNvPr id="19" name="Graphic 18" descr="Dollar">
          <a:extLst>
            <a:ext uri="{FF2B5EF4-FFF2-40B4-BE49-F238E27FC236}">
              <a16:creationId xmlns:a16="http://schemas.microsoft.com/office/drawing/2014/main" id="{4A119AFF-4C15-8549-A111-C39F40945BF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12325350" y="7200900"/>
          <a:ext cx="914400" cy="914400"/>
        </a:xfrm>
        <a:prstGeom prst="rect">
          <a:avLst/>
        </a:prstGeom>
      </xdr:spPr>
    </xdr:pic>
    <xdr:clientData/>
  </xdr:twoCellAnchor>
  <xdr:twoCellAnchor editAs="oneCell">
    <xdr:from>
      <xdr:col>7</xdr:col>
      <xdr:colOff>0</xdr:colOff>
      <xdr:row>13</xdr:row>
      <xdr:rowOff>0</xdr:rowOff>
    </xdr:from>
    <xdr:to>
      <xdr:col>7</xdr:col>
      <xdr:colOff>914400</xdr:colOff>
      <xdr:row>13</xdr:row>
      <xdr:rowOff>914400</xdr:rowOff>
    </xdr:to>
    <xdr:pic>
      <xdr:nvPicPr>
        <xdr:cNvPr id="21" name="Graphic 20" descr="Gears">
          <a:extLst>
            <a:ext uri="{FF2B5EF4-FFF2-40B4-BE49-F238E27FC236}">
              <a16:creationId xmlns:a16="http://schemas.microsoft.com/office/drawing/2014/main" id="{8F995180-6955-234E-9817-07468260B20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2325350" y="8134350"/>
          <a:ext cx="914400" cy="914400"/>
        </a:xfrm>
        <a:prstGeom prst="rect">
          <a:avLst/>
        </a:prstGeom>
      </xdr:spPr>
    </xdr:pic>
    <xdr:clientData/>
  </xdr:twoCellAnchor>
  <xdr:twoCellAnchor editAs="oneCell">
    <xdr:from>
      <xdr:col>7</xdr:col>
      <xdr:colOff>0</xdr:colOff>
      <xdr:row>14</xdr:row>
      <xdr:rowOff>0</xdr:rowOff>
    </xdr:from>
    <xdr:to>
      <xdr:col>7</xdr:col>
      <xdr:colOff>914400</xdr:colOff>
      <xdr:row>14</xdr:row>
      <xdr:rowOff>914400</xdr:rowOff>
    </xdr:to>
    <xdr:pic>
      <xdr:nvPicPr>
        <xdr:cNvPr id="23" name="Graphic 22" descr="Hourglass 60%">
          <a:extLst>
            <a:ext uri="{FF2B5EF4-FFF2-40B4-BE49-F238E27FC236}">
              <a16:creationId xmlns:a16="http://schemas.microsoft.com/office/drawing/2014/main" id="{F8123943-5941-DD47-8673-89ABA85B606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xmlns="" r:embed="rId8"/>
            </a:ext>
          </a:extLst>
        </a:blip>
        <a:stretch>
          <a:fillRect/>
        </a:stretch>
      </xdr:blipFill>
      <xdr:spPr>
        <a:xfrm>
          <a:off x="12325350" y="9067800"/>
          <a:ext cx="914400" cy="914400"/>
        </a:xfrm>
        <a:prstGeom prst="rect">
          <a:avLst/>
        </a:prstGeom>
      </xdr:spPr>
    </xdr:pic>
    <xdr:clientData/>
  </xdr:twoCellAnchor>
  <xdr:twoCellAnchor editAs="oneCell">
    <xdr:from>
      <xdr:col>7</xdr:col>
      <xdr:colOff>0</xdr:colOff>
      <xdr:row>15</xdr:row>
      <xdr:rowOff>0</xdr:rowOff>
    </xdr:from>
    <xdr:to>
      <xdr:col>7</xdr:col>
      <xdr:colOff>914400</xdr:colOff>
      <xdr:row>15</xdr:row>
      <xdr:rowOff>914400</xdr:rowOff>
    </xdr:to>
    <xdr:pic>
      <xdr:nvPicPr>
        <xdr:cNvPr id="25" name="Graphic 24" descr="Presentation with pie chart">
          <a:extLst>
            <a:ext uri="{FF2B5EF4-FFF2-40B4-BE49-F238E27FC236}">
              <a16:creationId xmlns:a16="http://schemas.microsoft.com/office/drawing/2014/main" id="{8489E85A-2C42-5245-8B9B-9EDD5DF8E7CD}"/>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xmlns="" r:embed="rId10"/>
            </a:ext>
          </a:extLst>
        </a:blip>
        <a:stretch>
          <a:fillRect/>
        </a:stretch>
      </xdr:blipFill>
      <xdr:spPr>
        <a:xfrm>
          <a:off x="12325350" y="10001250"/>
          <a:ext cx="914400" cy="914400"/>
        </a:xfrm>
        <a:prstGeom prst="rect">
          <a:avLst/>
        </a:prstGeom>
      </xdr:spPr>
    </xdr:pic>
    <xdr:clientData/>
  </xdr:twoCellAnchor>
  <xdr:oneCellAnchor>
    <xdr:from>
      <xdr:col>7</xdr:col>
      <xdr:colOff>0</xdr:colOff>
      <xdr:row>7</xdr:row>
      <xdr:rowOff>737411</xdr:rowOff>
    </xdr:from>
    <xdr:ext cx="914400" cy="914400"/>
    <xdr:pic>
      <xdr:nvPicPr>
        <xdr:cNvPr id="16" name="Graphic 16" descr="Bar graph with upward trend">
          <a:extLst>
            <a:ext uri="{FF2B5EF4-FFF2-40B4-BE49-F238E27FC236}">
              <a16:creationId xmlns:a16="http://schemas.microsoft.com/office/drawing/2014/main" id="{1BD14FEB-81D9-450F-9A82-C6949A146592}"/>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xmlns="" r:embed="rId12"/>
            </a:ext>
          </a:extLst>
        </a:blip>
        <a:stretch>
          <a:fillRect/>
        </a:stretch>
      </xdr:blipFill>
      <xdr:spPr>
        <a:xfrm>
          <a:off x="12325350" y="3271061"/>
          <a:ext cx="914400" cy="914400"/>
        </a:xfrm>
        <a:prstGeom prst="rect">
          <a:avLst/>
        </a:prstGeom>
      </xdr:spPr>
    </xdr:pic>
    <xdr:clientData/>
  </xdr:oneCellAnchor>
  <xdr:twoCellAnchor>
    <xdr:from>
      <xdr:col>1</xdr:col>
      <xdr:colOff>172679</xdr:colOff>
      <xdr:row>9</xdr:row>
      <xdr:rowOff>164689</xdr:rowOff>
    </xdr:from>
    <xdr:to>
      <xdr:col>1</xdr:col>
      <xdr:colOff>817921</xdr:colOff>
      <xdr:row>9</xdr:row>
      <xdr:rowOff>809931</xdr:rowOff>
    </xdr:to>
    <xdr:sp macro="" textlink="">
      <xdr:nvSpPr>
        <xdr:cNvPr id="4" name="Elipse 3">
          <a:hlinkClick xmlns:r="http://schemas.openxmlformats.org/officeDocument/2006/relationships" r:id="rId13"/>
          <a:extLst>
            <a:ext uri="{FF2B5EF4-FFF2-40B4-BE49-F238E27FC236}">
              <a16:creationId xmlns:a16="http://schemas.microsoft.com/office/drawing/2014/main" id="{C5033B85-0876-4901-ABCD-02C958F1CA1C}"/>
            </a:ext>
          </a:extLst>
        </xdr:cNvPr>
        <xdr:cNvSpPr/>
      </xdr:nvSpPr>
      <xdr:spPr>
        <a:xfrm>
          <a:off x="572729" y="4565239"/>
          <a:ext cx="645242" cy="645242"/>
        </a:xfrm>
        <a:prstGeom prst="ellipse">
          <a:avLst/>
        </a:prstGeom>
        <a:solidFill>
          <a:srgbClr val="A50021"/>
        </a:solidFill>
        <a:ln>
          <a:solidFill>
            <a:srgbClr val="A5002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t>1.1</a:t>
          </a:r>
          <a:endParaRPr lang="es-CO" sz="1100" b="1"/>
        </a:p>
      </xdr:txBody>
    </xdr:sp>
    <xdr:clientData/>
  </xdr:twoCellAnchor>
  <xdr:twoCellAnchor>
    <xdr:from>
      <xdr:col>1</xdr:col>
      <xdr:colOff>188036</xdr:colOff>
      <xdr:row>10</xdr:row>
      <xdr:rowOff>165309</xdr:rowOff>
    </xdr:from>
    <xdr:to>
      <xdr:col>1</xdr:col>
      <xdr:colOff>833278</xdr:colOff>
      <xdr:row>10</xdr:row>
      <xdr:rowOff>810551</xdr:rowOff>
    </xdr:to>
    <xdr:sp macro="" textlink="">
      <xdr:nvSpPr>
        <xdr:cNvPr id="26" name="Elipse 25">
          <a:hlinkClick xmlns:r="http://schemas.openxmlformats.org/officeDocument/2006/relationships" r:id="rId14"/>
          <a:extLst>
            <a:ext uri="{FF2B5EF4-FFF2-40B4-BE49-F238E27FC236}">
              <a16:creationId xmlns:a16="http://schemas.microsoft.com/office/drawing/2014/main" id="{E25CD73A-774C-447A-84EA-D568F8CD90F7}"/>
            </a:ext>
          </a:extLst>
        </xdr:cNvPr>
        <xdr:cNvSpPr/>
      </xdr:nvSpPr>
      <xdr:spPr>
        <a:xfrm>
          <a:off x="588086" y="5499309"/>
          <a:ext cx="645242" cy="645242"/>
        </a:xfrm>
        <a:prstGeom prst="ellipse">
          <a:avLst/>
        </a:prstGeom>
        <a:solidFill>
          <a:srgbClr val="A50021"/>
        </a:solidFill>
        <a:ln>
          <a:solidFill>
            <a:srgbClr val="A5002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t>1.2</a:t>
          </a:r>
          <a:endParaRPr lang="es-CO" sz="1100" b="1"/>
        </a:p>
      </xdr:txBody>
    </xdr:sp>
    <xdr:clientData/>
  </xdr:twoCellAnchor>
  <xdr:twoCellAnchor>
    <xdr:from>
      <xdr:col>1</xdr:col>
      <xdr:colOff>190493</xdr:colOff>
      <xdr:row>11</xdr:row>
      <xdr:rowOff>137044</xdr:rowOff>
    </xdr:from>
    <xdr:to>
      <xdr:col>1</xdr:col>
      <xdr:colOff>835735</xdr:colOff>
      <xdr:row>11</xdr:row>
      <xdr:rowOff>782286</xdr:rowOff>
    </xdr:to>
    <xdr:sp macro="" textlink="">
      <xdr:nvSpPr>
        <xdr:cNvPr id="27" name="Elipse 26">
          <a:hlinkClick xmlns:r="http://schemas.openxmlformats.org/officeDocument/2006/relationships" r:id="rId15"/>
          <a:extLst>
            <a:ext uri="{FF2B5EF4-FFF2-40B4-BE49-F238E27FC236}">
              <a16:creationId xmlns:a16="http://schemas.microsoft.com/office/drawing/2014/main" id="{62472FFB-718A-4DB5-9395-3A92B87A1C07}"/>
            </a:ext>
          </a:extLst>
        </xdr:cNvPr>
        <xdr:cNvSpPr/>
      </xdr:nvSpPr>
      <xdr:spPr>
        <a:xfrm>
          <a:off x="590543" y="6404494"/>
          <a:ext cx="645242" cy="645242"/>
        </a:xfrm>
        <a:prstGeom prst="ellipse">
          <a:avLst/>
        </a:prstGeom>
        <a:solidFill>
          <a:srgbClr val="A50021"/>
        </a:solidFill>
        <a:ln>
          <a:solidFill>
            <a:srgbClr val="A5002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t>1.3</a:t>
          </a:r>
          <a:endParaRPr lang="es-CO" sz="1100" b="1"/>
        </a:p>
      </xdr:txBody>
    </xdr:sp>
    <xdr:clientData/>
  </xdr:twoCellAnchor>
  <xdr:twoCellAnchor>
    <xdr:from>
      <xdr:col>1</xdr:col>
      <xdr:colOff>173900</xdr:colOff>
      <xdr:row>12</xdr:row>
      <xdr:rowOff>132133</xdr:rowOff>
    </xdr:from>
    <xdr:to>
      <xdr:col>1</xdr:col>
      <xdr:colOff>809617</xdr:colOff>
      <xdr:row>12</xdr:row>
      <xdr:rowOff>777375</xdr:rowOff>
    </xdr:to>
    <xdr:sp macro="" textlink="">
      <xdr:nvSpPr>
        <xdr:cNvPr id="28" name="Elipse 27">
          <a:hlinkClick xmlns:r="http://schemas.openxmlformats.org/officeDocument/2006/relationships" r:id="rId15"/>
          <a:extLst>
            <a:ext uri="{FF2B5EF4-FFF2-40B4-BE49-F238E27FC236}">
              <a16:creationId xmlns:a16="http://schemas.microsoft.com/office/drawing/2014/main" id="{76D08999-CB2E-4AE8-A82D-FE0E26ED50DD}"/>
            </a:ext>
          </a:extLst>
        </xdr:cNvPr>
        <xdr:cNvSpPr/>
      </xdr:nvSpPr>
      <xdr:spPr>
        <a:xfrm>
          <a:off x="573950" y="7333033"/>
          <a:ext cx="635717" cy="645242"/>
        </a:xfrm>
        <a:prstGeom prst="ellipse">
          <a:avLst/>
        </a:prstGeom>
        <a:solidFill>
          <a:srgbClr val="A50021"/>
        </a:solidFill>
        <a:ln>
          <a:solidFill>
            <a:srgbClr val="A5002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t>1.4</a:t>
          </a:r>
          <a:endParaRPr lang="es-CO" sz="1100" b="1"/>
        </a:p>
      </xdr:txBody>
    </xdr:sp>
    <xdr:clientData/>
  </xdr:twoCellAnchor>
  <xdr:twoCellAnchor>
    <xdr:from>
      <xdr:col>1</xdr:col>
      <xdr:colOff>92177</xdr:colOff>
      <xdr:row>8</xdr:row>
      <xdr:rowOff>122900</xdr:rowOff>
    </xdr:from>
    <xdr:to>
      <xdr:col>1</xdr:col>
      <xdr:colOff>860323</xdr:colOff>
      <xdr:row>8</xdr:row>
      <xdr:rowOff>798871</xdr:rowOff>
    </xdr:to>
    <xdr:sp macro="" textlink="">
      <xdr:nvSpPr>
        <xdr:cNvPr id="8" name="Elipse 7">
          <a:extLst>
            <a:ext uri="{FF2B5EF4-FFF2-40B4-BE49-F238E27FC236}">
              <a16:creationId xmlns:a16="http://schemas.microsoft.com/office/drawing/2014/main" id="{68B35B89-F775-48CE-8535-D47E37EB889F}"/>
            </a:ext>
          </a:extLst>
        </xdr:cNvPr>
        <xdr:cNvSpPr/>
      </xdr:nvSpPr>
      <xdr:spPr>
        <a:xfrm>
          <a:off x="492227" y="3590000"/>
          <a:ext cx="768146" cy="675971"/>
        </a:xfrm>
        <a:prstGeom prst="ellipse">
          <a:avLst/>
        </a:prstGeom>
        <a:solidFill>
          <a:srgbClr val="A5002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latin typeface="Arial" panose="020B0604020202020204" pitchFamily="34" charset="0"/>
              <a:cs typeface="Arial" panose="020B0604020202020204" pitchFamily="34" charset="0"/>
            </a:rPr>
            <a:t>1</a:t>
          </a:r>
        </a:p>
      </xdr:txBody>
    </xdr:sp>
    <xdr:clientData/>
  </xdr:twoCellAnchor>
  <xdr:twoCellAnchor>
    <xdr:from>
      <xdr:col>1</xdr:col>
      <xdr:colOff>76815</xdr:colOff>
      <xdr:row>13</xdr:row>
      <xdr:rowOff>46089</xdr:rowOff>
    </xdr:from>
    <xdr:to>
      <xdr:col>1</xdr:col>
      <xdr:colOff>844961</xdr:colOff>
      <xdr:row>13</xdr:row>
      <xdr:rowOff>860324</xdr:rowOff>
    </xdr:to>
    <xdr:sp macro="" textlink="">
      <xdr:nvSpPr>
        <xdr:cNvPr id="29" name="Elipse 28">
          <a:hlinkClick xmlns:r="http://schemas.openxmlformats.org/officeDocument/2006/relationships" r:id="rId16"/>
          <a:extLst>
            <a:ext uri="{FF2B5EF4-FFF2-40B4-BE49-F238E27FC236}">
              <a16:creationId xmlns:a16="http://schemas.microsoft.com/office/drawing/2014/main" id="{59912D80-95E5-41F8-B5DE-F4A593756AB9}"/>
            </a:ext>
          </a:extLst>
        </xdr:cNvPr>
        <xdr:cNvSpPr/>
      </xdr:nvSpPr>
      <xdr:spPr>
        <a:xfrm>
          <a:off x="476865" y="8180439"/>
          <a:ext cx="768146" cy="814235"/>
        </a:xfrm>
        <a:prstGeom prst="ellipse">
          <a:avLst/>
        </a:prstGeom>
        <a:solidFill>
          <a:srgbClr val="A5002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t> </a:t>
          </a:r>
          <a:r>
            <a:rPr lang="es-CO" sz="2400">
              <a:latin typeface="Arial" panose="020B0604020202020204" pitchFamily="34" charset="0"/>
              <a:cs typeface="Arial" panose="020B0604020202020204" pitchFamily="34" charset="0"/>
            </a:rPr>
            <a:t>2</a:t>
          </a:r>
        </a:p>
      </xdr:txBody>
    </xdr:sp>
    <xdr:clientData/>
  </xdr:twoCellAnchor>
  <xdr:twoCellAnchor>
    <xdr:from>
      <xdr:col>1</xdr:col>
      <xdr:colOff>76815</xdr:colOff>
      <xdr:row>14</xdr:row>
      <xdr:rowOff>46089</xdr:rowOff>
    </xdr:from>
    <xdr:to>
      <xdr:col>1</xdr:col>
      <xdr:colOff>844961</xdr:colOff>
      <xdr:row>14</xdr:row>
      <xdr:rowOff>860324</xdr:rowOff>
    </xdr:to>
    <xdr:sp macro="" textlink="">
      <xdr:nvSpPr>
        <xdr:cNvPr id="30" name="Elipse 29">
          <a:hlinkClick xmlns:r="http://schemas.openxmlformats.org/officeDocument/2006/relationships" r:id="rId17"/>
          <a:extLst>
            <a:ext uri="{FF2B5EF4-FFF2-40B4-BE49-F238E27FC236}">
              <a16:creationId xmlns:a16="http://schemas.microsoft.com/office/drawing/2014/main" id="{618A7CD9-B4BF-4846-A8AC-9C0D36BA2684}"/>
            </a:ext>
          </a:extLst>
        </xdr:cNvPr>
        <xdr:cNvSpPr/>
      </xdr:nvSpPr>
      <xdr:spPr>
        <a:xfrm>
          <a:off x="476865" y="9113889"/>
          <a:ext cx="768146" cy="814235"/>
        </a:xfrm>
        <a:prstGeom prst="ellipse">
          <a:avLst/>
        </a:prstGeom>
        <a:solidFill>
          <a:srgbClr val="A5002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t> </a:t>
          </a:r>
          <a:r>
            <a:rPr lang="es-CO" sz="2400">
              <a:latin typeface="Arial" panose="020B0604020202020204" pitchFamily="34" charset="0"/>
              <a:cs typeface="Arial" panose="020B0604020202020204" pitchFamily="34" charset="0"/>
            </a:rPr>
            <a:t>3</a:t>
          </a:r>
        </a:p>
      </xdr:txBody>
    </xdr:sp>
    <xdr:clientData/>
  </xdr:twoCellAnchor>
  <xdr:twoCellAnchor>
    <xdr:from>
      <xdr:col>1</xdr:col>
      <xdr:colOff>76815</xdr:colOff>
      <xdr:row>15</xdr:row>
      <xdr:rowOff>46089</xdr:rowOff>
    </xdr:from>
    <xdr:to>
      <xdr:col>1</xdr:col>
      <xdr:colOff>844961</xdr:colOff>
      <xdr:row>15</xdr:row>
      <xdr:rowOff>860324</xdr:rowOff>
    </xdr:to>
    <xdr:sp macro="" textlink="">
      <xdr:nvSpPr>
        <xdr:cNvPr id="31" name="Elipse 30">
          <a:hlinkClick xmlns:r="http://schemas.openxmlformats.org/officeDocument/2006/relationships" r:id="rId18"/>
          <a:extLst>
            <a:ext uri="{FF2B5EF4-FFF2-40B4-BE49-F238E27FC236}">
              <a16:creationId xmlns:a16="http://schemas.microsoft.com/office/drawing/2014/main" id="{CEBC8C09-9948-43EC-B2B5-694F0D6A0A9E}"/>
            </a:ext>
          </a:extLst>
        </xdr:cNvPr>
        <xdr:cNvSpPr/>
      </xdr:nvSpPr>
      <xdr:spPr>
        <a:xfrm>
          <a:off x="476865" y="10047339"/>
          <a:ext cx="768146" cy="814235"/>
        </a:xfrm>
        <a:prstGeom prst="ellipse">
          <a:avLst/>
        </a:prstGeom>
        <a:solidFill>
          <a:srgbClr val="A5002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t> </a:t>
          </a:r>
          <a:r>
            <a:rPr lang="es-CO" sz="2400">
              <a:latin typeface="Arial" panose="020B0604020202020204" pitchFamily="34" charset="0"/>
              <a:cs typeface="Arial" panose="020B0604020202020204" pitchFamily="34" charset="0"/>
            </a:rPr>
            <a:t>4</a:t>
          </a:r>
        </a:p>
      </xdr:txBody>
    </xdr:sp>
    <xdr:clientData/>
  </xdr:twoCellAnchor>
  <xdr:twoCellAnchor editAs="oneCell">
    <xdr:from>
      <xdr:col>7</xdr:col>
      <xdr:colOff>0</xdr:colOff>
      <xdr:row>10</xdr:row>
      <xdr:rowOff>0</xdr:rowOff>
    </xdr:from>
    <xdr:to>
      <xdr:col>7</xdr:col>
      <xdr:colOff>914400</xdr:colOff>
      <xdr:row>10</xdr:row>
      <xdr:rowOff>914400</xdr:rowOff>
    </xdr:to>
    <xdr:pic>
      <xdr:nvPicPr>
        <xdr:cNvPr id="37" name="Gráfico 36" descr="Diana con relleno sólido">
          <a:extLst>
            <a:ext uri="{FF2B5EF4-FFF2-40B4-BE49-F238E27FC236}">
              <a16:creationId xmlns:a16="http://schemas.microsoft.com/office/drawing/2014/main" id="{B03E720C-2CB6-4D72-AE98-52419D7F07E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xmlns="" r:embed="rId20"/>
            </a:ext>
          </a:extLst>
        </a:blip>
        <a:stretch>
          <a:fillRect/>
        </a:stretch>
      </xdr:blipFill>
      <xdr:spPr>
        <a:xfrm>
          <a:off x="12325350" y="5334000"/>
          <a:ext cx="914400" cy="914400"/>
        </a:xfrm>
        <a:prstGeom prst="rect">
          <a:avLst/>
        </a:prstGeom>
      </xdr:spPr>
    </xdr:pic>
    <xdr:clientData/>
  </xdr:twoCellAnchor>
  <xdr:twoCellAnchor editAs="oneCell">
    <xdr:from>
      <xdr:col>7</xdr:col>
      <xdr:colOff>0</xdr:colOff>
      <xdr:row>11</xdr:row>
      <xdr:rowOff>0</xdr:rowOff>
    </xdr:from>
    <xdr:to>
      <xdr:col>7</xdr:col>
      <xdr:colOff>914400</xdr:colOff>
      <xdr:row>11</xdr:row>
      <xdr:rowOff>914400</xdr:rowOff>
    </xdr:to>
    <xdr:pic>
      <xdr:nvPicPr>
        <xdr:cNvPr id="39" name="Gráfico 38" descr="Gráfico de barras con relleno sólido">
          <a:extLst>
            <a:ext uri="{FF2B5EF4-FFF2-40B4-BE49-F238E27FC236}">
              <a16:creationId xmlns:a16="http://schemas.microsoft.com/office/drawing/2014/main" id="{37C52335-2ECD-4F70-839C-C028F1A53E3B}"/>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xmlns="" r:embed="rId22"/>
            </a:ext>
          </a:extLst>
        </a:blip>
        <a:stretch>
          <a:fillRect/>
        </a:stretch>
      </xdr:blipFill>
      <xdr:spPr>
        <a:xfrm>
          <a:off x="12325350" y="6267450"/>
          <a:ext cx="914400" cy="914400"/>
        </a:xfrm>
        <a:prstGeom prst="rect">
          <a:avLst/>
        </a:prstGeom>
      </xdr:spPr>
    </xdr:pic>
    <xdr:clientData/>
  </xdr:twoCellAnchor>
  <xdr:twoCellAnchor editAs="oneCell">
    <xdr:from>
      <xdr:col>7</xdr:col>
      <xdr:colOff>0</xdr:colOff>
      <xdr:row>9</xdr:row>
      <xdr:rowOff>0</xdr:rowOff>
    </xdr:from>
    <xdr:to>
      <xdr:col>7</xdr:col>
      <xdr:colOff>914400</xdr:colOff>
      <xdr:row>9</xdr:row>
      <xdr:rowOff>914400</xdr:rowOff>
    </xdr:to>
    <xdr:pic>
      <xdr:nvPicPr>
        <xdr:cNvPr id="45" name="Gráfico 44" descr="Calendario con relleno sólido">
          <a:extLst>
            <a:ext uri="{FF2B5EF4-FFF2-40B4-BE49-F238E27FC236}">
              <a16:creationId xmlns:a16="http://schemas.microsoft.com/office/drawing/2014/main" id="{E111A0C6-A569-4408-8C07-42EF8ACA7371}"/>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 uri="{96DAC541-7B7A-43D3-8B79-37D633B846F1}">
              <asvg:svgBlip xmlns:asvg="http://schemas.microsoft.com/office/drawing/2016/SVG/main" xmlns="" r:embed="rId24"/>
            </a:ext>
          </a:extLst>
        </a:blip>
        <a:stretch>
          <a:fillRect/>
        </a:stretch>
      </xdr:blipFill>
      <xdr:spPr>
        <a:xfrm>
          <a:off x="12325350" y="4400550"/>
          <a:ext cx="914400"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119679</xdr:colOff>
      <xdr:row>0</xdr:row>
      <xdr:rowOff>17710</xdr:rowOff>
    </xdr:from>
    <xdr:to>
      <xdr:col>7</xdr:col>
      <xdr:colOff>119679</xdr:colOff>
      <xdr:row>3</xdr:row>
      <xdr:rowOff>131002</xdr:rowOff>
    </xdr:to>
    <xdr:pic>
      <xdr:nvPicPr>
        <xdr:cNvPr id="2" name="Imagen 1" descr="Secretaría General | Alcaldía Mayor de Bogotá">
          <a:extLst>
            <a:ext uri="{FF2B5EF4-FFF2-40B4-BE49-F238E27FC236}">
              <a16:creationId xmlns:a16="http://schemas.microsoft.com/office/drawing/2014/main" id="{7B8751A5-A57D-45FE-83BC-19BAEFEA27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9554" y="255835"/>
          <a:ext cx="0" cy="8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114300</xdr:colOff>
      <xdr:row>0</xdr:row>
      <xdr:rowOff>19050</xdr:rowOff>
    </xdr:from>
    <xdr:to>
      <xdr:col>7</xdr:col>
      <xdr:colOff>114300</xdr:colOff>
      <xdr:row>3</xdr:row>
      <xdr:rowOff>132342</xdr:rowOff>
    </xdr:to>
    <xdr:pic>
      <xdr:nvPicPr>
        <xdr:cNvPr id="3" name="Imagen 3" descr="Secretaría General | Alcaldía Mayor de Bogotá">
          <a:extLst>
            <a:ext uri="{FF2B5EF4-FFF2-40B4-BE49-F238E27FC236}">
              <a16:creationId xmlns:a16="http://schemas.microsoft.com/office/drawing/2014/main" id="{4A26B1A2-2CFC-4492-8601-35C4FC0AC8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4175" y="257175"/>
          <a:ext cx="0" cy="8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610579</xdr:colOff>
      <xdr:row>0</xdr:row>
      <xdr:rowOff>36635</xdr:rowOff>
    </xdr:from>
    <xdr:to>
      <xdr:col>10</xdr:col>
      <xdr:colOff>1045377</xdr:colOff>
      <xdr:row>1</xdr:row>
      <xdr:rowOff>209157</xdr:rowOff>
    </xdr:to>
    <xdr:pic>
      <xdr:nvPicPr>
        <xdr:cNvPr id="13" name="Graphic 3" descr="Clipboard">
          <a:hlinkClick xmlns:r="http://schemas.openxmlformats.org/officeDocument/2006/relationships" r:id="rId2"/>
          <a:extLst>
            <a:ext uri="{FF2B5EF4-FFF2-40B4-BE49-F238E27FC236}">
              <a16:creationId xmlns:a16="http://schemas.microsoft.com/office/drawing/2014/main" id="{784BE87A-E3CE-4E1D-BBF0-30A1B472022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21504521" y="36635"/>
          <a:ext cx="434798" cy="428964"/>
        </a:xfrm>
        <a:prstGeom prst="rect">
          <a:avLst/>
        </a:prstGeom>
      </xdr:spPr>
    </xdr:pic>
    <xdr:clientData/>
  </xdr:twoCellAnchor>
  <xdr:twoCellAnchor editAs="oneCell">
    <xdr:from>
      <xdr:col>1</xdr:col>
      <xdr:colOff>134327</xdr:colOff>
      <xdr:row>0</xdr:row>
      <xdr:rowOff>24423</xdr:rowOff>
    </xdr:from>
    <xdr:to>
      <xdr:col>2</xdr:col>
      <xdr:colOff>317500</xdr:colOff>
      <xdr:row>2</xdr:row>
      <xdr:rowOff>204080</xdr:rowOff>
    </xdr:to>
    <xdr:pic>
      <xdr:nvPicPr>
        <xdr:cNvPr id="25" name="Imagen 11">
          <a:extLst>
            <a:ext uri="{FF2B5EF4-FFF2-40B4-BE49-F238E27FC236}">
              <a16:creationId xmlns:a16="http://schemas.microsoft.com/office/drawing/2014/main" id="{CB685187-1C33-43FB-8460-6A98DC5B2434}"/>
            </a:ext>
          </a:extLst>
        </xdr:cNvPr>
        <xdr:cNvPicPr>
          <a:picLocks noChangeAspect="1"/>
        </xdr:cNvPicPr>
      </xdr:nvPicPr>
      <xdr:blipFill>
        <a:blip xmlns:r="http://schemas.openxmlformats.org/officeDocument/2006/relationships" r:embed="rId5"/>
        <a:stretch>
          <a:fillRect/>
        </a:stretch>
      </xdr:blipFill>
      <xdr:spPr>
        <a:xfrm>
          <a:off x="280865" y="24423"/>
          <a:ext cx="3150577" cy="6925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119679</xdr:colOff>
      <xdr:row>1</xdr:row>
      <xdr:rowOff>17710</xdr:rowOff>
    </xdr:from>
    <xdr:to>
      <xdr:col>5</xdr:col>
      <xdr:colOff>119679</xdr:colOff>
      <xdr:row>3</xdr:row>
      <xdr:rowOff>218204</xdr:rowOff>
    </xdr:to>
    <xdr:pic>
      <xdr:nvPicPr>
        <xdr:cNvPr id="6" name="Imagen 1" descr="Secretaría General | Alcaldía Mayor de Bogotá">
          <a:extLst>
            <a:ext uri="{FF2B5EF4-FFF2-40B4-BE49-F238E27FC236}">
              <a16:creationId xmlns:a16="http://schemas.microsoft.com/office/drawing/2014/main" id="{7EF0BEF6-E1BB-A04E-9E1F-9655185E6B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6083" y="213429"/>
          <a:ext cx="0" cy="8137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114300</xdr:colOff>
      <xdr:row>1</xdr:row>
      <xdr:rowOff>19050</xdr:rowOff>
    </xdr:from>
    <xdr:to>
      <xdr:col>5</xdr:col>
      <xdr:colOff>114300</xdr:colOff>
      <xdr:row>3</xdr:row>
      <xdr:rowOff>219544</xdr:rowOff>
    </xdr:to>
    <xdr:pic>
      <xdr:nvPicPr>
        <xdr:cNvPr id="8" name="Imagen 3" descr="Secretaría General | Alcaldía Mayor de Bogotá">
          <a:extLst>
            <a:ext uri="{FF2B5EF4-FFF2-40B4-BE49-F238E27FC236}">
              <a16:creationId xmlns:a16="http://schemas.microsoft.com/office/drawing/2014/main" id="{984766AD-887D-8D4E-8120-7BE3A8BC4F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0704" y="214769"/>
          <a:ext cx="0" cy="8137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119679</xdr:colOff>
      <xdr:row>1</xdr:row>
      <xdr:rowOff>17710</xdr:rowOff>
    </xdr:from>
    <xdr:to>
      <xdr:col>5</xdr:col>
      <xdr:colOff>119679</xdr:colOff>
      <xdr:row>3</xdr:row>
      <xdr:rowOff>218204</xdr:rowOff>
    </xdr:to>
    <xdr:pic>
      <xdr:nvPicPr>
        <xdr:cNvPr id="10" name="Imagen 1" descr="Secretaría General | Alcaldía Mayor de Bogotá">
          <a:extLst>
            <a:ext uri="{FF2B5EF4-FFF2-40B4-BE49-F238E27FC236}">
              <a16:creationId xmlns:a16="http://schemas.microsoft.com/office/drawing/2014/main" id="{BBFE4985-BF7C-46E2-9E3F-A0690726B8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6083" y="213429"/>
          <a:ext cx="0" cy="8137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114300</xdr:colOff>
      <xdr:row>1</xdr:row>
      <xdr:rowOff>19050</xdr:rowOff>
    </xdr:from>
    <xdr:to>
      <xdr:col>5</xdr:col>
      <xdr:colOff>114300</xdr:colOff>
      <xdr:row>3</xdr:row>
      <xdr:rowOff>219544</xdr:rowOff>
    </xdr:to>
    <xdr:pic>
      <xdr:nvPicPr>
        <xdr:cNvPr id="11" name="Imagen 3" descr="Secretaría General | Alcaldía Mayor de Bogotá">
          <a:extLst>
            <a:ext uri="{FF2B5EF4-FFF2-40B4-BE49-F238E27FC236}">
              <a16:creationId xmlns:a16="http://schemas.microsoft.com/office/drawing/2014/main" id="{04526411-4D62-48DB-BA95-1865D76259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0704" y="214769"/>
          <a:ext cx="0" cy="8137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575345</xdr:colOff>
      <xdr:row>1</xdr:row>
      <xdr:rowOff>1</xdr:rowOff>
    </xdr:from>
    <xdr:to>
      <xdr:col>26</xdr:col>
      <xdr:colOff>1174315</xdr:colOff>
      <xdr:row>2</xdr:row>
      <xdr:rowOff>280424</xdr:rowOff>
    </xdr:to>
    <xdr:pic>
      <xdr:nvPicPr>
        <xdr:cNvPr id="13" name="Graphic 2" descr="Clipboard Checked">
          <a:hlinkClick xmlns:r="http://schemas.openxmlformats.org/officeDocument/2006/relationships" r:id="rId2"/>
          <a:extLst>
            <a:ext uri="{FF2B5EF4-FFF2-40B4-BE49-F238E27FC236}">
              <a16:creationId xmlns:a16="http://schemas.microsoft.com/office/drawing/2014/main" id="{50164E2F-B330-450A-B22C-0249673ACFD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28093461" y="195720"/>
          <a:ext cx="598970" cy="606622"/>
        </a:xfrm>
        <a:prstGeom prst="rect">
          <a:avLst/>
        </a:prstGeom>
      </xdr:spPr>
    </xdr:pic>
    <xdr:clientData/>
  </xdr:twoCellAnchor>
  <xdr:twoCellAnchor editAs="oneCell">
    <xdr:from>
      <xdr:col>4</xdr:col>
      <xdr:colOff>0</xdr:colOff>
      <xdr:row>1</xdr:row>
      <xdr:rowOff>17710</xdr:rowOff>
    </xdr:from>
    <xdr:to>
      <xdr:col>4</xdr:col>
      <xdr:colOff>0</xdr:colOff>
      <xdr:row>3</xdr:row>
      <xdr:rowOff>215030</xdr:rowOff>
    </xdr:to>
    <xdr:pic>
      <xdr:nvPicPr>
        <xdr:cNvPr id="14" name="Imagen 1" descr="Secretaría General | Alcaldía Mayor de Bogotá">
          <a:extLst>
            <a:ext uri="{FF2B5EF4-FFF2-40B4-BE49-F238E27FC236}">
              <a16:creationId xmlns:a16="http://schemas.microsoft.com/office/drawing/2014/main" id="{20881D74-C2A4-403C-9C5C-386A2A1F78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68" y="213429"/>
          <a:ext cx="0" cy="810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xdr:row>
      <xdr:rowOff>19050</xdr:rowOff>
    </xdr:from>
    <xdr:to>
      <xdr:col>4</xdr:col>
      <xdr:colOff>0</xdr:colOff>
      <xdr:row>3</xdr:row>
      <xdr:rowOff>216370</xdr:rowOff>
    </xdr:to>
    <xdr:pic>
      <xdr:nvPicPr>
        <xdr:cNvPr id="15" name="Imagen 3" descr="Secretaría General | Alcaldía Mayor de Bogotá">
          <a:extLst>
            <a:ext uri="{FF2B5EF4-FFF2-40B4-BE49-F238E27FC236}">
              <a16:creationId xmlns:a16="http://schemas.microsoft.com/office/drawing/2014/main" id="{5D3217DB-8369-43C8-9942-8507453EA9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68" y="214769"/>
          <a:ext cx="0" cy="810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289294</xdr:colOff>
      <xdr:row>0</xdr:row>
      <xdr:rowOff>195159</xdr:rowOff>
    </xdr:from>
    <xdr:to>
      <xdr:col>3</xdr:col>
      <xdr:colOff>2004164</xdr:colOff>
      <xdr:row>3</xdr:row>
      <xdr:rowOff>234863</xdr:rowOff>
    </xdr:to>
    <xdr:pic>
      <xdr:nvPicPr>
        <xdr:cNvPr id="23" name="Imagen 11">
          <a:extLst>
            <a:ext uri="{FF2B5EF4-FFF2-40B4-BE49-F238E27FC236}">
              <a16:creationId xmlns:a16="http://schemas.microsoft.com/office/drawing/2014/main" id="{200EA953-86FA-4554-8AEA-02038AA8DEAE}"/>
            </a:ext>
          </a:extLst>
        </xdr:cNvPr>
        <xdr:cNvPicPr>
          <a:picLocks noChangeAspect="1"/>
        </xdr:cNvPicPr>
      </xdr:nvPicPr>
      <xdr:blipFill>
        <a:blip xmlns:r="http://schemas.openxmlformats.org/officeDocument/2006/relationships" r:embed="rId5"/>
        <a:stretch>
          <a:fillRect/>
        </a:stretch>
      </xdr:blipFill>
      <xdr:spPr>
        <a:xfrm>
          <a:off x="289294" y="195159"/>
          <a:ext cx="3483799" cy="8561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17710</xdr:rowOff>
    </xdr:from>
    <xdr:to>
      <xdr:col>1</xdr:col>
      <xdr:colOff>0</xdr:colOff>
      <xdr:row>3</xdr:row>
      <xdr:rowOff>131002</xdr:rowOff>
    </xdr:to>
    <xdr:pic>
      <xdr:nvPicPr>
        <xdr:cNvPr id="2" name="Imagen 1" descr="Secretaría General | Alcaldía Mayor de Bogotá">
          <a:extLst>
            <a:ext uri="{FF2B5EF4-FFF2-40B4-BE49-F238E27FC236}">
              <a16:creationId xmlns:a16="http://schemas.microsoft.com/office/drawing/2014/main" id="{18B391A8-4CBA-4F22-B229-E725C64BFA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9554" y="255835"/>
          <a:ext cx="0" cy="8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19050</xdr:rowOff>
    </xdr:from>
    <xdr:to>
      <xdr:col>1</xdr:col>
      <xdr:colOff>0</xdr:colOff>
      <xdr:row>3</xdr:row>
      <xdr:rowOff>132342</xdr:rowOff>
    </xdr:to>
    <xdr:pic>
      <xdr:nvPicPr>
        <xdr:cNvPr id="3" name="Imagen 3" descr="Secretaría General | Alcaldía Mayor de Bogotá">
          <a:extLst>
            <a:ext uri="{FF2B5EF4-FFF2-40B4-BE49-F238E27FC236}">
              <a16:creationId xmlns:a16="http://schemas.microsoft.com/office/drawing/2014/main" id="{ED86470C-B528-4A6D-8679-7521BC0178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4175" y="257175"/>
          <a:ext cx="0" cy="8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17710</xdr:rowOff>
    </xdr:from>
    <xdr:to>
      <xdr:col>6</xdr:col>
      <xdr:colOff>0</xdr:colOff>
      <xdr:row>3</xdr:row>
      <xdr:rowOff>54802</xdr:rowOff>
    </xdr:to>
    <xdr:pic>
      <xdr:nvPicPr>
        <xdr:cNvPr id="5" name="Imagen 1" descr="Secretaría General | Alcaldía Mayor de Bogotá">
          <a:extLst>
            <a:ext uri="{FF2B5EF4-FFF2-40B4-BE49-F238E27FC236}">
              <a16:creationId xmlns:a16="http://schemas.microsoft.com/office/drawing/2014/main" id="{944EA12A-C0F1-4BFE-A7FD-B13D02B22E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81656" y="17710"/>
          <a:ext cx="0" cy="816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0</xdr:row>
      <xdr:rowOff>19050</xdr:rowOff>
    </xdr:from>
    <xdr:to>
      <xdr:col>6</xdr:col>
      <xdr:colOff>0</xdr:colOff>
      <xdr:row>3</xdr:row>
      <xdr:rowOff>56142</xdr:rowOff>
    </xdr:to>
    <xdr:pic>
      <xdr:nvPicPr>
        <xdr:cNvPr id="6" name="Imagen 3" descr="Secretaría General | Alcaldía Mayor de Bogotá">
          <a:extLst>
            <a:ext uri="{FF2B5EF4-FFF2-40B4-BE49-F238E27FC236}">
              <a16:creationId xmlns:a16="http://schemas.microsoft.com/office/drawing/2014/main" id="{73E9967E-8CB8-4405-9B0D-8D6B9808AE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81656" y="19050"/>
          <a:ext cx="0" cy="816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0</xdr:row>
      <xdr:rowOff>17710</xdr:rowOff>
    </xdr:from>
    <xdr:to>
      <xdr:col>3</xdr:col>
      <xdr:colOff>119679</xdr:colOff>
      <xdr:row>3</xdr:row>
      <xdr:rowOff>54802</xdr:rowOff>
    </xdr:to>
    <xdr:pic>
      <xdr:nvPicPr>
        <xdr:cNvPr id="8" name="Imagen 1" descr="Secretaría General | Alcaldía Mayor de Bogotá">
          <a:extLst>
            <a:ext uri="{FF2B5EF4-FFF2-40B4-BE49-F238E27FC236}">
              <a16:creationId xmlns:a16="http://schemas.microsoft.com/office/drawing/2014/main" id="{1A01F3AD-60D7-4DE6-A5DE-C94D953FDA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9554" y="255835"/>
          <a:ext cx="0" cy="8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0</xdr:row>
      <xdr:rowOff>19050</xdr:rowOff>
    </xdr:from>
    <xdr:to>
      <xdr:col>3</xdr:col>
      <xdr:colOff>114300</xdr:colOff>
      <xdr:row>3</xdr:row>
      <xdr:rowOff>56142</xdr:rowOff>
    </xdr:to>
    <xdr:pic>
      <xdr:nvPicPr>
        <xdr:cNvPr id="9" name="Imagen 3" descr="Secretaría General | Alcaldía Mayor de Bogotá">
          <a:extLst>
            <a:ext uri="{FF2B5EF4-FFF2-40B4-BE49-F238E27FC236}">
              <a16:creationId xmlns:a16="http://schemas.microsoft.com/office/drawing/2014/main" id="{41B15758-FC6C-4068-94AB-C0D98D5C0B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4175" y="257175"/>
          <a:ext cx="0" cy="8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119804</xdr:colOff>
      <xdr:row>0</xdr:row>
      <xdr:rowOff>76641</xdr:rowOff>
    </xdr:from>
    <xdr:to>
      <xdr:col>2</xdr:col>
      <xdr:colOff>1995430</xdr:colOff>
      <xdr:row>2</xdr:row>
      <xdr:rowOff>175171</xdr:rowOff>
    </xdr:to>
    <xdr:pic>
      <xdr:nvPicPr>
        <xdr:cNvPr id="10" name="Imagen 11">
          <a:extLst>
            <a:ext uri="{FF2B5EF4-FFF2-40B4-BE49-F238E27FC236}">
              <a16:creationId xmlns:a16="http://schemas.microsoft.com/office/drawing/2014/main" id="{D3C3BA29-1156-4B9C-8D10-72B293E46250}"/>
            </a:ext>
          </a:extLst>
        </xdr:cNvPr>
        <xdr:cNvPicPr>
          <a:picLocks noChangeAspect="1"/>
        </xdr:cNvPicPr>
      </xdr:nvPicPr>
      <xdr:blipFill>
        <a:blip xmlns:r="http://schemas.openxmlformats.org/officeDocument/2006/relationships" r:embed="rId2"/>
        <a:stretch>
          <a:fillRect/>
        </a:stretch>
      </xdr:blipFill>
      <xdr:spPr>
        <a:xfrm>
          <a:off x="273080" y="76641"/>
          <a:ext cx="2803385" cy="602151"/>
        </a:xfrm>
        <a:prstGeom prst="rect">
          <a:avLst/>
        </a:prstGeom>
      </xdr:spPr>
    </xdr:pic>
    <xdr:clientData/>
  </xdr:twoCellAnchor>
  <xdr:twoCellAnchor editAs="oneCell">
    <xdr:from>
      <xdr:col>7</xdr:col>
      <xdr:colOff>478057</xdr:colOff>
      <xdr:row>0</xdr:row>
      <xdr:rowOff>24741</xdr:rowOff>
    </xdr:from>
    <xdr:to>
      <xdr:col>7</xdr:col>
      <xdr:colOff>980572</xdr:colOff>
      <xdr:row>1</xdr:row>
      <xdr:rowOff>247403</xdr:rowOff>
    </xdr:to>
    <xdr:pic>
      <xdr:nvPicPr>
        <xdr:cNvPr id="15" name="Graphic 5" descr="Clipboard">
          <a:hlinkClick xmlns:r="http://schemas.openxmlformats.org/officeDocument/2006/relationships" r:id="rId3"/>
          <a:extLst>
            <a:ext uri="{FF2B5EF4-FFF2-40B4-BE49-F238E27FC236}">
              <a16:creationId xmlns:a16="http://schemas.microsoft.com/office/drawing/2014/main" id="{912982A8-C6BB-4BD8-B5F4-192F569ACA8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14481044" y="24741"/>
          <a:ext cx="502515" cy="4824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119679</xdr:colOff>
      <xdr:row>1</xdr:row>
      <xdr:rowOff>17710</xdr:rowOff>
    </xdr:from>
    <xdr:to>
      <xdr:col>3</xdr:col>
      <xdr:colOff>119679</xdr:colOff>
      <xdr:row>4</xdr:row>
      <xdr:rowOff>106728</xdr:rowOff>
    </xdr:to>
    <xdr:pic>
      <xdr:nvPicPr>
        <xdr:cNvPr id="9" name="Imagen 1" descr="Secretaría General | Alcaldía Mayor de Bogotá">
          <a:extLst>
            <a:ext uri="{FF2B5EF4-FFF2-40B4-BE49-F238E27FC236}">
              <a16:creationId xmlns:a16="http://schemas.microsoft.com/office/drawing/2014/main" id="{3F1238A2-7EA6-CD41-9DE3-B9DAC3A44C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04779" y="220910"/>
          <a:ext cx="0" cy="8149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4</xdr:row>
      <xdr:rowOff>108068</xdr:rowOff>
    </xdr:to>
    <xdr:pic>
      <xdr:nvPicPr>
        <xdr:cNvPr id="10" name="Imagen 3" descr="Secretaría General | Alcaldía Mayor de Bogotá">
          <a:extLst>
            <a:ext uri="{FF2B5EF4-FFF2-40B4-BE49-F238E27FC236}">
              <a16:creationId xmlns:a16="http://schemas.microsoft.com/office/drawing/2014/main" id="{44C6F927-4122-5A47-B125-8DEDC8A611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99400" y="222250"/>
          <a:ext cx="0" cy="8149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48611</xdr:colOff>
      <xdr:row>0</xdr:row>
      <xdr:rowOff>236846</xdr:rowOff>
    </xdr:from>
    <xdr:to>
      <xdr:col>2</xdr:col>
      <xdr:colOff>1758687</xdr:colOff>
      <xdr:row>3</xdr:row>
      <xdr:rowOff>205015</xdr:rowOff>
    </xdr:to>
    <xdr:pic>
      <xdr:nvPicPr>
        <xdr:cNvPr id="8" name="Imagen 11">
          <a:extLst>
            <a:ext uri="{FF2B5EF4-FFF2-40B4-BE49-F238E27FC236}">
              <a16:creationId xmlns:a16="http://schemas.microsoft.com/office/drawing/2014/main" id="{B8B3BD91-665C-6C4E-942D-EAA7E2DE98A0}"/>
            </a:ext>
          </a:extLst>
        </xdr:cNvPr>
        <xdr:cNvPicPr>
          <a:picLocks noChangeAspect="1"/>
        </xdr:cNvPicPr>
      </xdr:nvPicPr>
      <xdr:blipFill>
        <a:blip xmlns:r="http://schemas.openxmlformats.org/officeDocument/2006/relationships" r:embed="rId2"/>
        <a:stretch>
          <a:fillRect/>
        </a:stretch>
      </xdr:blipFill>
      <xdr:spPr>
        <a:xfrm>
          <a:off x="241379" y="236846"/>
          <a:ext cx="2174987" cy="681636"/>
        </a:xfrm>
        <a:prstGeom prst="rect">
          <a:avLst/>
        </a:prstGeom>
      </xdr:spPr>
    </xdr:pic>
    <xdr:clientData/>
  </xdr:twoCellAnchor>
  <xdr:twoCellAnchor editAs="oneCell">
    <xdr:from>
      <xdr:col>5</xdr:col>
      <xdr:colOff>950070</xdr:colOff>
      <xdr:row>1</xdr:row>
      <xdr:rowOff>61452</xdr:rowOff>
    </xdr:from>
    <xdr:to>
      <xdr:col>5</xdr:col>
      <xdr:colOff>1321203</xdr:colOff>
      <xdr:row>2</xdr:row>
      <xdr:rowOff>235565</xdr:rowOff>
    </xdr:to>
    <xdr:pic>
      <xdr:nvPicPr>
        <xdr:cNvPr id="6" name="Graphic 5" descr="Clipboard">
          <a:hlinkClick xmlns:r="http://schemas.openxmlformats.org/officeDocument/2006/relationships" r:id="rId3"/>
          <a:extLst>
            <a:ext uri="{FF2B5EF4-FFF2-40B4-BE49-F238E27FC236}">
              <a16:creationId xmlns:a16="http://schemas.microsoft.com/office/drawing/2014/main" id="{633EFD86-7513-C345-BAF1-DFD4E4D392C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7832651" y="297017"/>
          <a:ext cx="371133" cy="40967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273580</xdr:colOff>
      <xdr:row>1</xdr:row>
      <xdr:rowOff>25400</xdr:rowOff>
    </xdr:from>
    <xdr:to>
      <xdr:col>15</xdr:col>
      <xdr:colOff>666415</xdr:colOff>
      <xdr:row>3</xdr:row>
      <xdr:rowOff>795</xdr:rowOff>
    </xdr:to>
    <xdr:pic>
      <xdr:nvPicPr>
        <xdr:cNvPr id="23" name="Graphic 4" descr="Clipboard">
          <a:hlinkClick xmlns:r="http://schemas.openxmlformats.org/officeDocument/2006/relationships" r:id="rId1"/>
          <a:extLst>
            <a:ext uri="{FF2B5EF4-FFF2-40B4-BE49-F238E27FC236}">
              <a16:creationId xmlns:a16="http://schemas.microsoft.com/office/drawing/2014/main" id="{A85EA031-5F0D-469F-816D-789EA84D2E8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7926580" y="317500"/>
          <a:ext cx="392835" cy="454820"/>
        </a:xfrm>
        <a:prstGeom prst="rect">
          <a:avLst/>
        </a:prstGeom>
      </xdr:spPr>
    </xdr:pic>
    <xdr:clientData/>
  </xdr:twoCellAnchor>
  <xdr:twoCellAnchor editAs="oneCell">
    <xdr:from>
      <xdr:col>1</xdr:col>
      <xdr:colOff>101599</xdr:colOff>
      <xdr:row>1</xdr:row>
      <xdr:rowOff>53606</xdr:rowOff>
    </xdr:from>
    <xdr:to>
      <xdr:col>3</xdr:col>
      <xdr:colOff>86756</xdr:colOff>
      <xdr:row>3</xdr:row>
      <xdr:rowOff>165099</xdr:rowOff>
    </xdr:to>
    <xdr:pic>
      <xdr:nvPicPr>
        <xdr:cNvPr id="12" name="Imagen 11">
          <a:extLst>
            <a:ext uri="{FF2B5EF4-FFF2-40B4-BE49-F238E27FC236}">
              <a16:creationId xmlns:a16="http://schemas.microsoft.com/office/drawing/2014/main" id="{3A7F5DD6-CA1E-4819-8FA5-E69C2A2051D8}"/>
            </a:ext>
          </a:extLst>
        </xdr:cNvPr>
        <xdr:cNvPicPr>
          <a:picLocks noChangeAspect="1"/>
        </xdr:cNvPicPr>
      </xdr:nvPicPr>
      <xdr:blipFill>
        <a:blip xmlns:r="http://schemas.openxmlformats.org/officeDocument/2006/relationships" r:embed="rId4"/>
        <a:stretch>
          <a:fillRect/>
        </a:stretch>
      </xdr:blipFill>
      <xdr:spPr>
        <a:xfrm>
          <a:off x="317499" y="345706"/>
          <a:ext cx="2550557" cy="644893"/>
        </a:xfrm>
        <a:prstGeom prst="rect">
          <a:avLst/>
        </a:prstGeom>
      </xdr:spPr>
    </xdr:pic>
    <xdr:clientData/>
  </xdr:twoCellAnchor>
  <xdr:twoCellAnchor editAs="oneCell">
    <xdr:from>
      <xdr:col>13</xdr:col>
      <xdr:colOff>273580</xdr:colOff>
      <xdr:row>1</xdr:row>
      <xdr:rowOff>25400</xdr:rowOff>
    </xdr:from>
    <xdr:to>
      <xdr:col>13</xdr:col>
      <xdr:colOff>666415</xdr:colOff>
      <xdr:row>3</xdr:row>
      <xdr:rowOff>2700</xdr:rowOff>
    </xdr:to>
    <xdr:pic>
      <xdr:nvPicPr>
        <xdr:cNvPr id="2" name="Graphic 4" descr="Clipboard">
          <a:hlinkClick xmlns:r="http://schemas.openxmlformats.org/officeDocument/2006/relationships" r:id="rId1"/>
          <a:extLst>
            <a:ext uri="{FF2B5EF4-FFF2-40B4-BE49-F238E27FC236}">
              <a16:creationId xmlns:a16="http://schemas.microsoft.com/office/drawing/2014/main" id="{657B933A-1F68-4C7B-9DDC-D78058E29B5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9837930" y="311150"/>
          <a:ext cx="392835" cy="450375"/>
        </a:xfrm>
        <a:prstGeom prst="rect">
          <a:avLst/>
        </a:prstGeom>
      </xdr:spPr>
    </xdr:pic>
    <xdr:clientData/>
  </xdr:twoCellAnchor>
  <xdr:twoCellAnchor editAs="oneCell">
    <xdr:from>
      <xdr:col>13</xdr:col>
      <xdr:colOff>273580</xdr:colOff>
      <xdr:row>1</xdr:row>
      <xdr:rowOff>25400</xdr:rowOff>
    </xdr:from>
    <xdr:to>
      <xdr:col>13</xdr:col>
      <xdr:colOff>666415</xdr:colOff>
      <xdr:row>2</xdr:row>
      <xdr:rowOff>180500</xdr:rowOff>
    </xdr:to>
    <xdr:pic>
      <xdr:nvPicPr>
        <xdr:cNvPr id="4" name="Graphic 4" descr="Clipboard">
          <a:hlinkClick xmlns:r="http://schemas.openxmlformats.org/officeDocument/2006/relationships" r:id="rId1"/>
          <a:extLst>
            <a:ext uri="{FF2B5EF4-FFF2-40B4-BE49-F238E27FC236}">
              <a16:creationId xmlns:a16="http://schemas.microsoft.com/office/drawing/2014/main" id="{084FDC8B-715A-4969-AF1A-E016F5AC078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9837930" y="311150"/>
          <a:ext cx="392835" cy="450375"/>
        </a:xfrm>
        <a:prstGeom prst="rect">
          <a:avLst/>
        </a:prstGeom>
      </xdr:spPr>
    </xdr:pic>
    <xdr:clientData/>
  </xdr:twoCellAnchor>
  <xdr:twoCellAnchor editAs="oneCell">
    <xdr:from>
      <xdr:col>15</xdr:col>
      <xdr:colOff>273580</xdr:colOff>
      <xdr:row>1</xdr:row>
      <xdr:rowOff>25400</xdr:rowOff>
    </xdr:from>
    <xdr:to>
      <xdr:col>15</xdr:col>
      <xdr:colOff>666415</xdr:colOff>
      <xdr:row>3</xdr:row>
      <xdr:rowOff>795</xdr:rowOff>
    </xdr:to>
    <xdr:pic>
      <xdr:nvPicPr>
        <xdr:cNvPr id="3" name="Graphic 4" descr="Clipboard">
          <a:hlinkClick xmlns:r="http://schemas.openxmlformats.org/officeDocument/2006/relationships" r:id="rId1"/>
          <a:extLst>
            <a:ext uri="{FF2B5EF4-FFF2-40B4-BE49-F238E27FC236}">
              <a16:creationId xmlns:a16="http://schemas.microsoft.com/office/drawing/2014/main" id="{FAA63040-8547-4A99-A5B6-DE89255097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27276955" y="311150"/>
          <a:ext cx="392835" cy="565945"/>
        </a:xfrm>
        <a:prstGeom prst="rect">
          <a:avLst/>
        </a:prstGeom>
      </xdr:spPr>
    </xdr:pic>
    <xdr:clientData/>
  </xdr:twoCellAnchor>
  <xdr:twoCellAnchor editAs="oneCell">
    <xdr:from>
      <xdr:col>1</xdr:col>
      <xdr:colOff>101599</xdr:colOff>
      <xdr:row>1</xdr:row>
      <xdr:rowOff>53606</xdr:rowOff>
    </xdr:from>
    <xdr:to>
      <xdr:col>3</xdr:col>
      <xdr:colOff>86756</xdr:colOff>
      <xdr:row>3</xdr:row>
      <xdr:rowOff>165099</xdr:rowOff>
    </xdr:to>
    <xdr:pic>
      <xdr:nvPicPr>
        <xdr:cNvPr id="5" name="Imagen 4">
          <a:extLst>
            <a:ext uri="{FF2B5EF4-FFF2-40B4-BE49-F238E27FC236}">
              <a16:creationId xmlns:a16="http://schemas.microsoft.com/office/drawing/2014/main" id="{8261F841-58D8-4F86-A45D-2923DA6CCB5F}"/>
            </a:ext>
          </a:extLst>
        </xdr:cNvPr>
        <xdr:cNvPicPr>
          <a:picLocks noChangeAspect="1"/>
        </xdr:cNvPicPr>
      </xdr:nvPicPr>
      <xdr:blipFill>
        <a:blip xmlns:r="http://schemas.openxmlformats.org/officeDocument/2006/relationships" r:embed="rId4"/>
        <a:stretch>
          <a:fillRect/>
        </a:stretch>
      </xdr:blipFill>
      <xdr:spPr>
        <a:xfrm>
          <a:off x="311149" y="339356"/>
          <a:ext cx="2537857" cy="702043"/>
        </a:xfrm>
        <a:prstGeom prst="rect">
          <a:avLst/>
        </a:prstGeom>
      </xdr:spPr>
    </xdr:pic>
    <xdr:clientData/>
  </xdr:twoCellAnchor>
  <xdr:twoCellAnchor editAs="oneCell">
    <xdr:from>
      <xdr:col>13</xdr:col>
      <xdr:colOff>273580</xdr:colOff>
      <xdr:row>1</xdr:row>
      <xdr:rowOff>25400</xdr:rowOff>
    </xdr:from>
    <xdr:to>
      <xdr:col>13</xdr:col>
      <xdr:colOff>666415</xdr:colOff>
      <xdr:row>3</xdr:row>
      <xdr:rowOff>2700</xdr:rowOff>
    </xdr:to>
    <xdr:pic>
      <xdr:nvPicPr>
        <xdr:cNvPr id="6" name="Graphic 4" descr="Clipboard">
          <a:hlinkClick xmlns:r="http://schemas.openxmlformats.org/officeDocument/2006/relationships" r:id="rId1"/>
          <a:extLst>
            <a:ext uri="{FF2B5EF4-FFF2-40B4-BE49-F238E27FC236}">
              <a16:creationId xmlns:a16="http://schemas.microsoft.com/office/drawing/2014/main" id="{09149637-190D-4C1A-B7FB-18C8B612399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25400530" y="311150"/>
          <a:ext cx="392835" cy="567850"/>
        </a:xfrm>
        <a:prstGeom prst="rect">
          <a:avLst/>
        </a:prstGeom>
      </xdr:spPr>
    </xdr:pic>
    <xdr:clientData/>
  </xdr:twoCellAnchor>
  <xdr:twoCellAnchor editAs="oneCell">
    <xdr:from>
      <xdr:col>13</xdr:col>
      <xdr:colOff>273580</xdr:colOff>
      <xdr:row>1</xdr:row>
      <xdr:rowOff>25400</xdr:rowOff>
    </xdr:from>
    <xdr:to>
      <xdr:col>13</xdr:col>
      <xdr:colOff>666415</xdr:colOff>
      <xdr:row>2</xdr:row>
      <xdr:rowOff>180500</xdr:rowOff>
    </xdr:to>
    <xdr:pic>
      <xdr:nvPicPr>
        <xdr:cNvPr id="7" name="Graphic 4" descr="Clipboard">
          <a:hlinkClick xmlns:r="http://schemas.openxmlformats.org/officeDocument/2006/relationships" r:id="rId1"/>
          <a:extLst>
            <a:ext uri="{FF2B5EF4-FFF2-40B4-BE49-F238E27FC236}">
              <a16:creationId xmlns:a16="http://schemas.microsoft.com/office/drawing/2014/main" id="{E9C846BB-2710-422F-817E-748DDA3B867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25400530" y="311150"/>
          <a:ext cx="392835" cy="4503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853154</xdr:colOff>
      <xdr:row>1</xdr:row>
      <xdr:rowOff>40018</xdr:rowOff>
    </xdr:from>
    <xdr:to>
      <xdr:col>9</xdr:col>
      <xdr:colOff>1369219</xdr:colOff>
      <xdr:row>3</xdr:row>
      <xdr:rowOff>14883</xdr:rowOff>
    </xdr:to>
    <xdr:pic>
      <xdr:nvPicPr>
        <xdr:cNvPr id="7" name="Graphic 3" descr="Clipboard">
          <a:hlinkClick xmlns:r="http://schemas.openxmlformats.org/officeDocument/2006/relationships" r:id="rId1"/>
          <a:extLst>
            <a:ext uri="{FF2B5EF4-FFF2-40B4-BE49-F238E27FC236}">
              <a16:creationId xmlns:a16="http://schemas.microsoft.com/office/drawing/2014/main" id="{DDDEB6F3-DBB0-4800-8B84-D4952A269DF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7998154" y="203729"/>
          <a:ext cx="516065" cy="585060"/>
        </a:xfrm>
        <a:prstGeom prst="rect">
          <a:avLst/>
        </a:prstGeom>
      </xdr:spPr>
    </xdr:pic>
    <xdr:clientData/>
  </xdr:twoCellAnchor>
  <xdr:twoCellAnchor editAs="oneCell">
    <xdr:from>
      <xdr:col>1</xdr:col>
      <xdr:colOff>219555</xdr:colOff>
      <xdr:row>0</xdr:row>
      <xdr:rowOff>141811</xdr:rowOff>
    </xdr:from>
    <xdr:to>
      <xdr:col>2</xdr:col>
      <xdr:colOff>1830411</xdr:colOff>
      <xdr:row>3</xdr:row>
      <xdr:rowOff>211801</xdr:rowOff>
    </xdr:to>
    <xdr:pic>
      <xdr:nvPicPr>
        <xdr:cNvPr id="12" name="Imagen 11">
          <a:extLst>
            <a:ext uri="{FF2B5EF4-FFF2-40B4-BE49-F238E27FC236}">
              <a16:creationId xmlns:a16="http://schemas.microsoft.com/office/drawing/2014/main" id="{F22039CE-E4DF-4E83-AF50-355F38ABBE93}"/>
            </a:ext>
          </a:extLst>
        </xdr:cNvPr>
        <xdr:cNvPicPr>
          <a:picLocks noChangeAspect="1"/>
        </xdr:cNvPicPr>
      </xdr:nvPicPr>
      <xdr:blipFill>
        <a:blip xmlns:r="http://schemas.openxmlformats.org/officeDocument/2006/relationships" r:embed="rId4"/>
        <a:stretch>
          <a:fillRect/>
        </a:stretch>
      </xdr:blipFill>
      <xdr:spPr>
        <a:xfrm>
          <a:off x="502328" y="141811"/>
          <a:ext cx="3486265" cy="843896"/>
        </a:xfrm>
        <a:prstGeom prst="rect">
          <a:avLst/>
        </a:prstGeom>
      </xdr:spPr>
    </xdr:pic>
    <xdr:clientData/>
  </xdr:twoCellAnchor>
  <xdr:twoCellAnchor editAs="oneCell">
    <xdr:from>
      <xdr:col>9</xdr:col>
      <xdr:colOff>853154</xdr:colOff>
      <xdr:row>1</xdr:row>
      <xdr:rowOff>40018</xdr:rowOff>
    </xdr:from>
    <xdr:to>
      <xdr:col>9</xdr:col>
      <xdr:colOff>1369219</xdr:colOff>
      <xdr:row>3</xdr:row>
      <xdr:rowOff>14883</xdr:rowOff>
    </xdr:to>
    <xdr:pic>
      <xdr:nvPicPr>
        <xdr:cNvPr id="2" name="Graphic 3" descr="Clipboard">
          <a:hlinkClick xmlns:r="http://schemas.openxmlformats.org/officeDocument/2006/relationships" r:id="rId1"/>
          <a:extLst>
            <a:ext uri="{FF2B5EF4-FFF2-40B4-BE49-F238E27FC236}">
              <a16:creationId xmlns:a16="http://schemas.microsoft.com/office/drawing/2014/main" id="{C4419E4F-BE7E-4181-92B9-26C6231AA4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7083754" y="201943"/>
          <a:ext cx="516065" cy="574940"/>
        </a:xfrm>
        <a:prstGeom prst="rect">
          <a:avLst/>
        </a:prstGeom>
      </xdr:spPr>
    </xdr:pic>
    <xdr:clientData/>
  </xdr:twoCellAnchor>
  <xdr:twoCellAnchor editAs="oneCell">
    <xdr:from>
      <xdr:col>9</xdr:col>
      <xdr:colOff>853154</xdr:colOff>
      <xdr:row>1</xdr:row>
      <xdr:rowOff>40018</xdr:rowOff>
    </xdr:from>
    <xdr:to>
      <xdr:col>9</xdr:col>
      <xdr:colOff>1369219</xdr:colOff>
      <xdr:row>3</xdr:row>
      <xdr:rowOff>14883</xdr:rowOff>
    </xdr:to>
    <xdr:pic>
      <xdr:nvPicPr>
        <xdr:cNvPr id="4" name="Graphic 3" descr="Clipboard">
          <a:hlinkClick xmlns:r="http://schemas.openxmlformats.org/officeDocument/2006/relationships" r:id="rId1"/>
          <a:extLst>
            <a:ext uri="{FF2B5EF4-FFF2-40B4-BE49-F238E27FC236}">
              <a16:creationId xmlns:a16="http://schemas.microsoft.com/office/drawing/2014/main" id="{08399E4D-F666-4E0A-B1EF-A01B5336A21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7083754" y="201943"/>
          <a:ext cx="516065" cy="574940"/>
        </a:xfrm>
        <a:prstGeom prst="rect">
          <a:avLst/>
        </a:prstGeom>
      </xdr:spPr>
    </xdr:pic>
    <xdr:clientData/>
  </xdr:twoCellAnchor>
  <xdr:twoCellAnchor editAs="oneCell">
    <xdr:from>
      <xdr:col>9</xdr:col>
      <xdr:colOff>853154</xdr:colOff>
      <xdr:row>1</xdr:row>
      <xdr:rowOff>40018</xdr:rowOff>
    </xdr:from>
    <xdr:to>
      <xdr:col>9</xdr:col>
      <xdr:colOff>1369219</xdr:colOff>
      <xdr:row>3</xdr:row>
      <xdr:rowOff>14883</xdr:rowOff>
    </xdr:to>
    <xdr:pic>
      <xdr:nvPicPr>
        <xdr:cNvPr id="6" name="Graphic 3" descr="Clipboard">
          <a:hlinkClick xmlns:r="http://schemas.openxmlformats.org/officeDocument/2006/relationships" r:id="rId1"/>
          <a:extLst>
            <a:ext uri="{FF2B5EF4-FFF2-40B4-BE49-F238E27FC236}">
              <a16:creationId xmlns:a16="http://schemas.microsoft.com/office/drawing/2014/main" id="{A553A5F4-A0CA-40CC-916F-B82930ABC0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7083754" y="201943"/>
          <a:ext cx="516065" cy="574940"/>
        </a:xfrm>
        <a:prstGeom prst="rect">
          <a:avLst/>
        </a:prstGeom>
      </xdr:spPr>
    </xdr:pic>
    <xdr:clientData/>
  </xdr:twoCellAnchor>
  <xdr:twoCellAnchor editAs="oneCell">
    <xdr:from>
      <xdr:col>9</xdr:col>
      <xdr:colOff>853154</xdr:colOff>
      <xdr:row>1</xdr:row>
      <xdr:rowOff>40018</xdr:rowOff>
    </xdr:from>
    <xdr:to>
      <xdr:col>9</xdr:col>
      <xdr:colOff>1369219</xdr:colOff>
      <xdr:row>3</xdr:row>
      <xdr:rowOff>14883</xdr:rowOff>
    </xdr:to>
    <xdr:pic>
      <xdr:nvPicPr>
        <xdr:cNvPr id="9" name="Graphic 3" descr="Clipboard">
          <a:hlinkClick xmlns:r="http://schemas.openxmlformats.org/officeDocument/2006/relationships" r:id="rId1"/>
          <a:extLst>
            <a:ext uri="{FF2B5EF4-FFF2-40B4-BE49-F238E27FC236}">
              <a16:creationId xmlns:a16="http://schemas.microsoft.com/office/drawing/2014/main" id="{9C4DA7E0-85FA-4E23-94BA-CB6F5CE6D4F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5578804" y="201943"/>
          <a:ext cx="516065" cy="574940"/>
        </a:xfrm>
        <a:prstGeom prst="rect">
          <a:avLst/>
        </a:prstGeom>
      </xdr:spPr>
    </xdr:pic>
    <xdr:clientData/>
  </xdr:twoCellAnchor>
  <xdr:twoCellAnchor editAs="oneCell">
    <xdr:from>
      <xdr:col>9</xdr:col>
      <xdr:colOff>853154</xdr:colOff>
      <xdr:row>1</xdr:row>
      <xdr:rowOff>40018</xdr:rowOff>
    </xdr:from>
    <xdr:to>
      <xdr:col>9</xdr:col>
      <xdr:colOff>1369219</xdr:colOff>
      <xdr:row>3</xdr:row>
      <xdr:rowOff>14883</xdr:rowOff>
    </xdr:to>
    <xdr:pic>
      <xdr:nvPicPr>
        <xdr:cNvPr id="11" name="Graphic 3" descr="Clipboard">
          <a:hlinkClick xmlns:r="http://schemas.openxmlformats.org/officeDocument/2006/relationships" r:id="rId1"/>
          <a:extLst>
            <a:ext uri="{FF2B5EF4-FFF2-40B4-BE49-F238E27FC236}">
              <a16:creationId xmlns:a16="http://schemas.microsoft.com/office/drawing/2014/main" id="{73191E3A-6653-4AC2-A062-6FC470A68E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5578804" y="201943"/>
          <a:ext cx="516065" cy="574940"/>
        </a:xfrm>
        <a:prstGeom prst="rect">
          <a:avLst/>
        </a:prstGeom>
      </xdr:spPr>
    </xdr:pic>
    <xdr:clientData/>
  </xdr:twoCellAnchor>
  <xdr:twoCellAnchor editAs="oneCell">
    <xdr:from>
      <xdr:col>9</xdr:col>
      <xdr:colOff>853154</xdr:colOff>
      <xdr:row>1</xdr:row>
      <xdr:rowOff>40018</xdr:rowOff>
    </xdr:from>
    <xdr:to>
      <xdr:col>9</xdr:col>
      <xdr:colOff>1369219</xdr:colOff>
      <xdr:row>3</xdr:row>
      <xdr:rowOff>14883</xdr:rowOff>
    </xdr:to>
    <xdr:pic>
      <xdr:nvPicPr>
        <xdr:cNvPr id="14" name="Graphic 3" descr="Clipboard">
          <a:hlinkClick xmlns:r="http://schemas.openxmlformats.org/officeDocument/2006/relationships" r:id="rId1"/>
          <a:extLst>
            <a:ext uri="{FF2B5EF4-FFF2-40B4-BE49-F238E27FC236}">
              <a16:creationId xmlns:a16="http://schemas.microsoft.com/office/drawing/2014/main" id="{170FC95A-1FCD-4A4E-B1F8-62B90CBCB6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5578804" y="201943"/>
          <a:ext cx="516065" cy="574940"/>
        </a:xfrm>
        <a:prstGeom prst="rect">
          <a:avLst/>
        </a:prstGeom>
      </xdr:spPr>
    </xdr:pic>
    <xdr:clientData/>
  </xdr:twoCellAnchor>
  <xdr:twoCellAnchor editAs="oneCell">
    <xdr:from>
      <xdr:col>9</xdr:col>
      <xdr:colOff>853154</xdr:colOff>
      <xdr:row>1</xdr:row>
      <xdr:rowOff>40018</xdr:rowOff>
    </xdr:from>
    <xdr:to>
      <xdr:col>9</xdr:col>
      <xdr:colOff>1369219</xdr:colOff>
      <xdr:row>3</xdr:row>
      <xdr:rowOff>14883</xdr:rowOff>
    </xdr:to>
    <xdr:pic>
      <xdr:nvPicPr>
        <xdr:cNvPr id="16" name="Graphic 3" descr="Clipboard">
          <a:hlinkClick xmlns:r="http://schemas.openxmlformats.org/officeDocument/2006/relationships" r:id="rId1"/>
          <a:extLst>
            <a:ext uri="{FF2B5EF4-FFF2-40B4-BE49-F238E27FC236}">
              <a16:creationId xmlns:a16="http://schemas.microsoft.com/office/drawing/2014/main" id="{500FEED1-E3A8-49C9-B771-3E3A8EB12E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5578804" y="201943"/>
          <a:ext cx="516065" cy="5749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86179</xdr:colOff>
      <xdr:row>0</xdr:row>
      <xdr:rowOff>158749</xdr:rowOff>
    </xdr:from>
    <xdr:to>
      <xdr:col>3</xdr:col>
      <xdr:colOff>703862</xdr:colOff>
      <xdr:row>3</xdr:row>
      <xdr:rowOff>238125</xdr:rowOff>
    </xdr:to>
    <xdr:pic>
      <xdr:nvPicPr>
        <xdr:cNvPr id="9" name="Imagen 11">
          <a:extLst>
            <a:ext uri="{FF2B5EF4-FFF2-40B4-BE49-F238E27FC236}">
              <a16:creationId xmlns:a16="http://schemas.microsoft.com/office/drawing/2014/main" id="{D61AC6A4-0D0B-4AA5-9FF3-9F2E45360A0F}"/>
            </a:ext>
          </a:extLst>
        </xdr:cNvPr>
        <xdr:cNvPicPr>
          <a:picLocks noChangeAspect="1"/>
        </xdr:cNvPicPr>
      </xdr:nvPicPr>
      <xdr:blipFill>
        <a:blip xmlns:r="http://schemas.openxmlformats.org/officeDocument/2006/relationships" r:embed="rId1"/>
        <a:stretch>
          <a:fillRect/>
        </a:stretch>
      </xdr:blipFill>
      <xdr:spPr>
        <a:xfrm>
          <a:off x="435429" y="158749"/>
          <a:ext cx="3602183" cy="889001"/>
        </a:xfrm>
        <a:prstGeom prst="rect">
          <a:avLst/>
        </a:prstGeom>
      </xdr:spPr>
    </xdr:pic>
    <xdr:clientData/>
  </xdr:twoCellAnchor>
  <xdr:twoCellAnchor editAs="oneCell">
    <xdr:from>
      <xdr:col>10</xdr:col>
      <xdr:colOff>543156</xdr:colOff>
      <xdr:row>0</xdr:row>
      <xdr:rowOff>161270</xdr:rowOff>
    </xdr:from>
    <xdr:to>
      <xdr:col>10</xdr:col>
      <xdr:colOff>1253948</xdr:colOff>
      <xdr:row>3</xdr:row>
      <xdr:rowOff>63500</xdr:rowOff>
    </xdr:to>
    <xdr:pic>
      <xdr:nvPicPr>
        <xdr:cNvPr id="10" name="Graphic 3" descr="Clipboard">
          <a:hlinkClick xmlns:r="http://schemas.openxmlformats.org/officeDocument/2006/relationships" r:id="rId2"/>
          <a:extLst>
            <a:ext uri="{FF2B5EF4-FFF2-40B4-BE49-F238E27FC236}">
              <a16:creationId xmlns:a16="http://schemas.microsoft.com/office/drawing/2014/main" id="{8260183D-508B-4E3F-ABBF-3E547130BF9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15640281" y="161270"/>
          <a:ext cx="710792" cy="711855"/>
        </a:xfrm>
        <a:prstGeom prst="rect">
          <a:avLst/>
        </a:prstGeom>
      </xdr:spPr>
    </xdr:pic>
    <xdr:clientData/>
  </xdr:twoCellAnchor>
  <xdr:twoCellAnchor editAs="oneCell">
    <xdr:from>
      <xdr:col>10</xdr:col>
      <xdr:colOff>543156</xdr:colOff>
      <xdr:row>0</xdr:row>
      <xdr:rowOff>161270</xdr:rowOff>
    </xdr:from>
    <xdr:to>
      <xdr:col>10</xdr:col>
      <xdr:colOff>1253948</xdr:colOff>
      <xdr:row>3</xdr:row>
      <xdr:rowOff>63500</xdr:rowOff>
    </xdr:to>
    <xdr:pic>
      <xdr:nvPicPr>
        <xdr:cNvPr id="3" name="Graphic 3" descr="Clipboard">
          <a:hlinkClick xmlns:r="http://schemas.openxmlformats.org/officeDocument/2006/relationships" r:id="rId2"/>
          <a:extLst>
            <a:ext uri="{FF2B5EF4-FFF2-40B4-BE49-F238E27FC236}">
              <a16:creationId xmlns:a16="http://schemas.microsoft.com/office/drawing/2014/main" id="{9E94D208-B3BD-4506-BDFE-E880D07E682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16116531" y="161270"/>
          <a:ext cx="710792" cy="702330"/>
        </a:xfrm>
        <a:prstGeom prst="rect">
          <a:avLst/>
        </a:prstGeom>
      </xdr:spPr>
    </xdr:pic>
    <xdr:clientData/>
  </xdr:twoCellAnchor>
  <xdr:twoCellAnchor editAs="oneCell">
    <xdr:from>
      <xdr:col>10</xdr:col>
      <xdr:colOff>543156</xdr:colOff>
      <xdr:row>0</xdr:row>
      <xdr:rowOff>161270</xdr:rowOff>
    </xdr:from>
    <xdr:to>
      <xdr:col>10</xdr:col>
      <xdr:colOff>1253948</xdr:colOff>
      <xdr:row>3</xdr:row>
      <xdr:rowOff>63500</xdr:rowOff>
    </xdr:to>
    <xdr:pic>
      <xdr:nvPicPr>
        <xdr:cNvPr id="5" name="Graphic 3" descr="Clipboard">
          <a:hlinkClick xmlns:r="http://schemas.openxmlformats.org/officeDocument/2006/relationships" r:id="rId2"/>
          <a:extLst>
            <a:ext uri="{FF2B5EF4-FFF2-40B4-BE49-F238E27FC236}">
              <a16:creationId xmlns:a16="http://schemas.microsoft.com/office/drawing/2014/main" id="{1A23591A-0E55-478A-A130-8844117F76B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16116531" y="161270"/>
          <a:ext cx="710792" cy="702330"/>
        </a:xfrm>
        <a:prstGeom prst="rect">
          <a:avLst/>
        </a:prstGeom>
      </xdr:spPr>
    </xdr:pic>
    <xdr:clientData/>
  </xdr:twoCellAnchor>
  <xdr:twoCellAnchor editAs="oneCell">
    <xdr:from>
      <xdr:col>10</xdr:col>
      <xdr:colOff>543156</xdr:colOff>
      <xdr:row>0</xdr:row>
      <xdr:rowOff>161270</xdr:rowOff>
    </xdr:from>
    <xdr:to>
      <xdr:col>10</xdr:col>
      <xdr:colOff>1253948</xdr:colOff>
      <xdr:row>3</xdr:row>
      <xdr:rowOff>63500</xdr:rowOff>
    </xdr:to>
    <xdr:pic>
      <xdr:nvPicPr>
        <xdr:cNvPr id="7" name="Graphic 3" descr="Clipboard">
          <a:hlinkClick xmlns:r="http://schemas.openxmlformats.org/officeDocument/2006/relationships" r:id="rId2"/>
          <a:extLst>
            <a:ext uri="{FF2B5EF4-FFF2-40B4-BE49-F238E27FC236}">
              <a16:creationId xmlns:a16="http://schemas.microsoft.com/office/drawing/2014/main" id="{C035145B-AF3C-41F4-B5FC-E14478C7342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16116531" y="161270"/>
          <a:ext cx="710792" cy="702330"/>
        </a:xfrm>
        <a:prstGeom prst="rect">
          <a:avLst/>
        </a:prstGeom>
      </xdr:spPr>
    </xdr:pic>
    <xdr:clientData/>
  </xdr:twoCellAnchor>
  <xdr:twoCellAnchor editAs="oneCell">
    <xdr:from>
      <xdr:col>10</xdr:col>
      <xdr:colOff>543156</xdr:colOff>
      <xdr:row>0</xdr:row>
      <xdr:rowOff>161270</xdr:rowOff>
    </xdr:from>
    <xdr:to>
      <xdr:col>10</xdr:col>
      <xdr:colOff>1253948</xdr:colOff>
      <xdr:row>3</xdr:row>
      <xdr:rowOff>63500</xdr:rowOff>
    </xdr:to>
    <xdr:pic>
      <xdr:nvPicPr>
        <xdr:cNvPr id="11" name="Graphic 3" descr="Clipboard">
          <a:hlinkClick xmlns:r="http://schemas.openxmlformats.org/officeDocument/2006/relationships" r:id="rId2"/>
          <a:extLst>
            <a:ext uri="{FF2B5EF4-FFF2-40B4-BE49-F238E27FC236}">
              <a16:creationId xmlns:a16="http://schemas.microsoft.com/office/drawing/2014/main" id="{C6FAE249-D143-4B0C-938A-35CE2BA03DD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16116531" y="161270"/>
          <a:ext cx="710792" cy="702330"/>
        </a:xfrm>
        <a:prstGeom prst="rect">
          <a:avLst/>
        </a:prstGeom>
      </xdr:spPr>
    </xdr:pic>
    <xdr:clientData/>
  </xdr:twoCellAnchor>
  <xdr:twoCellAnchor editAs="oneCell">
    <xdr:from>
      <xdr:col>10</xdr:col>
      <xdr:colOff>543156</xdr:colOff>
      <xdr:row>0</xdr:row>
      <xdr:rowOff>161270</xdr:rowOff>
    </xdr:from>
    <xdr:to>
      <xdr:col>10</xdr:col>
      <xdr:colOff>1253948</xdr:colOff>
      <xdr:row>3</xdr:row>
      <xdr:rowOff>63500</xdr:rowOff>
    </xdr:to>
    <xdr:pic>
      <xdr:nvPicPr>
        <xdr:cNvPr id="13" name="Graphic 3" descr="Clipboard">
          <a:hlinkClick xmlns:r="http://schemas.openxmlformats.org/officeDocument/2006/relationships" r:id="rId2"/>
          <a:extLst>
            <a:ext uri="{FF2B5EF4-FFF2-40B4-BE49-F238E27FC236}">
              <a16:creationId xmlns:a16="http://schemas.microsoft.com/office/drawing/2014/main" id="{2D8B5B8E-B434-4627-A9E6-4A5EF868CB9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16116531" y="161270"/>
          <a:ext cx="710792" cy="70233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119679</xdr:colOff>
      <xdr:row>1</xdr:row>
      <xdr:rowOff>17710</xdr:rowOff>
    </xdr:from>
    <xdr:to>
      <xdr:col>3</xdr:col>
      <xdr:colOff>119679</xdr:colOff>
      <xdr:row>24</xdr:row>
      <xdr:rowOff>100688</xdr:rowOff>
    </xdr:to>
    <xdr:pic>
      <xdr:nvPicPr>
        <xdr:cNvPr id="2" name="Imagen 1" descr="Secretaría General | Alcaldía Mayor de Bogotá">
          <a:extLst>
            <a:ext uri="{FF2B5EF4-FFF2-40B4-BE49-F238E27FC236}">
              <a16:creationId xmlns:a16="http://schemas.microsoft.com/office/drawing/2014/main" id="{681E005A-31F9-4AE0-AB90-EFFBE498A9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3" name="Imagen 3" descr="Secretaría General | Alcaldía Mayor de Bogotá">
          <a:extLst>
            <a:ext uri="{FF2B5EF4-FFF2-40B4-BE49-F238E27FC236}">
              <a16:creationId xmlns:a16="http://schemas.microsoft.com/office/drawing/2014/main" id="{A88FB9CC-9751-4AF6-A540-EACA92977B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4" name="Imagen 3" descr="Secretaría General | Alcaldía Mayor de Bogotá">
          <a:extLst>
            <a:ext uri="{FF2B5EF4-FFF2-40B4-BE49-F238E27FC236}">
              <a16:creationId xmlns:a16="http://schemas.microsoft.com/office/drawing/2014/main" id="{7ADCD1F8-A6B5-489D-8082-53A692F203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5" name="Imagen 3" descr="Secretaría General | Alcaldía Mayor de Bogotá">
          <a:extLst>
            <a:ext uri="{FF2B5EF4-FFF2-40B4-BE49-F238E27FC236}">
              <a16:creationId xmlns:a16="http://schemas.microsoft.com/office/drawing/2014/main" id="{EE66B351-B9C5-4CE4-ABDC-4605C5BFF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6" name="Imagen 5" descr="Secretaría General | Alcaldía Mayor de Bogotá">
          <a:extLst>
            <a:ext uri="{FF2B5EF4-FFF2-40B4-BE49-F238E27FC236}">
              <a16:creationId xmlns:a16="http://schemas.microsoft.com/office/drawing/2014/main" id="{5F758845-F1A7-4F9E-AC58-018FAF1AA3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7" name="Imagen 3" descr="Secretaría General | Alcaldía Mayor de Bogotá">
          <a:extLst>
            <a:ext uri="{FF2B5EF4-FFF2-40B4-BE49-F238E27FC236}">
              <a16:creationId xmlns:a16="http://schemas.microsoft.com/office/drawing/2014/main" id="{A64C0B28-B476-4A66-A3FC-4B2AB51A8B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8" name="Imagen 7" descr="Secretaría General | Alcaldía Mayor de Bogotá">
          <a:extLst>
            <a:ext uri="{FF2B5EF4-FFF2-40B4-BE49-F238E27FC236}">
              <a16:creationId xmlns:a16="http://schemas.microsoft.com/office/drawing/2014/main" id="{6260C41B-9515-4366-9174-52F5350FEC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9" name="Imagen 3" descr="Secretaría General | Alcaldía Mayor de Bogotá">
          <a:extLst>
            <a:ext uri="{FF2B5EF4-FFF2-40B4-BE49-F238E27FC236}">
              <a16:creationId xmlns:a16="http://schemas.microsoft.com/office/drawing/2014/main" id="{DD6376AC-66A8-4B90-B55A-A8ED60BF70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10" name="Imagen 9" descr="Secretaría General | Alcaldía Mayor de Bogotá">
          <a:extLst>
            <a:ext uri="{FF2B5EF4-FFF2-40B4-BE49-F238E27FC236}">
              <a16:creationId xmlns:a16="http://schemas.microsoft.com/office/drawing/2014/main" id="{03D87DCF-3946-4C94-8283-9CA6FC7A22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1" name="Imagen 3" descr="Secretaría General | Alcaldía Mayor de Bogotá">
          <a:extLst>
            <a:ext uri="{FF2B5EF4-FFF2-40B4-BE49-F238E27FC236}">
              <a16:creationId xmlns:a16="http://schemas.microsoft.com/office/drawing/2014/main" id="{FB42DE97-3EA4-46B3-8A1B-9AC85F989B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12" name="Imagen 11" descr="Secretaría General | Alcaldía Mayor de Bogotá">
          <a:extLst>
            <a:ext uri="{FF2B5EF4-FFF2-40B4-BE49-F238E27FC236}">
              <a16:creationId xmlns:a16="http://schemas.microsoft.com/office/drawing/2014/main" id="{EB5BD1EB-4553-4603-B0CC-D0AD6B0D4C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13" name="Imagen 3" descr="Secretaría General | Alcaldía Mayor de Bogotá">
          <a:extLst>
            <a:ext uri="{FF2B5EF4-FFF2-40B4-BE49-F238E27FC236}">
              <a16:creationId xmlns:a16="http://schemas.microsoft.com/office/drawing/2014/main" id="{3BD26A9B-CBAA-4B9C-AE59-D621F5DC53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14" name="Imagen 13" descr="Secretaría General | Alcaldía Mayor de Bogotá">
          <a:extLst>
            <a:ext uri="{FF2B5EF4-FFF2-40B4-BE49-F238E27FC236}">
              <a16:creationId xmlns:a16="http://schemas.microsoft.com/office/drawing/2014/main" id="{D730CFEB-C2D4-4A32-874B-5A78FE04A1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5" name="Imagen 3" descr="Secretaría General | Alcaldía Mayor de Bogotá">
          <a:extLst>
            <a:ext uri="{FF2B5EF4-FFF2-40B4-BE49-F238E27FC236}">
              <a16:creationId xmlns:a16="http://schemas.microsoft.com/office/drawing/2014/main" id="{E3D89673-0BD9-49F6-B933-346860F6BD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16" name="Imagen 15" descr="Secretaría General | Alcaldía Mayor de Bogotá">
          <a:extLst>
            <a:ext uri="{FF2B5EF4-FFF2-40B4-BE49-F238E27FC236}">
              <a16:creationId xmlns:a16="http://schemas.microsoft.com/office/drawing/2014/main" id="{FC1F47CE-ACB6-49FB-BC96-0EC88EF637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7" name="Imagen 3" descr="Secretaría General | Alcaldía Mayor de Bogotá">
          <a:extLst>
            <a:ext uri="{FF2B5EF4-FFF2-40B4-BE49-F238E27FC236}">
              <a16:creationId xmlns:a16="http://schemas.microsoft.com/office/drawing/2014/main" id="{4B914A88-4E71-4D36-B5D1-E05E8ECC57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18" name="Imagen 17" descr="Secretaría General | Alcaldía Mayor de Bogotá">
          <a:extLst>
            <a:ext uri="{FF2B5EF4-FFF2-40B4-BE49-F238E27FC236}">
              <a16:creationId xmlns:a16="http://schemas.microsoft.com/office/drawing/2014/main" id="{2ADE13E2-1D2B-4D2E-88DF-A16DB178B8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19" name="Imagen 3" descr="Secretaría General | Alcaldía Mayor de Bogotá">
          <a:extLst>
            <a:ext uri="{FF2B5EF4-FFF2-40B4-BE49-F238E27FC236}">
              <a16:creationId xmlns:a16="http://schemas.microsoft.com/office/drawing/2014/main" id="{8EA137B1-DC00-46FA-A671-B2D078AD7D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20" name="Imagen 19" descr="Secretaría General | Alcaldía Mayor de Bogotá">
          <a:extLst>
            <a:ext uri="{FF2B5EF4-FFF2-40B4-BE49-F238E27FC236}">
              <a16:creationId xmlns:a16="http://schemas.microsoft.com/office/drawing/2014/main" id="{A7FA2CC8-E643-4AB3-9589-D6221AAEDB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1" name="Imagen 3" descr="Secretaría General | Alcaldía Mayor de Bogotá">
          <a:extLst>
            <a:ext uri="{FF2B5EF4-FFF2-40B4-BE49-F238E27FC236}">
              <a16:creationId xmlns:a16="http://schemas.microsoft.com/office/drawing/2014/main" id="{CF69ADAF-48C5-471E-B2AD-5222DA2A78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22" name="Imagen 21" descr="Secretaría General | Alcaldía Mayor de Bogotá">
          <a:extLst>
            <a:ext uri="{FF2B5EF4-FFF2-40B4-BE49-F238E27FC236}">
              <a16:creationId xmlns:a16="http://schemas.microsoft.com/office/drawing/2014/main" id="{98375A22-BB45-4448-AEE7-FF54767706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3" name="Imagen 3" descr="Secretaría General | Alcaldía Mayor de Bogotá">
          <a:extLst>
            <a:ext uri="{FF2B5EF4-FFF2-40B4-BE49-F238E27FC236}">
              <a16:creationId xmlns:a16="http://schemas.microsoft.com/office/drawing/2014/main" id="{ED0E5743-9C1F-4882-BB31-C8CF0C2400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24" name="Imagen 23" descr="Secretaría General | Alcaldía Mayor de Bogotá">
          <a:extLst>
            <a:ext uri="{FF2B5EF4-FFF2-40B4-BE49-F238E27FC236}">
              <a16:creationId xmlns:a16="http://schemas.microsoft.com/office/drawing/2014/main" id="{AE807F7C-6F9C-4922-9864-BA2B59A32F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25" name="Imagen 3" descr="Secretaría General | Alcaldía Mayor de Bogotá">
          <a:extLst>
            <a:ext uri="{FF2B5EF4-FFF2-40B4-BE49-F238E27FC236}">
              <a16:creationId xmlns:a16="http://schemas.microsoft.com/office/drawing/2014/main" id="{8063749F-37A7-4720-8CE6-05EECDC850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26" name="Imagen 25" descr="Secretaría General | Alcaldía Mayor de Bogotá">
          <a:extLst>
            <a:ext uri="{FF2B5EF4-FFF2-40B4-BE49-F238E27FC236}">
              <a16:creationId xmlns:a16="http://schemas.microsoft.com/office/drawing/2014/main" id="{56519CC1-A09A-4901-BCFB-34BB12D86D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7" name="Imagen 3" descr="Secretaría General | Alcaldía Mayor de Bogotá">
          <a:extLst>
            <a:ext uri="{FF2B5EF4-FFF2-40B4-BE49-F238E27FC236}">
              <a16:creationId xmlns:a16="http://schemas.microsoft.com/office/drawing/2014/main" id="{B1ED7769-A634-48F5-B495-5B06C0349B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28" name="Imagen 27" descr="Secretaría General | Alcaldía Mayor de Bogotá">
          <a:extLst>
            <a:ext uri="{FF2B5EF4-FFF2-40B4-BE49-F238E27FC236}">
              <a16:creationId xmlns:a16="http://schemas.microsoft.com/office/drawing/2014/main" id="{92FC5DB4-F30A-4FAD-AE0D-EC3E235DEA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9" name="Imagen 3" descr="Secretaría General | Alcaldía Mayor de Bogotá">
          <a:extLst>
            <a:ext uri="{FF2B5EF4-FFF2-40B4-BE49-F238E27FC236}">
              <a16:creationId xmlns:a16="http://schemas.microsoft.com/office/drawing/2014/main" id="{0C7327D8-3B55-4F81-A929-4667ABD846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30" name="Imagen 29" descr="Secretaría General | Alcaldía Mayor de Bogotá">
          <a:extLst>
            <a:ext uri="{FF2B5EF4-FFF2-40B4-BE49-F238E27FC236}">
              <a16:creationId xmlns:a16="http://schemas.microsoft.com/office/drawing/2014/main" id="{D512F748-A072-4EF3-B604-469AB00E3C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31" name="Imagen 3" descr="Secretaría General | Alcaldía Mayor de Bogotá">
          <a:extLst>
            <a:ext uri="{FF2B5EF4-FFF2-40B4-BE49-F238E27FC236}">
              <a16:creationId xmlns:a16="http://schemas.microsoft.com/office/drawing/2014/main" id="{822E2CED-0964-4B30-BF80-4B7DF4A781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32" name="Imagen 31" descr="Secretaría General | Alcaldía Mayor de Bogotá">
          <a:extLst>
            <a:ext uri="{FF2B5EF4-FFF2-40B4-BE49-F238E27FC236}">
              <a16:creationId xmlns:a16="http://schemas.microsoft.com/office/drawing/2014/main" id="{C7CEAC80-2BD4-4EC8-BDCC-CF1C1EF419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33" name="Imagen 3" descr="Secretaría General | Alcaldía Mayor de Bogotá">
          <a:extLst>
            <a:ext uri="{FF2B5EF4-FFF2-40B4-BE49-F238E27FC236}">
              <a16:creationId xmlns:a16="http://schemas.microsoft.com/office/drawing/2014/main" id="{8E5C89F6-793D-4F22-B75C-5076A0C307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34" name="Imagen 33" descr="Secretaría General | Alcaldía Mayor de Bogotá">
          <a:extLst>
            <a:ext uri="{FF2B5EF4-FFF2-40B4-BE49-F238E27FC236}">
              <a16:creationId xmlns:a16="http://schemas.microsoft.com/office/drawing/2014/main" id="{10E6DDA1-A6CA-42F1-A169-D3DC72EE15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35" name="Imagen 3" descr="Secretaría General | Alcaldía Mayor de Bogotá">
          <a:extLst>
            <a:ext uri="{FF2B5EF4-FFF2-40B4-BE49-F238E27FC236}">
              <a16:creationId xmlns:a16="http://schemas.microsoft.com/office/drawing/2014/main" id="{A6F32E51-5672-4E22-A305-C6A75AA1A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36" name="Imagen 35" descr="Secretaría General | Alcaldía Mayor de Bogotá">
          <a:extLst>
            <a:ext uri="{FF2B5EF4-FFF2-40B4-BE49-F238E27FC236}">
              <a16:creationId xmlns:a16="http://schemas.microsoft.com/office/drawing/2014/main" id="{0477B21D-0651-430F-ABB9-F8ACF028A8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37" name="Imagen 3" descr="Secretaría General | Alcaldía Mayor de Bogotá">
          <a:extLst>
            <a:ext uri="{FF2B5EF4-FFF2-40B4-BE49-F238E27FC236}">
              <a16:creationId xmlns:a16="http://schemas.microsoft.com/office/drawing/2014/main" id="{872D0F61-7AAD-4C79-89E4-4645F9F1B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xdr:col>
      <xdr:colOff>1452282</xdr:colOff>
      <xdr:row>1</xdr:row>
      <xdr:rowOff>44824</xdr:rowOff>
    </xdr:from>
    <xdr:to>
      <xdr:col>6</xdr:col>
      <xdr:colOff>2329430</xdr:colOff>
      <xdr:row>5</xdr:row>
      <xdr:rowOff>154249</xdr:rowOff>
    </xdr:to>
    <xdr:pic>
      <xdr:nvPicPr>
        <xdr:cNvPr id="38" name="Graphic 3" descr="Clipboard">
          <a:hlinkClick xmlns:r="http://schemas.openxmlformats.org/officeDocument/2006/relationships" r:id="rId2"/>
          <a:extLst>
            <a:ext uri="{FF2B5EF4-FFF2-40B4-BE49-F238E27FC236}">
              <a16:creationId xmlns:a16="http://schemas.microsoft.com/office/drawing/2014/main" id="{FFACC303-098B-4A89-A490-5A1FF0078F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15292107" y="235324"/>
          <a:ext cx="915248" cy="871425"/>
        </a:xfrm>
        <a:prstGeom prst="rect">
          <a:avLst/>
        </a:prstGeom>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39" name="Imagen 38" descr="Secretaría General | Alcaldía Mayor de Bogotá">
          <a:extLst>
            <a:ext uri="{FF2B5EF4-FFF2-40B4-BE49-F238E27FC236}">
              <a16:creationId xmlns:a16="http://schemas.microsoft.com/office/drawing/2014/main" id="{9B0EA2B2-BE34-411A-950F-54A00320EA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40" name="Imagen 3" descr="Secretaría General | Alcaldía Mayor de Bogotá">
          <a:extLst>
            <a:ext uri="{FF2B5EF4-FFF2-40B4-BE49-F238E27FC236}">
              <a16:creationId xmlns:a16="http://schemas.microsoft.com/office/drawing/2014/main" id="{DD2F3A77-6813-4AC1-9E2E-D866111217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41" name="Imagen 40" descr="Secretaría General | Alcaldía Mayor de Bogotá">
          <a:extLst>
            <a:ext uri="{FF2B5EF4-FFF2-40B4-BE49-F238E27FC236}">
              <a16:creationId xmlns:a16="http://schemas.microsoft.com/office/drawing/2014/main" id="{D41CB99E-3497-4AB2-8B52-E4A7AB4BE4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42" name="Imagen 3" descr="Secretaría General | Alcaldía Mayor de Bogotá">
          <a:extLst>
            <a:ext uri="{FF2B5EF4-FFF2-40B4-BE49-F238E27FC236}">
              <a16:creationId xmlns:a16="http://schemas.microsoft.com/office/drawing/2014/main" id="{348701A8-8C76-49C5-8048-756ADF4E6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43" name="Imagen 42" descr="Secretaría General | Alcaldía Mayor de Bogotá">
          <a:extLst>
            <a:ext uri="{FF2B5EF4-FFF2-40B4-BE49-F238E27FC236}">
              <a16:creationId xmlns:a16="http://schemas.microsoft.com/office/drawing/2014/main" id="{4D44CA63-4A09-4F19-B5EC-6F8882EC3D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44" name="Imagen 3" descr="Secretaría General | Alcaldía Mayor de Bogotá">
          <a:extLst>
            <a:ext uri="{FF2B5EF4-FFF2-40B4-BE49-F238E27FC236}">
              <a16:creationId xmlns:a16="http://schemas.microsoft.com/office/drawing/2014/main" id="{509CF4DC-1DE2-4F8B-A926-680EB8FD2E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45" name="Imagen 44" descr="Secretaría General | Alcaldía Mayor de Bogotá">
          <a:extLst>
            <a:ext uri="{FF2B5EF4-FFF2-40B4-BE49-F238E27FC236}">
              <a16:creationId xmlns:a16="http://schemas.microsoft.com/office/drawing/2014/main" id="{B656664A-71F1-4E4B-B829-D60A0527FD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46" name="Imagen 3" descr="Secretaría General | Alcaldía Mayor de Bogotá">
          <a:extLst>
            <a:ext uri="{FF2B5EF4-FFF2-40B4-BE49-F238E27FC236}">
              <a16:creationId xmlns:a16="http://schemas.microsoft.com/office/drawing/2014/main" id="{495C2307-8A86-4BC0-9DEE-0AC8E383F5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47" name="Imagen 46" descr="Secretaría General | Alcaldía Mayor de Bogotá">
          <a:extLst>
            <a:ext uri="{FF2B5EF4-FFF2-40B4-BE49-F238E27FC236}">
              <a16:creationId xmlns:a16="http://schemas.microsoft.com/office/drawing/2014/main" id="{36A86349-0D24-4C08-8912-18C9396AE2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48" name="Imagen 3" descr="Secretaría General | Alcaldía Mayor de Bogotá">
          <a:extLst>
            <a:ext uri="{FF2B5EF4-FFF2-40B4-BE49-F238E27FC236}">
              <a16:creationId xmlns:a16="http://schemas.microsoft.com/office/drawing/2014/main" id="{FEA70A0B-10E3-451E-80F7-2746309AB3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49" name="Imagen 48" descr="Secretaría General | Alcaldía Mayor de Bogotá">
          <a:extLst>
            <a:ext uri="{FF2B5EF4-FFF2-40B4-BE49-F238E27FC236}">
              <a16:creationId xmlns:a16="http://schemas.microsoft.com/office/drawing/2014/main" id="{4D71D012-8D0C-4D4F-94CD-7D128D5F55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50" name="Imagen 3" descr="Secretaría General | Alcaldía Mayor de Bogotá">
          <a:extLst>
            <a:ext uri="{FF2B5EF4-FFF2-40B4-BE49-F238E27FC236}">
              <a16:creationId xmlns:a16="http://schemas.microsoft.com/office/drawing/2014/main" id="{7E94F123-EC3A-4FFA-95BD-DD522728FE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51" name="Imagen 50" descr="Secretaría General | Alcaldía Mayor de Bogotá">
          <a:extLst>
            <a:ext uri="{FF2B5EF4-FFF2-40B4-BE49-F238E27FC236}">
              <a16:creationId xmlns:a16="http://schemas.microsoft.com/office/drawing/2014/main" id="{6DFDBCBC-C538-4EB7-B6A6-D224A4821E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52" name="Imagen 3" descr="Secretaría General | Alcaldía Mayor de Bogotá">
          <a:extLst>
            <a:ext uri="{FF2B5EF4-FFF2-40B4-BE49-F238E27FC236}">
              <a16:creationId xmlns:a16="http://schemas.microsoft.com/office/drawing/2014/main" id="{CF482DDA-A352-420C-B6B7-C609B13CBA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53" name="Imagen 52" descr="Secretaría General | Alcaldía Mayor de Bogotá">
          <a:extLst>
            <a:ext uri="{FF2B5EF4-FFF2-40B4-BE49-F238E27FC236}">
              <a16:creationId xmlns:a16="http://schemas.microsoft.com/office/drawing/2014/main" id="{DB3BC179-0AFB-4B6F-A203-F6B5791359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54" name="Imagen 3" descr="Secretaría General | Alcaldía Mayor de Bogotá">
          <a:extLst>
            <a:ext uri="{FF2B5EF4-FFF2-40B4-BE49-F238E27FC236}">
              <a16:creationId xmlns:a16="http://schemas.microsoft.com/office/drawing/2014/main" id="{FC238FD7-6913-4371-A2FC-C7F49C431D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55" name="Imagen 54" descr="Secretaría General | Alcaldía Mayor de Bogotá">
          <a:extLst>
            <a:ext uri="{FF2B5EF4-FFF2-40B4-BE49-F238E27FC236}">
              <a16:creationId xmlns:a16="http://schemas.microsoft.com/office/drawing/2014/main" id="{94F9F33D-79AB-4144-A17D-356E6C39AF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56" name="Imagen 3" descr="Secretaría General | Alcaldía Mayor de Bogotá">
          <a:extLst>
            <a:ext uri="{FF2B5EF4-FFF2-40B4-BE49-F238E27FC236}">
              <a16:creationId xmlns:a16="http://schemas.microsoft.com/office/drawing/2014/main" id="{D1A9FE7A-29EA-44A3-9B53-D7DBD20166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57" name="Imagen 56" descr="Secretaría General | Alcaldía Mayor de Bogotá">
          <a:extLst>
            <a:ext uri="{FF2B5EF4-FFF2-40B4-BE49-F238E27FC236}">
              <a16:creationId xmlns:a16="http://schemas.microsoft.com/office/drawing/2014/main" id="{359F4DC0-43CC-48E4-A2E5-0BAAFCC5B6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58" name="Imagen 3" descr="Secretaría General | Alcaldía Mayor de Bogotá">
          <a:extLst>
            <a:ext uri="{FF2B5EF4-FFF2-40B4-BE49-F238E27FC236}">
              <a16:creationId xmlns:a16="http://schemas.microsoft.com/office/drawing/2014/main" id="{CFBA733B-B7BD-4A47-AAEF-FA77E0CEA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59" name="Imagen 58" descr="Secretaría General | Alcaldía Mayor de Bogotá">
          <a:extLst>
            <a:ext uri="{FF2B5EF4-FFF2-40B4-BE49-F238E27FC236}">
              <a16:creationId xmlns:a16="http://schemas.microsoft.com/office/drawing/2014/main" id="{BBD2697E-DD0D-428A-ACF5-456CC54F28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60" name="Imagen 3" descr="Secretaría General | Alcaldía Mayor de Bogotá">
          <a:extLst>
            <a:ext uri="{FF2B5EF4-FFF2-40B4-BE49-F238E27FC236}">
              <a16:creationId xmlns:a16="http://schemas.microsoft.com/office/drawing/2014/main" id="{753E9788-203D-47BD-87F7-8D5307877E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61" name="Imagen 60" descr="Secretaría General | Alcaldía Mayor de Bogotá">
          <a:extLst>
            <a:ext uri="{FF2B5EF4-FFF2-40B4-BE49-F238E27FC236}">
              <a16:creationId xmlns:a16="http://schemas.microsoft.com/office/drawing/2014/main" id="{F20B4A65-EF1C-48CB-85BE-F216A8CE4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62" name="Imagen 3" descr="Secretaría General | Alcaldía Mayor de Bogotá">
          <a:extLst>
            <a:ext uri="{FF2B5EF4-FFF2-40B4-BE49-F238E27FC236}">
              <a16:creationId xmlns:a16="http://schemas.microsoft.com/office/drawing/2014/main" id="{A4AE2682-AE2A-4CDB-A685-0A53D35295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63" name="Imagen 62" descr="Secretaría General | Alcaldía Mayor de Bogotá">
          <a:extLst>
            <a:ext uri="{FF2B5EF4-FFF2-40B4-BE49-F238E27FC236}">
              <a16:creationId xmlns:a16="http://schemas.microsoft.com/office/drawing/2014/main" id="{0D4E542B-D819-414C-AD4D-C9803BE86B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64" name="Imagen 3" descr="Secretaría General | Alcaldía Mayor de Bogotá">
          <a:extLst>
            <a:ext uri="{FF2B5EF4-FFF2-40B4-BE49-F238E27FC236}">
              <a16:creationId xmlns:a16="http://schemas.microsoft.com/office/drawing/2014/main" id="{983D9A01-ABB1-4CB6-B4F5-343C40B2C1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363559</xdr:colOff>
      <xdr:row>1</xdr:row>
      <xdr:rowOff>133350</xdr:rowOff>
    </xdr:from>
    <xdr:to>
      <xdr:col>2</xdr:col>
      <xdr:colOff>1517639</xdr:colOff>
      <xdr:row>4</xdr:row>
      <xdr:rowOff>78601</xdr:rowOff>
    </xdr:to>
    <xdr:pic>
      <xdr:nvPicPr>
        <xdr:cNvPr id="65" name="Imagen 11">
          <a:extLst>
            <a:ext uri="{FF2B5EF4-FFF2-40B4-BE49-F238E27FC236}">
              <a16:creationId xmlns:a16="http://schemas.microsoft.com/office/drawing/2014/main" id="{5523168A-FCD3-47F4-9FFF-668CEDF580D9}"/>
            </a:ext>
          </a:extLst>
        </xdr:cNvPr>
        <xdr:cNvPicPr>
          <a:picLocks noChangeAspect="1"/>
        </xdr:cNvPicPr>
      </xdr:nvPicPr>
      <xdr:blipFill>
        <a:blip xmlns:r="http://schemas.openxmlformats.org/officeDocument/2006/relationships" r:embed="rId5" cstate="print"/>
        <a:stretch>
          <a:fillRect/>
        </a:stretch>
      </xdr:blipFill>
      <xdr:spPr>
        <a:xfrm>
          <a:off x="554059" y="323850"/>
          <a:ext cx="2382805" cy="945376"/>
        </a:xfrm>
        <a:prstGeom prst="rect">
          <a:avLst/>
        </a:prstGeom>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66" name="Imagen 65" descr="Secretaría General | Alcaldía Mayor de Bogotá">
          <a:extLst>
            <a:ext uri="{FF2B5EF4-FFF2-40B4-BE49-F238E27FC236}">
              <a16:creationId xmlns:a16="http://schemas.microsoft.com/office/drawing/2014/main" id="{E9CB1E44-AC95-45D8-9140-00C44973C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67" name="Imagen 3" descr="Secretaría General | Alcaldía Mayor de Bogotá">
          <a:extLst>
            <a:ext uri="{FF2B5EF4-FFF2-40B4-BE49-F238E27FC236}">
              <a16:creationId xmlns:a16="http://schemas.microsoft.com/office/drawing/2014/main" id="{FDE03B49-4946-4357-9817-503C9223CB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68" name="Imagen 67" descr="Secretaría General | Alcaldía Mayor de Bogotá">
          <a:extLst>
            <a:ext uri="{FF2B5EF4-FFF2-40B4-BE49-F238E27FC236}">
              <a16:creationId xmlns:a16="http://schemas.microsoft.com/office/drawing/2014/main" id="{6CC304AD-2F07-4657-B608-798DDDFBEC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69" name="Imagen 3" descr="Secretaría General | Alcaldía Mayor de Bogotá">
          <a:extLst>
            <a:ext uri="{FF2B5EF4-FFF2-40B4-BE49-F238E27FC236}">
              <a16:creationId xmlns:a16="http://schemas.microsoft.com/office/drawing/2014/main" id="{767DA0D4-4FA0-40CF-8DF8-CD156B9EA6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70" name="Imagen 69" descr="Secretaría General | Alcaldía Mayor de Bogotá">
          <a:extLst>
            <a:ext uri="{FF2B5EF4-FFF2-40B4-BE49-F238E27FC236}">
              <a16:creationId xmlns:a16="http://schemas.microsoft.com/office/drawing/2014/main" id="{B5876CB6-4DF7-4423-A3C9-072AC70BB1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71" name="Imagen 3" descr="Secretaría General | Alcaldía Mayor de Bogotá">
          <a:extLst>
            <a:ext uri="{FF2B5EF4-FFF2-40B4-BE49-F238E27FC236}">
              <a16:creationId xmlns:a16="http://schemas.microsoft.com/office/drawing/2014/main" id="{16EF3A78-A5AC-4592-BF7C-7316EE7A13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72" name="Imagen 71" descr="Secretaría General | Alcaldía Mayor de Bogotá">
          <a:extLst>
            <a:ext uri="{FF2B5EF4-FFF2-40B4-BE49-F238E27FC236}">
              <a16:creationId xmlns:a16="http://schemas.microsoft.com/office/drawing/2014/main" id="{AC147688-6D7F-43C2-B9A0-9A6EA7E1B3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73" name="Imagen 3" descr="Secretaría General | Alcaldía Mayor de Bogotá">
          <a:extLst>
            <a:ext uri="{FF2B5EF4-FFF2-40B4-BE49-F238E27FC236}">
              <a16:creationId xmlns:a16="http://schemas.microsoft.com/office/drawing/2014/main" id="{817DE275-BC2C-4FED-8434-04BCE8513A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74" name="Imagen 73" descr="Secretaría General | Alcaldía Mayor de Bogotá">
          <a:extLst>
            <a:ext uri="{FF2B5EF4-FFF2-40B4-BE49-F238E27FC236}">
              <a16:creationId xmlns:a16="http://schemas.microsoft.com/office/drawing/2014/main" id="{013F64A6-2180-4D17-A2E3-759E9AFB63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75" name="Imagen 3" descr="Secretaría General | Alcaldía Mayor de Bogotá">
          <a:extLst>
            <a:ext uri="{FF2B5EF4-FFF2-40B4-BE49-F238E27FC236}">
              <a16:creationId xmlns:a16="http://schemas.microsoft.com/office/drawing/2014/main" id="{5BEDC713-3B74-499C-B6B8-6591B4B7C6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76" name="Imagen 75" descr="Secretaría General | Alcaldía Mayor de Bogotá">
          <a:extLst>
            <a:ext uri="{FF2B5EF4-FFF2-40B4-BE49-F238E27FC236}">
              <a16:creationId xmlns:a16="http://schemas.microsoft.com/office/drawing/2014/main" id="{8703D4F0-52B4-428C-AE09-3E4E6FD707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77" name="Imagen 3" descr="Secretaría General | Alcaldía Mayor de Bogotá">
          <a:extLst>
            <a:ext uri="{FF2B5EF4-FFF2-40B4-BE49-F238E27FC236}">
              <a16:creationId xmlns:a16="http://schemas.microsoft.com/office/drawing/2014/main" id="{81E0E714-9B9A-4AD4-ACE3-34EE4428D3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78" name="Imagen 77" descr="Secretaría General | Alcaldía Mayor de Bogotá">
          <a:extLst>
            <a:ext uri="{FF2B5EF4-FFF2-40B4-BE49-F238E27FC236}">
              <a16:creationId xmlns:a16="http://schemas.microsoft.com/office/drawing/2014/main" id="{9B5D5100-C6CB-4E7D-9406-A9FC93D121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79" name="Imagen 3" descr="Secretaría General | Alcaldía Mayor de Bogotá">
          <a:extLst>
            <a:ext uri="{FF2B5EF4-FFF2-40B4-BE49-F238E27FC236}">
              <a16:creationId xmlns:a16="http://schemas.microsoft.com/office/drawing/2014/main" id="{EC92936E-8579-4444-B525-9A3F85000B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80" name="Imagen 79" descr="Secretaría General | Alcaldía Mayor de Bogotá">
          <a:extLst>
            <a:ext uri="{FF2B5EF4-FFF2-40B4-BE49-F238E27FC236}">
              <a16:creationId xmlns:a16="http://schemas.microsoft.com/office/drawing/2014/main" id="{964C2DF8-F2D8-408F-8020-66BF751655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81" name="Imagen 3" descr="Secretaría General | Alcaldía Mayor de Bogotá">
          <a:extLst>
            <a:ext uri="{FF2B5EF4-FFF2-40B4-BE49-F238E27FC236}">
              <a16:creationId xmlns:a16="http://schemas.microsoft.com/office/drawing/2014/main" id="{C4DCAD9A-8D70-433A-85C0-3A2F2AB6C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82" name="Imagen 81" descr="Secretaría General | Alcaldía Mayor de Bogotá">
          <a:extLst>
            <a:ext uri="{FF2B5EF4-FFF2-40B4-BE49-F238E27FC236}">
              <a16:creationId xmlns:a16="http://schemas.microsoft.com/office/drawing/2014/main" id="{81A821AE-650D-46F9-8A7B-54493C5B8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83" name="Imagen 3" descr="Secretaría General | Alcaldía Mayor de Bogotá">
          <a:extLst>
            <a:ext uri="{FF2B5EF4-FFF2-40B4-BE49-F238E27FC236}">
              <a16:creationId xmlns:a16="http://schemas.microsoft.com/office/drawing/2014/main" id="{6F8B1AF2-F4B6-4DAE-8B14-304638900E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84" name="Imagen 83" descr="Secretaría General | Alcaldía Mayor de Bogotá">
          <a:extLst>
            <a:ext uri="{FF2B5EF4-FFF2-40B4-BE49-F238E27FC236}">
              <a16:creationId xmlns:a16="http://schemas.microsoft.com/office/drawing/2014/main" id="{7D3A95F3-E1FE-4AE5-A732-B4F66B5A09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85" name="Imagen 3" descr="Secretaría General | Alcaldía Mayor de Bogotá">
          <a:extLst>
            <a:ext uri="{FF2B5EF4-FFF2-40B4-BE49-F238E27FC236}">
              <a16:creationId xmlns:a16="http://schemas.microsoft.com/office/drawing/2014/main" id="{5BCCDE0C-7134-410F-BE20-DB30E9CBE9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86" name="Imagen 85" descr="Secretaría General | Alcaldía Mayor de Bogotá">
          <a:extLst>
            <a:ext uri="{FF2B5EF4-FFF2-40B4-BE49-F238E27FC236}">
              <a16:creationId xmlns:a16="http://schemas.microsoft.com/office/drawing/2014/main" id="{08F6B17E-7CDC-4025-A771-7D08FF81CE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87" name="Imagen 3" descr="Secretaría General | Alcaldía Mayor de Bogotá">
          <a:extLst>
            <a:ext uri="{FF2B5EF4-FFF2-40B4-BE49-F238E27FC236}">
              <a16:creationId xmlns:a16="http://schemas.microsoft.com/office/drawing/2014/main" id="{BDB887C4-CE04-4001-AD7D-B9BDDF84F8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88" name="Imagen 87" descr="Secretaría General | Alcaldía Mayor de Bogotá">
          <a:extLst>
            <a:ext uri="{FF2B5EF4-FFF2-40B4-BE49-F238E27FC236}">
              <a16:creationId xmlns:a16="http://schemas.microsoft.com/office/drawing/2014/main" id="{5EF6766C-1EEC-412F-B869-A344324485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89" name="Imagen 3" descr="Secretaría General | Alcaldía Mayor de Bogotá">
          <a:extLst>
            <a:ext uri="{FF2B5EF4-FFF2-40B4-BE49-F238E27FC236}">
              <a16:creationId xmlns:a16="http://schemas.microsoft.com/office/drawing/2014/main" id="{8B9EFA34-4C7E-4BEB-A59D-2080BDCEC4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90" name="Imagen 89" descr="Secretaría General | Alcaldía Mayor de Bogotá">
          <a:extLst>
            <a:ext uri="{FF2B5EF4-FFF2-40B4-BE49-F238E27FC236}">
              <a16:creationId xmlns:a16="http://schemas.microsoft.com/office/drawing/2014/main" id="{0653E0A0-671B-4C65-BE9C-AF59F93FE6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91" name="Imagen 3" descr="Secretaría General | Alcaldía Mayor de Bogotá">
          <a:extLst>
            <a:ext uri="{FF2B5EF4-FFF2-40B4-BE49-F238E27FC236}">
              <a16:creationId xmlns:a16="http://schemas.microsoft.com/office/drawing/2014/main" id="{FF05625B-E5FA-459D-A2B3-0B406058E0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92" name="Imagen 91" descr="Secretaría General | Alcaldía Mayor de Bogotá">
          <a:extLst>
            <a:ext uri="{FF2B5EF4-FFF2-40B4-BE49-F238E27FC236}">
              <a16:creationId xmlns:a16="http://schemas.microsoft.com/office/drawing/2014/main" id="{17229DC2-ECC5-4132-86F1-FE7FCB7D1C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93" name="Imagen 3" descr="Secretaría General | Alcaldía Mayor de Bogotá">
          <a:extLst>
            <a:ext uri="{FF2B5EF4-FFF2-40B4-BE49-F238E27FC236}">
              <a16:creationId xmlns:a16="http://schemas.microsoft.com/office/drawing/2014/main" id="{FFD4D774-3737-42F8-843B-3BC9BB5544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94" name="Imagen 93" descr="Secretaría General | Alcaldía Mayor de Bogotá">
          <a:extLst>
            <a:ext uri="{FF2B5EF4-FFF2-40B4-BE49-F238E27FC236}">
              <a16:creationId xmlns:a16="http://schemas.microsoft.com/office/drawing/2014/main" id="{471EB0E6-B30E-4845-A6AD-46EFD2A899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95" name="Imagen 3" descr="Secretaría General | Alcaldía Mayor de Bogotá">
          <a:extLst>
            <a:ext uri="{FF2B5EF4-FFF2-40B4-BE49-F238E27FC236}">
              <a16:creationId xmlns:a16="http://schemas.microsoft.com/office/drawing/2014/main" id="{CCAD4917-639E-44BD-8284-CD66970824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96" name="Imagen 95" descr="Secretaría General | Alcaldía Mayor de Bogotá">
          <a:extLst>
            <a:ext uri="{FF2B5EF4-FFF2-40B4-BE49-F238E27FC236}">
              <a16:creationId xmlns:a16="http://schemas.microsoft.com/office/drawing/2014/main" id="{191F8997-8297-4F9E-809A-D14BF524AB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97" name="Imagen 3" descr="Secretaría General | Alcaldía Mayor de Bogotá">
          <a:extLst>
            <a:ext uri="{FF2B5EF4-FFF2-40B4-BE49-F238E27FC236}">
              <a16:creationId xmlns:a16="http://schemas.microsoft.com/office/drawing/2014/main" id="{DDF9359F-ED97-4F63-AC6F-7C31A3982D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98" name="Imagen 97" descr="Secretaría General | Alcaldía Mayor de Bogotá">
          <a:extLst>
            <a:ext uri="{FF2B5EF4-FFF2-40B4-BE49-F238E27FC236}">
              <a16:creationId xmlns:a16="http://schemas.microsoft.com/office/drawing/2014/main" id="{4EE45919-FAE8-4904-8BD9-ADDF9CA4EC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99" name="Imagen 3" descr="Secretaría General | Alcaldía Mayor de Bogotá">
          <a:extLst>
            <a:ext uri="{FF2B5EF4-FFF2-40B4-BE49-F238E27FC236}">
              <a16:creationId xmlns:a16="http://schemas.microsoft.com/office/drawing/2014/main" id="{A3839331-24BC-46E5-9ADD-15C5486A0B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100" name="Imagen 99" descr="Secretaría General | Alcaldía Mayor de Bogotá">
          <a:extLst>
            <a:ext uri="{FF2B5EF4-FFF2-40B4-BE49-F238E27FC236}">
              <a16:creationId xmlns:a16="http://schemas.microsoft.com/office/drawing/2014/main" id="{8F745A3D-BC97-479A-A509-66429E6E32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01" name="Imagen 3" descr="Secretaría General | Alcaldía Mayor de Bogotá">
          <a:extLst>
            <a:ext uri="{FF2B5EF4-FFF2-40B4-BE49-F238E27FC236}">
              <a16:creationId xmlns:a16="http://schemas.microsoft.com/office/drawing/2014/main" id="{A9EE381C-1F2D-4BEB-99AF-BB5905586B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102" name="Imagen 101" descr="Secretaría General | Alcaldía Mayor de Bogotá">
          <a:extLst>
            <a:ext uri="{FF2B5EF4-FFF2-40B4-BE49-F238E27FC236}">
              <a16:creationId xmlns:a16="http://schemas.microsoft.com/office/drawing/2014/main" id="{3F1D367E-53B1-44EA-A0C0-B001FE7A46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03" name="Imagen 3" descr="Secretaría General | Alcaldía Mayor de Bogotá">
          <a:extLst>
            <a:ext uri="{FF2B5EF4-FFF2-40B4-BE49-F238E27FC236}">
              <a16:creationId xmlns:a16="http://schemas.microsoft.com/office/drawing/2014/main" id="{634478F9-3C7A-4D79-B28F-EBEB433AED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104" name="Imagen 103" descr="Secretaría General | Alcaldía Mayor de Bogotá">
          <a:extLst>
            <a:ext uri="{FF2B5EF4-FFF2-40B4-BE49-F238E27FC236}">
              <a16:creationId xmlns:a16="http://schemas.microsoft.com/office/drawing/2014/main" id="{39B90582-997A-4EAD-A927-93F0A92042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105" name="Imagen 3" descr="Secretaría General | Alcaldía Mayor de Bogotá">
          <a:extLst>
            <a:ext uri="{FF2B5EF4-FFF2-40B4-BE49-F238E27FC236}">
              <a16:creationId xmlns:a16="http://schemas.microsoft.com/office/drawing/2014/main" id="{AB4E79D6-F1DF-4555-9B07-E7B01C65D7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106" name="Imagen 105" descr="Secretaría General | Alcaldía Mayor de Bogotá">
          <a:extLst>
            <a:ext uri="{FF2B5EF4-FFF2-40B4-BE49-F238E27FC236}">
              <a16:creationId xmlns:a16="http://schemas.microsoft.com/office/drawing/2014/main" id="{7F6ECADF-7C9D-404C-853F-CFAB04DA92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07" name="Imagen 3" descr="Secretaría General | Alcaldía Mayor de Bogotá">
          <a:extLst>
            <a:ext uri="{FF2B5EF4-FFF2-40B4-BE49-F238E27FC236}">
              <a16:creationId xmlns:a16="http://schemas.microsoft.com/office/drawing/2014/main" id="{D425F409-8503-40A6-A04F-9A0A6E4B04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108" name="Imagen 107" descr="Secretaría General | Alcaldía Mayor de Bogotá">
          <a:extLst>
            <a:ext uri="{FF2B5EF4-FFF2-40B4-BE49-F238E27FC236}">
              <a16:creationId xmlns:a16="http://schemas.microsoft.com/office/drawing/2014/main" id="{BED3DD83-5B05-4F58-82AD-049498C214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09" name="Imagen 3" descr="Secretaría General | Alcaldía Mayor de Bogotá">
          <a:extLst>
            <a:ext uri="{FF2B5EF4-FFF2-40B4-BE49-F238E27FC236}">
              <a16:creationId xmlns:a16="http://schemas.microsoft.com/office/drawing/2014/main" id="{C9B6A848-64D0-4519-B22A-C07819121C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110" name="Imagen 109" descr="Secretaría General | Alcaldía Mayor de Bogotá">
          <a:extLst>
            <a:ext uri="{FF2B5EF4-FFF2-40B4-BE49-F238E27FC236}">
              <a16:creationId xmlns:a16="http://schemas.microsoft.com/office/drawing/2014/main" id="{A78F0FEE-7D21-4482-990A-D8CA475683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111" name="Imagen 3" descr="Secretaría General | Alcaldía Mayor de Bogotá">
          <a:extLst>
            <a:ext uri="{FF2B5EF4-FFF2-40B4-BE49-F238E27FC236}">
              <a16:creationId xmlns:a16="http://schemas.microsoft.com/office/drawing/2014/main" id="{A8A38451-693C-4A4B-95AA-12EB736B54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112" name="Imagen 111" descr="Secretaría General | Alcaldía Mayor de Bogotá">
          <a:extLst>
            <a:ext uri="{FF2B5EF4-FFF2-40B4-BE49-F238E27FC236}">
              <a16:creationId xmlns:a16="http://schemas.microsoft.com/office/drawing/2014/main" id="{1C308335-8E06-46C4-8259-DEE4655DDE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13" name="Imagen 3" descr="Secretaría General | Alcaldía Mayor de Bogotá">
          <a:extLst>
            <a:ext uri="{FF2B5EF4-FFF2-40B4-BE49-F238E27FC236}">
              <a16:creationId xmlns:a16="http://schemas.microsoft.com/office/drawing/2014/main" id="{77BE1AF4-7D14-43F1-B561-E2B0DE5EEE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114" name="Imagen 113" descr="Secretaría General | Alcaldía Mayor de Bogotá">
          <a:extLst>
            <a:ext uri="{FF2B5EF4-FFF2-40B4-BE49-F238E27FC236}">
              <a16:creationId xmlns:a16="http://schemas.microsoft.com/office/drawing/2014/main" id="{8EECC618-8C84-4C60-A34E-538892D269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15" name="Imagen 3" descr="Secretaría General | Alcaldía Mayor de Bogotá">
          <a:extLst>
            <a:ext uri="{FF2B5EF4-FFF2-40B4-BE49-F238E27FC236}">
              <a16:creationId xmlns:a16="http://schemas.microsoft.com/office/drawing/2014/main" id="{9635EA0F-6D88-443D-BC38-C55BAAC5E7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116" name="Imagen 115" descr="Secretaría General | Alcaldía Mayor de Bogotá">
          <a:extLst>
            <a:ext uri="{FF2B5EF4-FFF2-40B4-BE49-F238E27FC236}">
              <a16:creationId xmlns:a16="http://schemas.microsoft.com/office/drawing/2014/main" id="{7A8F29CD-6359-4F42-8465-B90A164E48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117" name="Imagen 3" descr="Secretaría General | Alcaldía Mayor de Bogotá">
          <a:extLst>
            <a:ext uri="{FF2B5EF4-FFF2-40B4-BE49-F238E27FC236}">
              <a16:creationId xmlns:a16="http://schemas.microsoft.com/office/drawing/2014/main" id="{B2D57C97-BC85-498D-B64E-050D997D52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118" name="Imagen 117" descr="Secretaría General | Alcaldía Mayor de Bogotá">
          <a:extLst>
            <a:ext uri="{FF2B5EF4-FFF2-40B4-BE49-F238E27FC236}">
              <a16:creationId xmlns:a16="http://schemas.microsoft.com/office/drawing/2014/main" id="{84C22579-BB1F-4226-A9FE-3686496866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19" name="Imagen 3" descr="Secretaría General | Alcaldía Mayor de Bogotá">
          <a:extLst>
            <a:ext uri="{FF2B5EF4-FFF2-40B4-BE49-F238E27FC236}">
              <a16:creationId xmlns:a16="http://schemas.microsoft.com/office/drawing/2014/main" id="{0A6290C1-50BC-4075-B15A-C5AE49F399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120" name="Imagen 119" descr="Secretaría General | Alcaldía Mayor de Bogotá">
          <a:extLst>
            <a:ext uri="{FF2B5EF4-FFF2-40B4-BE49-F238E27FC236}">
              <a16:creationId xmlns:a16="http://schemas.microsoft.com/office/drawing/2014/main" id="{B3968D4C-80C1-4AF5-A3CF-9BAD3857A3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21" name="Imagen 3" descr="Secretaría General | Alcaldía Mayor de Bogotá">
          <a:extLst>
            <a:ext uri="{FF2B5EF4-FFF2-40B4-BE49-F238E27FC236}">
              <a16:creationId xmlns:a16="http://schemas.microsoft.com/office/drawing/2014/main" id="{B71C3678-DC4C-4722-A98D-16D220F56F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122" name="Imagen 121" descr="Secretaría General | Alcaldía Mayor de Bogotá">
          <a:extLst>
            <a:ext uri="{FF2B5EF4-FFF2-40B4-BE49-F238E27FC236}">
              <a16:creationId xmlns:a16="http://schemas.microsoft.com/office/drawing/2014/main" id="{C665E4E8-EBAD-4FC0-A22F-20F15C4903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123" name="Imagen 3" descr="Secretaría General | Alcaldía Mayor de Bogotá">
          <a:extLst>
            <a:ext uri="{FF2B5EF4-FFF2-40B4-BE49-F238E27FC236}">
              <a16:creationId xmlns:a16="http://schemas.microsoft.com/office/drawing/2014/main" id="{71020940-590A-4FBE-9428-856BACF4EC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124" name="Imagen 123" descr="Secretaría General | Alcaldía Mayor de Bogotá">
          <a:extLst>
            <a:ext uri="{FF2B5EF4-FFF2-40B4-BE49-F238E27FC236}">
              <a16:creationId xmlns:a16="http://schemas.microsoft.com/office/drawing/2014/main" id="{FDC74D25-1060-4D3E-AC1B-6D6ED7B658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25" name="Imagen 3" descr="Secretaría General | Alcaldía Mayor de Bogotá">
          <a:extLst>
            <a:ext uri="{FF2B5EF4-FFF2-40B4-BE49-F238E27FC236}">
              <a16:creationId xmlns:a16="http://schemas.microsoft.com/office/drawing/2014/main" id="{A90911D3-3C3E-47B3-BBFE-F6F54BA361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126" name="Imagen 125" descr="Secretaría General | Alcaldía Mayor de Bogotá">
          <a:extLst>
            <a:ext uri="{FF2B5EF4-FFF2-40B4-BE49-F238E27FC236}">
              <a16:creationId xmlns:a16="http://schemas.microsoft.com/office/drawing/2014/main" id="{432BD072-B87B-402A-BEAE-A6BD316A3A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27" name="Imagen 3" descr="Secretaría General | Alcaldía Mayor de Bogotá">
          <a:extLst>
            <a:ext uri="{FF2B5EF4-FFF2-40B4-BE49-F238E27FC236}">
              <a16:creationId xmlns:a16="http://schemas.microsoft.com/office/drawing/2014/main" id="{1B8B4013-48AA-4CF9-8FBB-2810E62BBF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128" name="Imagen 127" descr="Secretaría General | Alcaldía Mayor de Bogotá">
          <a:extLst>
            <a:ext uri="{FF2B5EF4-FFF2-40B4-BE49-F238E27FC236}">
              <a16:creationId xmlns:a16="http://schemas.microsoft.com/office/drawing/2014/main" id="{C55868E4-A28F-4908-B365-A19A914354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129" name="Imagen 3" descr="Secretaría General | Alcaldía Mayor de Bogotá">
          <a:extLst>
            <a:ext uri="{FF2B5EF4-FFF2-40B4-BE49-F238E27FC236}">
              <a16:creationId xmlns:a16="http://schemas.microsoft.com/office/drawing/2014/main" id="{EF82EB4F-43A6-402F-AC11-861A4ED70E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130" name="Imagen 129" descr="Secretaría General | Alcaldía Mayor de Bogotá">
          <a:extLst>
            <a:ext uri="{FF2B5EF4-FFF2-40B4-BE49-F238E27FC236}">
              <a16:creationId xmlns:a16="http://schemas.microsoft.com/office/drawing/2014/main" id="{9EFF59BB-3DC0-4B7B-81AE-A5434BEF3E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31" name="Imagen 3" descr="Secretaría General | Alcaldía Mayor de Bogotá">
          <a:extLst>
            <a:ext uri="{FF2B5EF4-FFF2-40B4-BE49-F238E27FC236}">
              <a16:creationId xmlns:a16="http://schemas.microsoft.com/office/drawing/2014/main" id="{E0F50B5C-9576-4410-B67D-E75F00384C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132" name="Imagen 131" descr="Secretaría General | Alcaldía Mayor de Bogotá">
          <a:extLst>
            <a:ext uri="{FF2B5EF4-FFF2-40B4-BE49-F238E27FC236}">
              <a16:creationId xmlns:a16="http://schemas.microsoft.com/office/drawing/2014/main" id="{F2F04E01-56AD-4B5F-8BEB-04C07B2CB3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33" name="Imagen 3" descr="Secretaría General | Alcaldía Mayor de Bogotá">
          <a:extLst>
            <a:ext uri="{FF2B5EF4-FFF2-40B4-BE49-F238E27FC236}">
              <a16:creationId xmlns:a16="http://schemas.microsoft.com/office/drawing/2014/main" id="{DF6FFFFB-EE98-474B-9F73-974765CBA1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134" name="Imagen 133" descr="Secretaría General | Alcaldía Mayor de Bogotá">
          <a:extLst>
            <a:ext uri="{FF2B5EF4-FFF2-40B4-BE49-F238E27FC236}">
              <a16:creationId xmlns:a16="http://schemas.microsoft.com/office/drawing/2014/main" id="{15BD6B1A-A755-453C-810D-6335024FF9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135" name="Imagen 3" descr="Secretaría General | Alcaldía Mayor de Bogotá">
          <a:extLst>
            <a:ext uri="{FF2B5EF4-FFF2-40B4-BE49-F238E27FC236}">
              <a16:creationId xmlns:a16="http://schemas.microsoft.com/office/drawing/2014/main" id="{16E472CE-7D93-414F-9582-03400A19BA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136" name="Imagen 135" descr="Secretaría General | Alcaldía Mayor de Bogotá">
          <a:extLst>
            <a:ext uri="{FF2B5EF4-FFF2-40B4-BE49-F238E27FC236}">
              <a16:creationId xmlns:a16="http://schemas.microsoft.com/office/drawing/2014/main" id="{9B7DC4FB-F206-4CEB-98B8-CEBC345D4C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37" name="Imagen 3" descr="Secretaría General | Alcaldía Mayor de Bogotá">
          <a:extLst>
            <a:ext uri="{FF2B5EF4-FFF2-40B4-BE49-F238E27FC236}">
              <a16:creationId xmlns:a16="http://schemas.microsoft.com/office/drawing/2014/main" id="{8321A5A9-33F8-4AE9-93D1-1C508CE71D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138" name="Imagen 137" descr="Secretaría General | Alcaldía Mayor de Bogotá">
          <a:extLst>
            <a:ext uri="{FF2B5EF4-FFF2-40B4-BE49-F238E27FC236}">
              <a16:creationId xmlns:a16="http://schemas.microsoft.com/office/drawing/2014/main" id="{3A731B49-DB62-4E1A-9204-BE86382B09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39" name="Imagen 3" descr="Secretaría General | Alcaldía Mayor de Bogotá">
          <a:extLst>
            <a:ext uri="{FF2B5EF4-FFF2-40B4-BE49-F238E27FC236}">
              <a16:creationId xmlns:a16="http://schemas.microsoft.com/office/drawing/2014/main" id="{216F2A05-E23D-4721-B453-3A9BB64CC5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140" name="Imagen 139" descr="Secretaría General | Alcaldía Mayor de Bogotá">
          <a:extLst>
            <a:ext uri="{FF2B5EF4-FFF2-40B4-BE49-F238E27FC236}">
              <a16:creationId xmlns:a16="http://schemas.microsoft.com/office/drawing/2014/main" id="{3E71DEF2-C5C6-4D85-A919-8C0F728009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141" name="Imagen 3" descr="Secretaría General | Alcaldía Mayor de Bogotá">
          <a:extLst>
            <a:ext uri="{FF2B5EF4-FFF2-40B4-BE49-F238E27FC236}">
              <a16:creationId xmlns:a16="http://schemas.microsoft.com/office/drawing/2014/main" id="{21642997-E043-4C03-A3B9-CB3F251432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142" name="Imagen 141" descr="Secretaría General | Alcaldía Mayor de Bogotá">
          <a:extLst>
            <a:ext uri="{FF2B5EF4-FFF2-40B4-BE49-F238E27FC236}">
              <a16:creationId xmlns:a16="http://schemas.microsoft.com/office/drawing/2014/main" id="{02013247-20B3-4DC8-B5A0-15D50EB4BA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43" name="Imagen 3" descr="Secretaría General | Alcaldía Mayor de Bogotá">
          <a:extLst>
            <a:ext uri="{FF2B5EF4-FFF2-40B4-BE49-F238E27FC236}">
              <a16:creationId xmlns:a16="http://schemas.microsoft.com/office/drawing/2014/main" id="{E8B11549-0922-40B5-9936-D3EE907459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144" name="Imagen 143" descr="Secretaría General | Alcaldía Mayor de Bogotá">
          <a:extLst>
            <a:ext uri="{FF2B5EF4-FFF2-40B4-BE49-F238E27FC236}">
              <a16:creationId xmlns:a16="http://schemas.microsoft.com/office/drawing/2014/main" id="{F6F0540F-4FE8-47F5-9888-070D81A78E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45" name="Imagen 3" descr="Secretaría General | Alcaldía Mayor de Bogotá">
          <a:extLst>
            <a:ext uri="{FF2B5EF4-FFF2-40B4-BE49-F238E27FC236}">
              <a16:creationId xmlns:a16="http://schemas.microsoft.com/office/drawing/2014/main" id="{D218AFAD-3E11-4FAE-9C02-53EBB8DF35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146" name="Imagen 145" descr="Secretaría General | Alcaldía Mayor de Bogotá">
          <a:extLst>
            <a:ext uri="{FF2B5EF4-FFF2-40B4-BE49-F238E27FC236}">
              <a16:creationId xmlns:a16="http://schemas.microsoft.com/office/drawing/2014/main" id="{872644A6-EF78-4F15-B015-3A12887CA5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147" name="Imagen 3" descr="Secretaría General | Alcaldía Mayor de Bogotá">
          <a:extLst>
            <a:ext uri="{FF2B5EF4-FFF2-40B4-BE49-F238E27FC236}">
              <a16:creationId xmlns:a16="http://schemas.microsoft.com/office/drawing/2014/main" id="{0C0EA54D-5B5A-4610-8427-9DD4D2B1ED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148" name="Imagen 147" descr="Secretaría General | Alcaldía Mayor de Bogotá">
          <a:extLst>
            <a:ext uri="{FF2B5EF4-FFF2-40B4-BE49-F238E27FC236}">
              <a16:creationId xmlns:a16="http://schemas.microsoft.com/office/drawing/2014/main" id="{BB278822-6672-4DDF-A9AB-223F15235B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49" name="Imagen 3" descr="Secretaría General | Alcaldía Mayor de Bogotá">
          <a:extLst>
            <a:ext uri="{FF2B5EF4-FFF2-40B4-BE49-F238E27FC236}">
              <a16:creationId xmlns:a16="http://schemas.microsoft.com/office/drawing/2014/main" id="{E55F4AE2-79E3-4D3D-B80F-A213DE59D4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150" name="Imagen 149" descr="Secretaría General | Alcaldía Mayor de Bogotá">
          <a:extLst>
            <a:ext uri="{FF2B5EF4-FFF2-40B4-BE49-F238E27FC236}">
              <a16:creationId xmlns:a16="http://schemas.microsoft.com/office/drawing/2014/main" id="{DECDC4DE-769F-4C4F-A36F-F3F374A9B5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51" name="Imagen 3" descr="Secretaría General | Alcaldía Mayor de Bogotá">
          <a:extLst>
            <a:ext uri="{FF2B5EF4-FFF2-40B4-BE49-F238E27FC236}">
              <a16:creationId xmlns:a16="http://schemas.microsoft.com/office/drawing/2014/main" id="{EB4FB2E9-F2A1-4C37-8746-7C1CEEE4BC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152" name="Imagen 151" descr="Secretaría General | Alcaldía Mayor de Bogotá">
          <a:extLst>
            <a:ext uri="{FF2B5EF4-FFF2-40B4-BE49-F238E27FC236}">
              <a16:creationId xmlns:a16="http://schemas.microsoft.com/office/drawing/2014/main" id="{77F1270F-F8BB-46AA-B07A-A5C2154F81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153" name="Imagen 3" descr="Secretaría General | Alcaldía Mayor de Bogotá">
          <a:extLst>
            <a:ext uri="{FF2B5EF4-FFF2-40B4-BE49-F238E27FC236}">
              <a16:creationId xmlns:a16="http://schemas.microsoft.com/office/drawing/2014/main" id="{D08E2571-6F4A-4555-B20C-AADAA3A5EC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154" name="Imagen 153" descr="Secretaría General | Alcaldía Mayor de Bogotá">
          <a:extLst>
            <a:ext uri="{FF2B5EF4-FFF2-40B4-BE49-F238E27FC236}">
              <a16:creationId xmlns:a16="http://schemas.microsoft.com/office/drawing/2014/main" id="{ED4A9618-D19D-4EB2-A52C-4F1D0E5954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55" name="Imagen 3" descr="Secretaría General | Alcaldía Mayor de Bogotá">
          <a:extLst>
            <a:ext uri="{FF2B5EF4-FFF2-40B4-BE49-F238E27FC236}">
              <a16:creationId xmlns:a16="http://schemas.microsoft.com/office/drawing/2014/main" id="{664D0315-AEC4-42CF-A0ED-3798D8FAD6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156" name="Imagen 155" descr="Secretaría General | Alcaldía Mayor de Bogotá">
          <a:extLst>
            <a:ext uri="{FF2B5EF4-FFF2-40B4-BE49-F238E27FC236}">
              <a16:creationId xmlns:a16="http://schemas.microsoft.com/office/drawing/2014/main" id="{8FE077F0-7AE6-4A40-B34E-9C71A0F8ED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57" name="Imagen 3" descr="Secretaría General | Alcaldía Mayor de Bogotá">
          <a:extLst>
            <a:ext uri="{FF2B5EF4-FFF2-40B4-BE49-F238E27FC236}">
              <a16:creationId xmlns:a16="http://schemas.microsoft.com/office/drawing/2014/main" id="{D46B7281-3C0D-4188-942A-8BF5EC1A3B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158" name="Imagen 157" descr="Secretaría General | Alcaldía Mayor de Bogotá">
          <a:extLst>
            <a:ext uri="{FF2B5EF4-FFF2-40B4-BE49-F238E27FC236}">
              <a16:creationId xmlns:a16="http://schemas.microsoft.com/office/drawing/2014/main" id="{3144F356-8A34-4AB6-BF89-411EEBF9AB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159" name="Imagen 3" descr="Secretaría General | Alcaldía Mayor de Bogotá">
          <a:extLst>
            <a:ext uri="{FF2B5EF4-FFF2-40B4-BE49-F238E27FC236}">
              <a16:creationId xmlns:a16="http://schemas.microsoft.com/office/drawing/2014/main" id="{B02E5371-0005-4DB4-97AE-ED51615B28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160" name="Imagen 159" descr="Secretaría General | Alcaldía Mayor de Bogotá">
          <a:extLst>
            <a:ext uri="{FF2B5EF4-FFF2-40B4-BE49-F238E27FC236}">
              <a16:creationId xmlns:a16="http://schemas.microsoft.com/office/drawing/2014/main" id="{CA9E5996-37EC-4F88-943C-C23251C18E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61" name="Imagen 3" descr="Secretaría General | Alcaldía Mayor de Bogotá">
          <a:extLst>
            <a:ext uri="{FF2B5EF4-FFF2-40B4-BE49-F238E27FC236}">
              <a16:creationId xmlns:a16="http://schemas.microsoft.com/office/drawing/2014/main" id="{15D8DF25-CE2F-4A93-A10D-BB2D87981B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162" name="Imagen 161" descr="Secretaría General | Alcaldía Mayor de Bogotá">
          <a:extLst>
            <a:ext uri="{FF2B5EF4-FFF2-40B4-BE49-F238E27FC236}">
              <a16:creationId xmlns:a16="http://schemas.microsoft.com/office/drawing/2014/main" id="{86A39517-D91B-4A4E-BDCE-1463F694FE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63" name="Imagen 3" descr="Secretaría General | Alcaldía Mayor de Bogotá">
          <a:extLst>
            <a:ext uri="{FF2B5EF4-FFF2-40B4-BE49-F238E27FC236}">
              <a16:creationId xmlns:a16="http://schemas.microsoft.com/office/drawing/2014/main" id="{42B62FE0-4D4C-46AF-B84D-19EA7C89EE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164" name="Imagen 163" descr="Secretaría General | Alcaldía Mayor de Bogotá">
          <a:extLst>
            <a:ext uri="{FF2B5EF4-FFF2-40B4-BE49-F238E27FC236}">
              <a16:creationId xmlns:a16="http://schemas.microsoft.com/office/drawing/2014/main" id="{3313349C-C815-47F9-8F43-778196D553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165" name="Imagen 3" descr="Secretaría General | Alcaldía Mayor de Bogotá">
          <a:extLst>
            <a:ext uri="{FF2B5EF4-FFF2-40B4-BE49-F238E27FC236}">
              <a16:creationId xmlns:a16="http://schemas.microsoft.com/office/drawing/2014/main" id="{CB094EFD-219B-4371-BD69-649A093AA2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166" name="Imagen 165" descr="Secretaría General | Alcaldía Mayor de Bogotá">
          <a:extLst>
            <a:ext uri="{FF2B5EF4-FFF2-40B4-BE49-F238E27FC236}">
              <a16:creationId xmlns:a16="http://schemas.microsoft.com/office/drawing/2014/main" id="{8814A358-4372-4AFE-A2D4-500F24E537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67" name="Imagen 3" descr="Secretaría General | Alcaldía Mayor de Bogotá">
          <a:extLst>
            <a:ext uri="{FF2B5EF4-FFF2-40B4-BE49-F238E27FC236}">
              <a16:creationId xmlns:a16="http://schemas.microsoft.com/office/drawing/2014/main" id="{4EF21EAF-D0C2-4DB7-AFB2-B1FC266E56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168" name="Imagen 167" descr="Secretaría General | Alcaldía Mayor de Bogotá">
          <a:extLst>
            <a:ext uri="{FF2B5EF4-FFF2-40B4-BE49-F238E27FC236}">
              <a16:creationId xmlns:a16="http://schemas.microsoft.com/office/drawing/2014/main" id="{83DFDBD4-DD22-4E9C-B4C8-059AA4C463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69" name="Imagen 3" descr="Secretaría General | Alcaldía Mayor de Bogotá">
          <a:extLst>
            <a:ext uri="{FF2B5EF4-FFF2-40B4-BE49-F238E27FC236}">
              <a16:creationId xmlns:a16="http://schemas.microsoft.com/office/drawing/2014/main" id="{09B475E2-E07E-4541-AF19-3EAAC8C97D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170" name="Imagen 169" descr="Secretaría General | Alcaldía Mayor de Bogotá">
          <a:extLst>
            <a:ext uri="{FF2B5EF4-FFF2-40B4-BE49-F238E27FC236}">
              <a16:creationId xmlns:a16="http://schemas.microsoft.com/office/drawing/2014/main" id="{9011ADC5-710A-4E47-B456-595B4376F7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171" name="Imagen 3" descr="Secretaría General | Alcaldía Mayor de Bogotá">
          <a:extLst>
            <a:ext uri="{FF2B5EF4-FFF2-40B4-BE49-F238E27FC236}">
              <a16:creationId xmlns:a16="http://schemas.microsoft.com/office/drawing/2014/main" id="{3B3B2704-F681-4C01-852B-5F73DAAF63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172" name="Imagen 171" descr="Secretaría General | Alcaldía Mayor de Bogotá">
          <a:extLst>
            <a:ext uri="{FF2B5EF4-FFF2-40B4-BE49-F238E27FC236}">
              <a16:creationId xmlns:a16="http://schemas.microsoft.com/office/drawing/2014/main" id="{50061465-32EB-43A4-BC92-8569BA5B26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73" name="Imagen 3" descr="Secretaría General | Alcaldía Mayor de Bogotá">
          <a:extLst>
            <a:ext uri="{FF2B5EF4-FFF2-40B4-BE49-F238E27FC236}">
              <a16:creationId xmlns:a16="http://schemas.microsoft.com/office/drawing/2014/main" id="{4F8365AA-46CB-4C17-9E14-895888F9DC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174" name="Imagen 173" descr="Secretaría General | Alcaldía Mayor de Bogotá">
          <a:extLst>
            <a:ext uri="{FF2B5EF4-FFF2-40B4-BE49-F238E27FC236}">
              <a16:creationId xmlns:a16="http://schemas.microsoft.com/office/drawing/2014/main" id="{5259E545-AEAF-45B8-8EA3-C071433638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75" name="Imagen 3" descr="Secretaría General | Alcaldía Mayor de Bogotá">
          <a:extLst>
            <a:ext uri="{FF2B5EF4-FFF2-40B4-BE49-F238E27FC236}">
              <a16:creationId xmlns:a16="http://schemas.microsoft.com/office/drawing/2014/main" id="{47FB1389-8E40-43E1-BA04-4D212B99CC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176" name="Imagen 175" descr="Secretaría General | Alcaldía Mayor de Bogotá">
          <a:extLst>
            <a:ext uri="{FF2B5EF4-FFF2-40B4-BE49-F238E27FC236}">
              <a16:creationId xmlns:a16="http://schemas.microsoft.com/office/drawing/2014/main" id="{E99551BC-C7D7-463B-80C3-B4737677DF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177" name="Imagen 3" descr="Secretaría General | Alcaldía Mayor de Bogotá">
          <a:extLst>
            <a:ext uri="{FF2B5EF4-FFF2-40B4-BE49-F238E27FC236}">
              <a16:creationId xmlns:a16="http://schemas.microsoft.com/office/drawing/2014/main" id="{61CF31A4-05B9-4494-982F-73315ED649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178" name="Imagen 177" descr="Secretaría General | Alcaldía Mayor de Bogotá">
          <a:extLst>
            <a:ext uri="{FF2B5EF4-FFF2-40B4-BE49-F238E27FC236}">
              <a16:creationId xmlns:a16="http://schemas.microsoft.com/office/drawing/2014/main" id="{528D904C-DAF6-4FF6-A969-202A44440D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79" name="Imagen 3" descr="Secretaría General | Alcaldía Mayor de Bogotá">
          <a:extLst>
            <a:ext uri="{FF2B5EF4-FFF2-40B4-BE49-F238E27FC236}">
              <a16:creationId xmlns:a16="http://schemas.microsoft.com/office/drawing/2014/main" id="{3F50201D-6CB0-4053-850C-935A0F4F8B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180" name="Imagen 179" descr="Secretaría General | Alcaldía Mayor de Bogotá">
          <a:extLst>
            <a:ext uri="{FF2B5EF4-FFF2-40B4-BE49-F238E27FC236}">
              <a16:creationId xmlns:a16="http://schemas.microsoft.com/office/drawing/2014/main" id="{646CF140-CE48-446E-9BF0-E774B9B153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81" name="Imagen 3" descr="Secretaría General | Alcaldía Mayor de Bogotá">
          <a:extLst>
            <a:ext uri="{FF2B5EF4-FFF2-40B4-BE49-F238E27FC236}">
              <a16:creationId xmlns:a16="http://schemas.microsoft.com/office/drawing/2014/main" id="{5C570AD6-8587-43D5-8C8C-A1676EE2AF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182" name="Imagen 181" descr="Secretaría General | Alcaldía Mayor de Bogotá">
          <a:extLst>
            <a:ext uri="{FF2B5EF4-FFF2-40B4-BE49-F238E27FC236}">
              <a16:creationId xmlns:a16="http://schemas.microsoft.com/office/drawing/2014/main" id="{E1746DE2-2738-48E0-92F4-FDA81BEB9B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183" name="Imagen 3" descr="Secretaría General | Alcaldía Mayor de Bogotá">
          <a:extLst>
            <a:ext uri="{FF2B5EF4-FFF2-40B4-BE49-F238E27FC236}">
              <a16:creationId xmlns:a16="http://schemas.microsoft.com/office/drawing/2014/main" id="{0402EB4B-EE89-4481-A9E7-EAC965145E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184" name="Imagen 183" descr="Secretaría General | Alcaldía Mayor de Bogotá">
          <a:extLst>
            <a:ext uri="{FF2B5EF4-FFF2-40B4-BE49-F238E27FC236}">
              <a16:creationId xmlns:a16="http://schemas.microsoft.com/office/drawing/2014/main" id="{DA69384D-D832-4B80-9415-5EA349B265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85" name="Imagen 3" descr="Secretaría General | Alcaldía Mayor de Bogotá">
          <a:extLst>
            <a:ext uri="{FF2B5EF4-FFF2-40B4-BE49-F238E27FC236}">
              <a16:creationId xmlns:a16="http://schemas.microsoft.com/office/drawing/2014/main" id="{06FD62BA-9E5B-44E3-804E-ECEE90A2BB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186" name="Imagen 185" descr="Secretaría General | Alcaldía Mayor de Bogotá">
          <a:extLst>
            <a:ext uri="{FF2B5EF4-FFF2-40B4-BE49-F238E27FC236}">
              <a16:creationId xmlns:a16="http://schemas.microsoft.com/office/drawing/2014/main" id="{F0F0619C-94EC-4D62-830D-6E001F252E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87" name="Imagen 3" descr="Secretaría General | Alcaldía Mayor de Bogotá">
          <a:extLst>
            <a:ext uri="{FF2B5EF4-FFF2-40B4-BE49-F238E27FC236}">
              <a16:creationId xmlns:a16="http://schemas.microsoft.com/office/drawing/2014/main" id="{7330B1A7-21A9-42A7-A865-228E0B5A08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188" name="Imagen 187" descr="Secretaría General | Alcaldía Mayor de Bogotá">
          <a:extLst>
            <a:ext uri="{FF2B5EF4-FFF2-40B4-BE49-F238E27FC236}">
              <a16:creationId xmlns:a16="http://schemas.microsoft.com/office/drawing/2014/main" id="{9A493147-F690-48E8-98EB-7843A79324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189" name="Imagen 3" descr="Secretaría General | Alcaldía Mayor de Bogotá">
          <a:extLst>
            <a:ext uri="{FF2B5EF4-FFF2-40B4-BE49-F238E27FC236}">
              <a16:creationId xmlns:a16="http://schemas.microsoft.com/office/drawing/2014/main" id="{EB0CBE8B-D83D-4F5A-A2E3-E4E3EABD1A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190" name="Imagen 189" descr="Secretaría General | Alcaldía Mayor de Bogotá">
          <a:extLst>
            <a:ext uri="{FF2B5EF4-FFF2-40B4-BE49-F238E27FC236}">
              <a16:creationId xmlns:a16="http://schemas.microsoft.com/office/drawing/2014/main" id="{4D82FDE4-3A3E-4C0F-ABF7-7264CA5297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91" name="Imagen 3" descr="Secretaría General | Alcaldía Mayor de Bogotá">
          <a:extLst>
            <a:ext uri="{FF2B5EF4-FFF2-40B4-BE49-F238E27FC236}">
              <a16:creationId xmlns:a16="http://schemas.microsoft.com/office/drawing/2014/main" id="{2EE02F61-10F2-42BF-BAD4-5298657F67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192" name="Imagen 191" descr="Secretaría General | Alcaldía Mayor de Bogotá">
          <a:extLst>
            <a:ext uri="{FF2B5EF4-FFF2-40B4-BE49-F238E27FC236}">
              <a16:creationId xmlns:a16="http://schemas.microsoft.com/office/drawing/2014/main" id="{E99C7D07-8129-49EA-A62E-9F6C8E5ED1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93" name="Imagen 3" descr="Secretaría General | Alcaldía Mayor de Bogotá">
          <a:extLst>
            <a:ext uri="{FF2B5EF4-FFF2-40B4-BE49-F238E27FC236}">
              <a16:creationId xmlns:a16="http://schemas.microsoft.com/office/drawing/2014/main" id="{0745C53B-8E26-454E-8A27-686BA2331D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194" name="Imagen 193" descr="Secretaría General | Alcaldía Mayor de Bogotá">
          <a:extLst>
            <a:ext uri="{FF2B5EF4-FFF2-40B4-BE49-F238E27FC236}">
              <a16:creationId xmlns:a16="http://schemas.microsoft.com/office/drawing/2014/main" id="{B435A27E-E753-476D-A0B6-999347718D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195" name="Imagen 3" descr="Secretaría General | Alcaldía Mayor de Bogotá">
          <a:extLst>
            <a:ext uri="{FF2B5EF4-FFF2-40B4-BE49-F238E27FC236}">
              <a16:creationId xmlns:a16="http://schemas.microsoft.com/office/drawing/2014/main" id="{B9E04713-BC75-49CE-B00C-FCC3B575FF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196" name="Imagen 195" descr="Secretaría General | Alcaldía Mayor de Bogotá">
          <a:extLst>
            <a:ext uri="{FF2B5EF4-FFF2-40B4-BE49-F238E27FC236}">
              <a16:creationId xmlns:a16="http://schemas.microsoft.com/office/drawing/2014/main" id="{0BA83A2F-335B-4DEB-8D76-D7A5B73DA0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97" name="Imagen 3" descr="Secretaría General | Alcaldía Mayor de Bogotá">
          <a:extLst>
            <a:ext uri="{FF2B5EF4-FFF2-40B4-BE49-F238E27FC236}">
              <a16:creationId xmlns:a16="http://schemas.microsoft.com/office/drawing/2014/main" id="{943A0295-4191-4A5A-B0A0-7A32D100C3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198" name="Imagen 197" descr="Secretaría General | Alcaldía Mayor de Bogotá">
          <a:extLst>
            <a:ext uri="{FF2B5EF4-FFF2-40B4-BE49-F238E27FC236}">
              <a16:creationId xmlns:a16="http://schemas.microsoft.com/office/drawing/2014/main" id="{A083D399-D567-46BE-A398-CA2352B2C1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199" name="Imagen 3" descr="Secretaría General | Alcaldía Mayor de Bogotá">
          <a:extLst>
            <a:ext uri="{FF2B5EF4-FFF2-40B4-BE49-F238E27FC236}">
              <a16:creationId xmlns:a16="http://schemas.microsoft.com/office/drawing/2014/main" id="{C037E7C5-C4EA-48A5-8E0E-D6D398D6B5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200" name="Imagen 199" descr="Secretaría General | Alcaldía Mayor de Bogotá">
          <a:extLst>
            <a:ext uri="{FF2B5EF4-FFF2-40B4-BE49-F238E27FC236}">
              <a16:creationId xmlns:a16="http://schemas.microsoft.com/office/drawing/2014/main" id="{A58F8B2C-95F5-4E5B-9946-6A9E86A302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201" name="Imagen 3" descr="Secretaría General | Alcaldía Mayor de Bogotá">
          <a:extLst>
            <a:ext uri="{FF2B5EF4-FFF2-40B4-BE49-F238E27FC236}">
              <a16:creationId xmlns:a16="http://schemas.microsoft.com/office/drawing/2014/main" id="{8F98F8D4-7FF7-440E-8E43-8DA3ACB817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202" name="Imagen 201" descr="Secretaría General | Alcaldía Mayor de Bogotá">
          <a:extLst>
            <a:ext uri="{FF2B5EF4-FFF2-40B4-BE49-F238E27FC236}">
              <a16:creationId xmlns:a16="http://schemas.microsoft.com/office/drawing/2014/main" id="{13B305B8-7E02-47B8-981D-1888EF54D5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03" name="Imagen 3" descr="Secretaría General | Alcaldía Mayor de Bogotá">
          <a:extLst>
            <a:ext uri="{FF2B5EF4-FFF2-40B4-BE49-F238E27FC236}">
              <a16:creationId xmlns:a16="http://schemas.microsoft.com/office/drawing/2014/main" id="{04B9488D-1CC7-448B-8A05-6ADC00B39E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204" name="Imagen 203" descr="Secretaría General | Alcaldía Mayor de Bogotá">
          <a:extLst>
            <a:ext uri="{FF2B5EF4-FFF2-40B4-BE49-F238E27FC236}">
              <a16:creationId xmlns:a16="http://schemas.microsoft.com/office/drawing/2014/main" id="{8AA10F5A-E70F-486F-AEC2-D84B98818B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05" name="Imagen 3" descr="Secretaría General | Alcaldía Mayor de Bogotá">
          <a:extLst>
            <a:ext uri="{FF2B5EF4-FFF2-40B4-BE49-F238E27FC236}">
              <a16:creationId xmlns:a16="http://schemas.microsoft.com/office/drawing/2014/main" id="{EFACDC08-9DB8-40F9-89D6-0BFDAB5D35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206" name="Imagen 205" descr="Secretaría General | Alcaldía Mayor de Bogotá">
          <a:extLst>
            <a:ext uri="{FF2B5EF4-FFF2-40B4-BE49-F238E27FC236}">
              <a16:creationId xmlns:a16="http://schemas.microsoft.com/office/drawing/2014/main" id="{DDA572DE-4D50-4C9A-B3A5-6165E5A6C9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207" name="Imagen 3" descr="Secretaría General | Alcaldía Mayor de Bogotá">
          <a:extLst>
            <a:ext uri="{FF2B5EF4-FFF2-40B4-BE49-F238E27FC236}">
              <a16:creationId xmlns:a16="http://schemas.microsoft.com/office/drawing/2014/main" id="{B782FAD9-93A8-4923-99BC-21D9F9A856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208" name="Imagen 207" descr="Secretaría General | Alcaldía Mayor de Bogotá">
          <a:extLst>
            <a:ext uri="{FF2B5EF4-FFF2-40B4-BE49-F238E27FC236}">
              <a16:creationId xmlns:a16="http://schemas.microsoft.com/office/drawing/2014/main" id="{6CBBCBF4-4427-452E-B6EA-658B328E3B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09" name="Imagen 3" descr="Secretaría General | Alcaldía Mayor de Bogotá">
          <a:extLst>
            <a:ext uri="{FF2B5EF4-FFF2-40B4-BE49-F238E27FC236}">
              <a16:creationId xmlns:a16="http://schemas.microsoft.com/office/drawing/2014/main" id="{22BB2C04-1532-4095-9D12-AB63586DD8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210" name="Imagen 209" descr="Secretaría General | Alcaldía Mayor de Bogotá">
          <a:extLst>
            <a:ext uri="{FF2B5EF4-FFF2-40B4-BE49-F238E27FC236}">
              <a16:creationId xmlns:a16="http://schemas.microsoft.com/office/drawing/2014/main" id="{A85B110A-2090-401A-93E9-7C91BD58E9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11" name="Imagen 3" descr="Secretaría General | Alcaldía Mayor de Bogotá">
          <a:extLst>
            <a:ext uri="{FF2B5EF4-FFF2-40B4-BE49-F238E27FC236}">
              <a16:creationId xmlns:a16="http://schemas.microsoft.com/office/drawing/2014/main" id="{052B91EE-13E0-4A93-8710-CF02293B8D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212" name="Imagen 211" descr="Secretaría General | Alcaldía Mayor de Bogotá">
          <a:extLst>
            <a:ext uri="{FF2B5EF4-FFF2-40B4-BE49-F238E27FC236}">
              <a16:creationId xmlns:a16="http://schemas.microsoft.com/office/drawing/2014/main" id="{FDE7B942-CC00-46D2-9356-0BF15749B6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213" name="Imagen 3" descr="Secretaría General | Alcaldía Mayor de Bogotá">
          <a:extLst>
            <a:ext uri="{FF2B5EF4-FFF2-40B4-BE49-F238E27FC236}">
              <a16:creationId xmlns:a16="http://schemas.microsoft.com/office/drawing/2014/main" id="{E34398B1-7235-40C2-86DD-3985DF89A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214" name="Imagen 213" descr="Secretaría General | Alcaldía Mayor de Bogotá">
          <a:extLst>
            <a:ext uri="{FF2B5EF4-FFF2-40B4-BE49-F238E27FC236}">
              <a16:creationId xmlns:a16="http://schemas.microsoft.com/office/drawing/2014/main" id="{D380271E-5BA6-464C-8023-F1C30FEF1C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15" name="Imagen 3" descr="Secretaría General | Alcaldía Mayor de Bogotá">
          <a:extLst>
            <a:ext uri="{FF2B5EF4-FFF2-40B4-BE49-F238E27FC236}">
              <a16:creationId xmlns:a16="http://schemas.microsoft.com/office/drawing/2014/main" id="{F6D97388-5F3B-4492-84AE-0D9CD4FC5A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216" name="Imagen 215" descr="Secretaría General | Alcaldía Mayor de Bogotá">
          <a:extLst>
            <a:ext uri="{FF2B5EF4-FFF2-40B4-BE49-F238E27FC236}">
              <a16:creationId xmlns:a16="http://schemas.microsoft.com/office/drawing/2014/main" id="{BDE67BFD-B2C4-4963-9107-F89A01227F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17" name="Imagen 3" descr="Secretaría General | Alcaldía Mayor de Bogotá">
          <a:extLst>
            <a:ext uri="{FF2B5EF4-FFF2-40B4-BE49-F238E27FC236}">
              <a16:creationId xmlns:a16="http://schemas.microsoft.com/office/drawing/2014/main" id="{42B42448-5900-42E3-BF29-20DB20FF08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218" name="Imagen 217" descr="Secretaría General | Alcaldía Mayor de Bogotá">
          <a:extLst>
            <a:ext uri="{FF2B5EF4-FFF2-40B4-BE49-F238E27FC236}">
              <a16:creationId xmlns:a16="http://schemas.microsoft.com/office/drawing/2014/main" id="{B5A2A8C4-6453-4E64-B87C-2B57668EEF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219" name="Imagen 3" descr="Secretaría General | Alcaldía Mayor de Bogotá">
          <a:extLst>
            <a:ext uri="{FF2B5EF4-FFF2-40B4-BE49-F238E27FC236}">
              <a16:creationId xmlns:a16="http://schemas.microsoft.com/office/drawing/2014/main" id="{0B173CAE-15BC-4CB7-9904-0FC033FFCC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220" name="Imagen 219" descr="Secretaría General | Alcaldía Mayor de Bogotá">
          <a:extLst>
            <a:ext uri="{FF2B5EF4-FFF2-40B4-BE49-F238E27FC236}">
              <a16:creationId xmlns:a16="http://schemas.microsoft.com/office/drawing/2014/main" id="{04FFE667-AEA7-428C-BF9F-1FED265863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21" name="Imagen 3" descr="Secretaría General | Alcaldía Mayor de Bogotá">
          <a:extLst>
            <a:ext uri="{FF2B5EF4-FFF2-40B4-BE49-F238E27FC236}">
              <a16:creationId xmlns:a16="http://schemas.microsoft.com/office/drawing/2014/main" id="{0D9134B3-4254-4198-8474-0913F0DF509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222" name="Imagen 221" descr="Secretaría General | Alcaldía Mayor de Bogotá">
          <a:extLst>
            <a:ext uri="{FF2B5EF4-FFF2-40B4-BE49-F238E27FC236}">
              <a16:creationId xmlns:a16="http://schemas.microsoft.com/office/drawing/2014/main" id="{8AC11B27-DBC0-4EF9-9F79-4C2AF2A653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23" name="Imagen 3" descr="Secretaría General | Alcaldía Mayor de Bogotá">
          <a:extLst>
            <a:ext uri="{FF2B5EF4-FFF2-40B4-BE49-F238E27FC236}">
              <a16:creationId xmlns:a16="http://schemas.microsoft.com/office/drawing/2014/main" id="{AF79FD39-6124-44B1-93D1-A6ADF16743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224" name="Imagen 223" descr="Secretaría General | Alcaldía Mayor de Bogotá">
          <a:extLst>
            <a:ext uri="{FF2B5EF4-FFF2-40B4-BE49-F238E27FC236}">
              <a16:creationId xmlns:a16="http://schemas.microsoft.com/office/drawing/2014/main" id="{12FBA67E-B85D-42A1-9B36-8CFFAECB92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225" name="Imagen 3" descr="Secretaría General | Alcaldía Mayor de Bogotá">
          <a:extLst>
            <a:ext uri="{FF2B5EF4-FFF2-40B4-BE49-F238E27FC236}">
              <a16:creationId xmlns:a16="http://schemas.microsoft.com/office/drawing/2014/main" id="{881859C1-0C01-4FDA-86B9-B35B72463E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226" name="Imagen 225" descr="Secretaría General | Alcaldía Mayor de Bogotá">
          <a:extLst>
            <a:ext uri="{FF2B5EF4-FFF2-40B4-BE49-F238E27FC236}">
              <a16:creationId xmlns:a16="http://schemas.microsoft.com/office/drawing/2014/main" id="{E302AC75-F6D4-45F5-A646-E4CEB0200D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27" name="Imagen 3" descr="Secretaría General | Alcaldía Mayor de Bogotá">
          <a:extLst>
            <a:ext uri="{FF2B5EF4-FFF2-40B4-BE49-F238E27FC236}">
              <a16:creationId xmlns:a16="http://schemas.microsoft.com/office/drawing/2014/main" id="{812ACBF3-4C73-40D5-AE5F-8ACDF7F061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228" name="Imagen 227" descr="Secretaría General | Alcaldía Mayor de Bogotá">
          <a:extLst>
            <a:ext uri="{FF2B5EF4-FFF2-40B4-BE49-F238E27FC236}">
              <a16:creationId xmlns:a16="http://schemas.microsoft.com/office/drawing/2014/main" id="{80A2A3F9-3424-48A4-B27D-78C4CB3728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29" name="Imagen 3" descr="Secretaría General | Alcaldía Mayor de Bogotá">
          <a:extLst>
            <a:ext uri="{FF2B5EF4-FFF2-40B4-BE49-F238E27FC236}">
              <a16:creationId xmlns:a16="http://schemas.microsoft.com/office/drawing/2014/main" id="{50B78C34-AC64-492F-8E38-C1DF841530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230" name="Imagen 229" descr="Secretaría General | Alcaldía Mayor de Bogotá">
          <a:extLst>
            <a:ext uri="{FF2B5EF4-FFF2-40B4-BE49-F238E27FC236}">
              <a16:creationId xmlns:a16="http://schemas.microsoft.com/office/drawing/2014/main" id="{5A31A77B-1BA4-485B-9D69-83EEC25286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231" name="Imagen 3" descr="Secretaría General | Alcaldía Mayor de Bogotá">
          <a:extLst>
            <a:ext uri="{FF2B5EF4-FFF2-40B4-BE49-F238E27FC236}">
              <a16:creationId xmlns:a16="http://schemas.microsoft.com/office/drawing/2014/main" id="{E798EA55-BDB6-4ECB-94EC-37D2690546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232" name="Imagen 231" descr="Secretaría General | Alcaldía Mayor de Bogotá">
          <a:extLst>
            <a:ext uri="{FF2B5EF4-FFF2-40B4-BE49-F238E27FC236}">
              <a16:creationId xmlns:a16="http://schemas.microsoft.com/office/drawing/2014/main" id="{2B5572E3-5C3D-4461-B18B-11EA208FC0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33" name="Imagen 3" descr="Secretaría General | Alcaldía Mayor de Bogotá">
          <a:extLst>
            <a:ext uri="{FF2B5EF4-FFF2-40B4-BE49-F238E27FC236}">
              <a16:creationId xmlns:a16="http://schemas.microsoft.com/office/drawing/2014/main" id="{DA3FDF2C-F94F-41D7-ADDE-CA8D27F9F6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234" name="Imagen 233" descr="Secretaría General | Alcaldía Mayor de Bogotá">
          <a:extLst>
            <a:ext uri="{FF2B5EF4-FFF2-40B4-BE49-F238E27FC236}">
              <a16:creationId xmlns:a16="http://schemas.microsoft.com/office/drawing/2014/main" id="{AF20A707-632E-4942-8B0F-7C8AB1172E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35" name="Imagen 3" descr="Secretaría General | Alcaldía Mayor de Bogotá">
          <a:extLst>
            <a:ext uri="{FF2B5EF4-FFF2-40B4-BE49-F238E27FC236}">
              <a16:creationId xmlns:a16="http://schemas.microsoft.com/office/drawing/2014/main" id="{98D0AA36-2625-4C9E-B7CF-D17F330FA3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236" name="Imagen 235" descr="Secretaría General | Alcaldía Mayor de Bogotá">
          <a:extLst>
            <a:ext uri="{FF2B5EF4-FFF2-40B4-BE49-F238E27FC236}">
              <a16:creationId xmlns:a16="http://schemas.microsoft.com/office/drawing/2014/main" id="{5B4AE0C6-CFB1-4235-A9F9-3546DC4386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237" name="Imagen 3" descr="Secretaría General | Alcaldía Mayor de Bogotá">
          <a:extLst>
            <a:ext uri="{FF2B5EF4-FFF2-40B4-BE49-F238E27FC236}">
              <a16:creationId xmlns:a16="http://schemas.microsoft.com/office/drawing/2014/main" id="{B2B6167A-F066-466D-BE20-3562981889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238" name="Imagen 237" descr="Secretaría General | Alcaldía Mayor de Bogotá">
          <a:extLst>
            <a:ext uri="{FF2B5EF4-FFF2-40B4-BE49-F238E27FC236}">
              <a16:creationId xmlns:a16="http://schemas.microsoft.com/office/drawing/2014/main" id="{B73DB3BE-0706-4D5A-96D9-B80108A57C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39" name="Imagen 3" descr="Secretaría General | Alcaldía Mayor de Bogotá">
          <a:extLst>
            <a:ext uri="{FF2B5EF4-FFF2-40B4-BE49-F238E27FC236}">
              <a16:creationId xmlns:a16="http://schemas.microsoft.com/office/drawing/2014/main" id="{0B8B6356-CDFC-454F-A859-B39901F8FF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240" name="Imagen 239" descr="Secretaría General | Alcaldía Mayor de Bogotá">
          <a:extLst>
            <a:ext uri="{FF2B5EF4-FFF2-40B4-BE49-F238E27FC236}">
              <a16:creationId xmlns:a16="http://schemas.microsoft.com/office/drawing/2014/main" id="{20CBBC65-4CA7-47D4-B334-85D2DED246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41" name="Imagen 3" descr="Secretaría General | Alcaldía Mayor de Bogotá">
          <a:extLst>
            <a:ext uri="{FF2B5EF4-FFF2-40B4-BE49-F238E27FC236}">
              <a16:creationId xmlns:a16="http://schemas.microsoft.com/office/drawing/2014/main" id="{C68C06C0-578C-420C-BDAF-DD5BACCE55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242" name="Imagen 241" descr="Secretaría General | Alcaldía Mayor de Bogotá">
          <a:extLst>
            <a:ext uri="{FF2B5EF4-FFF2-40B4-BE49-F238E27FC236}">
              <a16:creationId xmlns:a16="http://schemas.microsoft.com/office/drawing/2014/main" id="{EFDEB530-C18D-41E5-830D-50949D2562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243" name="Imagen 3" descr="Secretaría General | Alcaldía Mayor de Bogotá">
          <a:extLst>
            <a:ext uri="{FF2B5EF4-FFF2-40B4-BE49-F238E27FC236}">
              <a16:creationId xmlns:a16="http://schemas.microsoft.com/office/drawing/2014/main" id="{B75F92BC-3473-46B2-8C9B-0BA01CECB7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244" name="Imagen 243" descr="Secretaría General | Alcaldía Mayor de Bogotá">
          <a:extLst>
            <a:ext uri="{FF2B5EF4-FFF2-40B4-BE49-F238E27FC236}">
              <a16:creationId xmlns:a16="http://schemas.microsoft.com/office/drawing/2014/main" id="{A9F3DB5F-2BBA-4725-B5C5-9F5414EC6C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45" name="Imagen 3" descr="Secretaría General | Alcaldía Mayor de Bogotá">
          <a:extLst>
            <a:ext uri="{FF2B5EF4-FFF2-40B4-BE49-F238E27FC236}">
              <a16:creationId xmlns:a16="http://schemas.microsoft.com/office/drawing/2014/main" id="{5EEC22A2-A2CB-4EF3-AC43-8CD064FBD9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246" name="Imagen 245" descr="Secretaría General | Alcaldía Mayor de Bogotá">
          <a:extLst>
            <a:ext uri="{FF2B5EF4-FFF2-40B4-BE49-F238E27FC236}">
              <a16:creationId xmlns:a16="http://schemas.microsoft.com/office/drawing/2014/main" id="{1BD9CE80-C0B8-41B4-8901-0D140DB2A9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47" name="Imagen 3" descr="Secretaría General | Alcaldía Mayor de Bogotá">
          <a:extLst>
            <a:ext uri="{FF2B5EF4-FFF2-40B4-BE49-F238E27FC236}">
              <a16:creationId xmlns:a16="http://schemas.microsoft.com/office/drawing/2014/main" id="{7842B6B5-1C87-4303-8686-573B6B8C20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248" name="Imagen 247" descr="Secretaría General | Alcaldía Mayor de Bogotá">
          <a:extLst>
            <a:ext uri="{FF2B5EF4-FFF2-40B4-BE49-F238E27FC236}">
              <a16:creationId xmlns:a16="http://schemas.microsoft.com/office/drawing/2014/main" id="{1A78E2C1-B9EC-43B6-A026-EA3071EE0A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249" name="Imagen 3" descr="Secretaría General | Alcaldía Mayor de Bogotá">
          <a:extLst>
            <a:ext uri="{FF2B5EF4-FFF2-40B4-BE49-F238E27FC236}">
              <a16:creationId xmlns:a16="http://schemas.microsoft.com/office/drawing/2014/main" id="{BE65E550-81BD-470E-87B6-7678808DF6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250" name="Imagen 249" descr="Secretaría General | Alcaldía Mayor de Bogotá">
          <a:extLst>
            <a:ext uri="{FF2B5EF4-FFF2-40B4-BE49-F238E27FC236}">
              <a16:creationId xmlns:a16="http://schemas.microsoft.com/office/drawing/2014/main" id="{D7841771-B9FD-4ECA-BE1D-D1EB271DB9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51" name="Imagen 3" descr="Secretaría General | Alcaldía Mayor de Bogotá">
          <a:extLst>
            <a:ext uri="{FF2B5EF4-FFF2-40B4-BE49-F238E27FC236}">
              <a16:creationId xmlns:a16="http://schemas.microsoft.com/office/drawing/2014/main" id="{15FD6BB6-F244-4018-8AFC-C9B0E7896E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252" name="Imagen 251" descr="Secretaría General | Alcaldía Mayor de Bogotá">
          <a:extLst>
            <a:ext uri="{FF2B5EF4-FFF2-40B4-BE49-F238E27FC236}">
              <a16:creationId xmlns:a16="http://schemas.microsoft.com/office/drawing/2014/main" id="{39D54160-7A82-4E9D-A96B-A5F0485052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53" name="Imagen 3" descr="Secretaría General | Alcaldía Mayor de Bogotá">
          <a:extLst>
            <a:ext uri="{FF2B5EF4-FFF2-40B4-BE49-F238E27FC236}">
              <a16:creationId xmlns:a16="http://schemas.microsoft.com/office/drawing/2014/main" id="{2CB29441-8827-496F-89D9-458BE8E918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254" name="Imagen 253" descr="Secretaría General | Alcaldía Mayor de Bogotá">
          <a:extLst>
            <a:ext uri="{FF2B5EF4-FFF2-40B4-BE49-F238E27FC236}">
              <a16:creationId xmlns:a16="http://schemas.microsoft.com/office/drawing/2014/main" id="{25D9928A-AAE7-423C-B2FC-6873E6FE2A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255" name="Imagen 3" descr="Secretaría General | Alcaldía Mayor de Bogotá">
          <a:extLst>
            <a:ext uri="{FF2B5EF4-FFF2-40B4-BE49-F238E27FC236}">
              <a16:creationId xmlns:a16="http://schemas.microsoft.com/office/drawing/2014/main" id="{7E6BA49C-A0C0-4DF9-B1A7-FC53E2C0B5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256" name="Imagen 255" descr="Secretaría General | Alcaldía Mayor de Bogotá">
          <a:extLst>
            <a:ext uri="{FF2B5EF4-FFF2-40B4-BE49-F238E27FC236}">
              <a16:creationId xmlns:a16="http://schemas.microsoft.com/office/drawing/2014/main" id="{3169625E-F650-4BFE-93B6-0BB2732A90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57" name="Imagen 3" descr="Secretaría General | Alcaldía Mayor de Bogotá">
          <a:extLst>
            <a:ext uri="{FF2B5EF4-FFF2-40B4-BE49-F238E27FC236}">
              <a16:creationId xmlns:a16="http://schemas.microsoft.com/office/drawing/2014/main" id="{15BEEFE8-C89B-439C-B347-C93DAFF7EE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258" name="Imagen 257" descr="Secretaría General | Alcaldía Mayor de Bogotá">
          <a:extLst>
            <a:ext uri="{FF2B5EF4-FFF2-40B4-BE49-F238E27FC236}">
              <a16:creationId xmlns:a16="http://schemas.microsoft.com/office/drawing/2014/main" id="{B5FF0B18-8428-4A95-9C25-8BE0245ACF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59" name="Imagen 3" descr="Secretaría General | Alcaldía Mayor de Bogotá">
          <a:extLst>
            <a:ext uri="{FF2B5EF4-FFF2-40B4-BE49-F238E27FC236}">
              <a16:creationId xmlns:a16="http://schemas.microsoft.com/office/drawing/2014/main" id="{2746D13D-A3C2-46CE-A734-3417B320CC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260" name="Imagen 259" descr="Secretaría General | Alcaldía Mayor de Bogotá">
          <a:extLst>
            <a:ext uri="{FF2B5EF4-FFF2-40B4-BE49-F238E27FC236}">
              <a16:creationId xmlns:a16="http://schemas.microsoft.com/office/drawing/2014/main" id="{A0B1FEE6-D13A-4B83-BAC1-4C83D1F910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261" name="Imagen 3" descr="Secretaría General | Alcaldía Mayor de Bogotá">
          <a:extLst>
            <a:ext uri="{FF2B5EF4-FFF2-40B4-BE49-F238E27FC236}">
              <a16:creationId xmlns:a16="http://schemas.microsoft.com/office/drawing/2014/main" id="{AD84FCB2-39F0-4B05-9127-5727DCA5A0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262" name="Imagen 261" descr="Secretaría General | Alcaldía Mayor de Bogotá">
          <a:extLst>
            <a:ext uri="{FF2B5EF4-FFF2-40B4-BE49-F238E27FC236}">
              <a16:creationId xmlns:a16="http://schemas.microsoft.com/office/drawing/2014/main" id="{F60AFF22-8318-4329-9CF8-D1AABF544D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63" name="Imagen 3" descr="Secretaría General | Alcaldía Mayor de Bogotá">
          <a:extLst>
            <a:ext uri="{FF2B5EF4-FFF2-40B4-BE49-F238E27FC236}">
              <a16:creationId xmlns:a16="http://schemas.microsoft.com/office/drawing/2014/main" id="{B53B2664-189D-409C-A151-90A298D176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264" name="Imagen 263" descr="Secretaría General | Alcaldía Mayor de Bogotá">
          <a:extLst>
            <a:ext uri="{FF2B5EF4-FFF2-40B4-BE49-F238E27FC236}">
              <a16:creationId xmlns:a16="http://schemas.microsoft.com/office/drawing/2014/main" id="{5C0B7003-21C2-4518-8B43-AEF33AECD9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65" name="Imagen 3" descr="Secretaría General | Alcaldía Mayor de Bogotá">
          <a:extLst>
            <a:ext uri="{FF2B5EF4-FFF2-40B4-BE49-F238E27FC236}">
              <a16:creationId xmlns:a16="http://schemas.microsoft.com/office/drawing/2014/main" id="{609A4133-42C6-4531-AEA7-EE55378C23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266" name="Imagen 265" descr="Secretaría General | Alcaldía Mayor de Bogotá">
          <a:extLst>
            <a:ext uri="{FF2B5EF4-FFF2-40B4-BE49-F238E27FC236}">
              <a16:creationId xmlns:a16="http://schemas.microsoft.com/office/drawing/2014/main" id="{A4015C28-99E4-45B4-9D6F-A028963945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267" name="Imagen 3" descr="Secretaría General | Alcaldía Mayor de Bogotá">
          <a:extLst>
            <a:ext uri="{FF2B5EF4-FFF2-40B4-BE49-F238E27FC236}">
              <a16:creationId xmlns:a16="http://schemas.microsoft.com/office/drawing/2014/main" id="{573BCA41-7987-4991-A50B-32966A361E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268" name="Imagen 267" descr="Secretaría General | Alcaldía Mayor de Bogotá">
          <a:extLst>
            <a:ext uri="{FF2B5EF4-FFF2-40B4-BE49-F238E27FC236}">
              <a16:creationId xmlns:a16="http://schemas.microsoft.com/office/drawing/2014/main" id="{A5D574DD-8CD9-400D-BB60-C9FE43B49F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69" name="Imagen 3" descr="Secretaría General | Alcaldía Mayor de Bogotá">
          <a:extLst>
            <a:ext uri="{FF2B5EF4-FFF2-40B4-BE49-F238E27FC236}">
              <a16:creationId xmlns:a16="http://schemas.microsoft.com/office/drawing/2014/main" id="{6E3C80D1-E444-4184-9AF1-53E3674FED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270" name="Imagen 269" descr="Secretaría General | Alcaldía Mayor de Bogotá">
          <a:extLst>
            <a:ext uri="{FF2B5EF4-FFF2-40B4-BE49-F238E27FC236}">
              <a16:creationId xmlns:a16="http://schemas.microsoft.com/office/drawing/2014/main" id="{EF67E961-833F-4F85-B986-5A59751B67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71" name="Imagen 3" descr="Secretaría General | Alcaldía Mayor de Bogotá">
          <a:extLst>
            <a:ext uri="{FF2B5EF4-FFF2-40B4-BE49-F238E27FC236}">
              <a16:creationId xmlns:a16="http://schemas.microsoft.com/office/drawing/2014/main" id="{26FF425C-D98E-487B-BC7E-64D23A2C98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272" name="Imagen 271" descr="Secretaría General | Alcaldía Mayor de Bogotá">
          <a:extLst>
            <a:ext uri="{FF2B5EF4-FFF2-40B4-BE49-F238E27FC236}">
              <a16:creationId xmlns:a16="http://schemas.microsoft.com/office/drawing/2014/main" id="{AD80527D-5BF5-40EE-9F66-09772D4C9A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273" name="Imagen 3" descr="Secretaría General | Alcaldía Mayor de Bogotá">
          <a:extLst>
            <a:ext uri="{FF2B5EF4-FFF2-40B4-BE49-F238E27FC236}">
              <a16:creationId xmlns:a16="http://schemas.microsoft.com/office/drawing/2014/main" id="{6C896A2F-D1C5-4D24-9AD0-F588BED11D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274" name="Imagen 273" descr="Secretaría General | Alcaldía Mayor de Bogotá">
          <a:extLst>
            <a:ext uri="{FF2B5EF4-FFF2-40B4-BE49-F238E27FC236}">
              <a16:creationId xmlns:a16="http://schemas.microsoft.com/office/drawing/2014/main" id="{8E03F4EA-978C-4812-A0C5-CAF71DC427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75" name="Imagen 3" descr="Secretaría General | Alcaldía Mayor de Bogotá">
          <a:extLst>
            <a:ext uri="{FF2B5EF4-FFF2-40B4-BE49-F238E27FC236}">
              <a16:creationId xmlns:a16="http://schemas.microsoft.com/office/drawing/2014/main" id="{F81E7203-902D-4BAB-B919-52756A4230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276" name="Imagen 275" descr="Secretaría General | Alcaldía Mayor de Bogotá">
          <a:extLst>
            <a:ext uri="{FF2B5EF4-FFF2-40B4-BE49-F238E27FC236}">
              <a16:creationId xmlns:a16="http://schemas.microsoft.com/office/drawing/2014/main" id="{81899F32-B3E1-4055-984C-4E135E57A2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77" name="Imagen 3" descr="Secretaría General | Alcaldía Mayor de Bogotá">
          <a:extLst>
            <a:ext uri="{FF2B5EF4-FFF2-40B4-BE49-F238E27FC236}">
              <a16:creationId xmlns:a16="http://schemas.microsoft.com/office/drawing/2014/main" id="{5962DD2F-0719-48B7-8B0E-80448B524E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278" name="Imagen 277" descr="Secretaría General | Alcaldía Mayor de Bogotá">
          <a:extLst>
            <a:ext uri="{FF2B5EF4-FFF2-40B4-BE49-F238E27FC236}">
              <a16:creationId xmlns:a16="http://schemas.microsoft.com/office/drawing/2014/main" id="{A275E699-4AE8-41D1-9F0B-30AC5CC7E4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279" name="Imagen 3" descr="Secretaría General | Alcaldía Mayor de Bogotá">
          <a:extLst>
            <a:ext uri="{FF2B5EF4-FFF2-40B4-BE49-F238E27FC236}">
              <a16:creationId xmlns:a16="http://schemas.microsoft.com/office/drawing/2014/main" id="{F160D201-D6F6-4027-9AEA-01A9D33386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280" name="Imagen 279" descr="Secretaría General | Alcaldía Mayor de Bogotá">
          <a:extLst>
            <a:ext uri="{FF2B5EF4-FFF2-40B4-BE49-F238E27FC236}">
              <a16:creationId xmlns:a16="http://schemas.microsoft.com/office/drawing/2014/main" id="{A19BCBA2-AFA6-44DF-B81B-24595D249A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81" name="Imagen 3" descr="Secretaría General | Alcaldía Mayor de Bogotá">
          <a:extLst>
            <a:ext uri="{FF2B5EF4-FFF2-40B4-BE49-F238E27FC236}">
              <a16:creationId xmlns:a16="http://schemas.microsoft.com/office/drawing/2014/main" id="{ED5D49E3-CA5E-4430-8D91-A69337C121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282" name="Imagen 281" descr="Secretaría General | Alcaldía Mayor de Bogotá">
          <a:extLst>
            <a:ext uri="{FF2B5EF4-FFF2-40B4-BE49-F238E27FC236}">
              <a16:creationId xmlns:a16="http://schemas.microsoft.com/office/drawing/2014/main" id="{491A842F-A111-4D94-9442-0CFDABED5E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83" name="Imagen 3" descr="Secretaría General | Alcaldía Mayor de Bogotá">
          <a:extLst>
            <a:ext uri="{FF2B5EF4-FFF2-40B4-BE49-F238E27FC236}">
              <a16:creationId xmlns:a16="http://schemas.microsoft.com/office/drawing/2014/main" id="{5F3B2162-1D2C-46AA-BA9F-3545F52C22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284" name="Imagen 283" descr="Secretaría General | Alcaldía Mayor de Bogotá">
          <a:extLst>
            <a:ext uri="{FF2B5EF4-FFF2-40B4-BE49-F238E27FC236}">
              <a16:creationId xmlns:a16="http://schemas.microsoft.com/office/drawing/2014/main" id="{38E59138-D54E-44E4-92A9-7CEAAA51FE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285" name="Imagen 3" descr="Secretaría General | Alcaldía Mayor de Bogotá">
          <a:extLst>
            <a:ext uri="{FF2B5EF4-FFF2-40B4-BE49-F238E27FC236}">
              <a16:creationId xmlns:a16="http://schemas.microsoft.com/office/drawing/2014/main" id="{FB370FE4-D2FC-4536-9568-0DCEEBA2B3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119679</xdr:colOff>
      <xdr:row>1</xdr:row>
      <xdr:rowOff>17710</xdr:rowOff>
    </xdr:from>
    <xdr:to>
      <xdr:col>3</xdr:col>
      <xdr:colOff>119679</xdr:colOff>
      <xdr:row>24</xdr:row>
      <xdr:rowOff>100688</xdr:rowOff>
    </xdr:to>
    <xdr:pic>
      <xdr:nvPicPr>
        <xdr:cNvPr id="286" name="Imagen 285" descr="Secretaría General | Alcaldía Mayor de Bogotá">
          <a:extLst>
            <a:ext uri="{FF2B5EF4-FFF2-40B4-BE49-F238E27FC236}">
              <a16:creationId xmlns:a16="http://schemas.microsoft.com/office/drawing/2014/main" id="{0910F40B-11D4-48CA-B8E9-904B272B05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87" name="Imagen 3" descr="Secretaría General | Alcaldía Mayor de Bogotá">
          <a:extLst>
            <a:ext uri="{FF2B5EF4-FFF2-40B4-BE49-F238E27FC236}">
              <a16:creationId xmlns:a16="http://schemas.microsoft.com/office/drawing/2014/main" id="{42E97CBF-A5D6-4EF5-92BB-0EC663A8B6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119679</xdr:colOff>
      <xdr:row>1</xdr:row>
      <xdr:rowOff>17710</xdr:rowOff>
    </xdr:from>
    <xdr:to>
      <xdr:col>3</xdr:col>
      <xdr:colOff>119679</xdr:colOff>
      <xdr:row>24</xdr:row>
      <xdr:rowOff>100688</xdr:rowOff>
    </xdr:to>
    <xdr:pic>
      <xdr:nvPicPr>
        <xdr:cNvPr id="288" name="Imagen 287" descr="Secretaría General | Alcaldía Mayor de Bogotá">
          <a:extLst>
            <a:ext uri="{FF2B5EF4-FFF2-40B4-BE49-F238E27FC236}">
              <a16:creationId xmlns:a16="http://schemas.microsoft.com/office/drawing/2014/main" id="{4B2BAFE7-E1A7-4FD8-875B-C1EF0F0234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0104" y="20821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xdr:row>
      <xdr:rowOff>19050</xdr:rowOff>
    </xdr:from>
    <xdr:to>
      <xdr:col>3</xdr:col>
      <xdr:colOff>114300</xdr:colOff>
      <xdr:row>24</xdr:row>
      <xdr:rowOff>102028</xdr:rowOff>
    </xdr:to>
    <xdr:pic>
      <xdr:nvPicPr>
        <xdr:cNvPr id="289" name="Imagen 3" descr="Secretaría General | Alcaldía Mayor de Bogotá">
          <a:extLst>
            <a:ext uri="{FF2B5EF4-FFF2-40B4-BE49-F238E27FC236}">
              <a16:creationId xmlns:a16="http://schemas.microsoft.com/office/drawing/2014/main" id="{57A9CB8A-9FCC-49B4-9982-597AB117DE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209550"/>
          <a:ext cx="0" cy="44549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119679</xdr:colOff>
      <xdr:row>1</xdr:row>
      <xdr:rowOff>17710</xdr:rowOff>
    </xdr:from>
    <xdr:ext cx="0" cy="1588546"/>
    <xdr:pic>
      <xdr:nvPicPr>
        <xdr:cNvPr id="290" name="Imagen 289" descr="Secretaría General | Alcaldía Mayor de Bogotá">
          <a:extLst>
            <a:ext uri="{FF2B5EF4-FFF2-40B4-BE49-F238E27FC236}">
              <a16:creationId xmlns:a16="http://schemas.microsoft.com/office/drawing/2014/main" id="{4D3A0008-BC24-4579-8FAB-48BF86D21C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0354" y="20821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xdr:row>
      <xdr:rowOff>19050</xdr:rowOff>
    </xdr:from>
    <xdr:ext cx="0" cy="1588546"/>
    <xdr:pic>
      <xdr:nvPicPr>
        <xdr:cNvPr id="291" name="Imagen 3" descr="Secretaría General | Alcaldía Mayor de Bogotá">
          <a:extLst>
            <a:ext uri="{FF2B5EF4-FFF2-40B4-BE49-F238E27FC236}">
              <a16:creationId xmlns:a16="http://schemas.microsoft.com/office/drawing/2014/main" id="{999F2068-9679-4F11-98D3-9A0DD5AF7D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975" y="209550"/>
          <a:ext cx="0" cy="158854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S102"/>
  <sheetViews>
    <sheetView topLeftCell="KB47" workbookViewId="0">
      <selection activeCell="KS60" sqref="KS60:KS68"/>
    </sheetView>
  </sheetViews>
  <sheetFormatPr baseColWidth="10" defaultColWidth="11.42578125" defaultRowHeight="15" x14ac:dyDescent="0.25"/>
  <sheetData>
    <row r="1" spans="1:435"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125</v>
      </c>
      <c r="DW1" t="s">
        <v>126</v>
      </c>
      <c r="DX1" t="s">
        <v>127</v>
      </c>
      <c r="DY1" t="s">
        <v>128</v>
      </c>
      <c r="DZ1" t="s">
        <v>129</v>
      </c>
      <c r="EA1" t="s">
        <v>130</v>
      </c>
      <c r="EB1" t="s">
        <v>131</v>
      </c>
      <c r="EC1" t="s">
        <v>132</v>
      </c>
      <c r="ED1" t="s">
        <v>133</v>
      </c>
      <c r="EE1" t="s">
        <v>134</v>
      </c>
      <c r="EF1" t="s">
        <v>135</v>
      </c>
      <c r="EG1" t="s">
        <v>136</v>
      </c>
      <c r="EH1" t="s">
        <v>137</v>
      </c>
      <c r="EI1" t="s">
        <v>138</v>
      </c>
      <c r="EJ1" t="s">
        <v>139</v>
      </c>
      <c r="EK1" t="s">
        <v>140</v>
      </c>
      <c r="EL1" t="s">
        <v>141</v>
      </c>
      <c r="EM1" t="s">
        <v>142</v>
      </c>
      <c r="EN1" t="s">
        <v>143</v>
      </c>
      <c r="EO1" t="s">
        <v>144</v>
      </c>
      <c r="EP1" t="s">
        <v>145</v>
      </c>
      <c r="EQ1" t="s">
        <v>146</v>
      </c>
      <c r="ER1" t="s">
        <v>147</v>
      </c>
      <c r="ES1" t="s">
        <v>148</v>
      </c>
      <c r="ET1" t="s">
        <v>149</v>
      </c>
      <c r="EU1" t="s">
        <v>150</v>
      </c>
      <c r="EV1" t="s">
        <v>151</v>
      </c>
      <c r="EW1" t="s">
        <v>152</v>
      </c>
      <c r="EX1" t="s">
        <v>153</v>
      </c>
      <c r="EY1" t="s">
        <v>154</v>
      </c>
      <c r="EZ1" t="s">
        <v>155</v>
      </c>
      <c r="FA1" t="s">
        <v>156</v>
      </c>
      <c r="FB1" t="s">
        <v>157</v>
      </c>
      <c r="FC1" t="s">
        <v>158</v>
      </c>
      <c r="FD1" t="s">
        <v>159</v>
      </c>
      <c r="FE1" t="s">
        <v>160</v>
      </c>
      <c r="FF1" t="s">
        <v>161</v>
      </c>
      <c r="FG1" t="s">
        <v>162</v>
      </c>
      <c r="FH1" t="s">
        <v>163</v>
      </c>
      <c r="FI1" t="s">
        <v>164</v>
      </c>
      <c r="FJ1" t="s">
        <v>165</v>
      </c>
      <c r="FK1" t="s">
        <v>166</v>
      </c>
      <c r="FL1" t="s">
        <v>167</v>
      </c>
      <c r="FM1" t="s">
        <v>168</v>
      </c>
      <c r="FN1" t="s">
        <v>169</v>
      </c>
      <c r="FO1" t="s">
        <v>170</v>
      </c>
      <c r="FP1" t="s">
        <v>171</v>
      </c>
      <c r="FQ1" t="s">
        <v>172</v>
      </c>
      <c r="FR1" t="s">
        <v>173</v>
      </c>
      <c r="FS1" t="s">
        <v>174</v>
      </c>
      <c r="FT1" t="s">
        <v>175</v>
      </c>
      <c r="FU1" t="s">
        <v>176</v>
      </c>
      <c r="FV1" t="s">
        <v>177</v>
      </c>
      <c r="FW1" t="s">
        <v>178</v>
      </c>
      <c r="FX1" t="s">
        <v>179</v>
      </c>
      <c r="FY1" t="s">
        <v>180</v>
      </c>
      <c r="FZ1" t="s">
        <v>181</v>
      </c>
      <c r="GA1" t="s">
        <v>182</v>
      </c>
      <c r="GB1" t="s">
        <v>183</v>
      </c>
      <c r="GC1" t="s">
        <v>184</v>
      </c>
      <c r="GD1" t="s">
        <v>185</v>
      </c>
      <c r="GE1" t="s">
        <v>186</v>
      </c>
      <c r="GF1" t="s">
        <v>187</v>
      </c>
      <c r="GG1" t="s">
        <v>188</v>
      </c>
      <c r="GH1" t="s">
        <v>189</v>
      </c>
      <c r="GI1" t="s">
        <v>190</v>
      </c>
      <c r="GJ1" t="s">
        <v>191</v>
      </c>
      <c r="GK1" t="s">
        <v>192</v>
      </c>
      <c r="GL1" t="s">
        <v>193</v>
      </c>
      <c r="GM1" t="s">
        <v>194</v>
      </c>
      <c r="GN1" t="s">
        <v>195</v>
      </c>
      <c r="GO1" t="s">
        <v>196</v>
      </c>
      <c r="GP1" t="s">
        <v>197</v>
      </c>
      <c r="GQ1" t="s">
        <v>198</v>
      </c>
      <c r="GR1" t="s">
        <v>199</v>
      </c>
      <c r="GS1" t="s">
        <v>200</v>
      </c>
      <c r="GT1" t="s">
        <v>201</v>
      </c>
      <c r="GU1" t="s">
        <v>202</v>
      </c>
      <c r="GV1" t="s">
        <v>203</v>
      </c>
      <c r="GW1" t="s">
        <v>204</v>
      </c>
      <c r="GX1" t="s">
        <v>205</v>
      </c>
      <c r="GY1" t="s">
        <v>206</v>
      </c>
      <c r="GZ1" t="s">
        <v>207</v>
      </c>
      <c r="HA1" t="s">
        <v>208</v>
      </c>
      <c r="HB1" t="s">
        <v>209</v>
      </c>
      <c r="HC1" t="s">
        <v>210</v>
      </c>
      <c r="HD1" t="s">
        <v>211</v>
      </c>
      <c r="HE1" t="s">
        <v>212</v>
      </c>
      <c r="HF1" t="s">
        <v>213</v>
      </c>
      <c r="HG1" t="s">
        <v>214</v>
      </c>
      <c r="HH1" t="s">
        <v>215</v>
      </c>
      <c r="HI1" t="s">
        <v>216</v>
      </c>
      <c r="HJ1" t="s">
        <v>217</v>
      </c>
      <c r="HK1" t="s">
        <v>218</v>
      </c>
      <c r="HL1" t="s">
        <v>219</v>
      </c>
      <c r="HM1" t="s">
        <v>220</v>
      </c>
      <c r="HN1" t="s">
        <v>221</v>
      </c>
      <c r="HO1" t="s">
        <v>222</v>
      </c>
      <c r="HP1" t="s">
        <v>223</v>
      </c>
      <c r="HQ1" t="s">
        <v>224</v>
      </c>
      <c r="HR1" t="s">
        <v>225</v>
      </c>
      <c r="HS1" t="s">
        <v>226</v>
      </c>
      <c r="HT1" t="s">
        <v>227</v>
      </c>
      <c r="HU1" t="s">
        <v>228</v>
      </c>
      <c r="HV1" t="s">
        <v>229</v>
      </c>
      <c r="HW1" t="s">
        <v>230</v>
      </c>
      <c r="HX1" t="s">
        <v>231</v>
      </c>
      <c r="HY1" t="s">
        <v>232</v>
      </c>
      <c r="HZ1" t="s">
        <v>233</v>
      </c>
      <c r="IA1" t="s">
        <v>234</v>
      </c>
      <c r="IB1" t="s">
        <v>235</v>
      </c>
      <c r="IC1" t="s">
        <v>236</v>
      </c>
      <c r="ID1" t="s">
        <v>237</v>
      </c>
      <c r="IE1" t="s">
        <v>238</v>
      </c>
      <c r="IF1" t="s">
        <v>239</v>
      </c>
      <c r="IG1" t="s">
        <v>240</v>
      </c>
      <c r="IH1" t="s">
        <v>241</v>
      </c>
      <c r="II1" t="s">
        <v>242</v>
      </c>
      <c r="IJ1" t="s">
        <v>243</v>
      </c>
      <c r="IK1" t="s">
        <v>244</v>
      </c>
      <c r="IL1" t="s">
        <v>245</v>
      </c>
      <c r="IM1" t="s">
        <v>246</v>
      </c>
      <c r="IN1" t="s">
        <v>247</v>
      </c>
      <c r="IO1" t="s">
        <v>248</v>
      </c>
      <c r="IP1" t="s">
        <v>249</v>
      </c>
      <c r="IQ1" t="s">
        <v>250</v>
      </c>
      <c r="IR1" t="s">
        <v>251</v>
      </c>
      <c r="IS1" t="s">
        <v>252</v>
      </c>
      <c r="IT1" t="s">
        <v>253</v>
      </c>
      <c r="IU1" t="s">
        <v>254</v>
      </c>
      <c r="IV1" t="s">
        <v>255</v>
      </c>
      <c r="IW1" t="s">
        <v>256</v>
      </c>
      <c r="IX1" t="s">
        <v>257</v>
      </c>
      <c r="IY1" t="s">
        <v>258</v>
      </c>
      <c r="IZ1" t="s">
        <v>259</v>
      </c>
      <c r="JA1" t="s">
        <v>260</v>
      </c>
      <c r="JB1" t="s">
        <v>261</v>
      </c>
      <c r="JC1" t="s">
        <v>262</v>
      </c>
      <c r="JD1" t="s">
        <v>263</v>
      </c>
      <c r="JE1" t="s">
        <v>264</v>
      </c>
      <c r="JF1" t="s">
        <v>265</v>
      </c>
      <c r="JG1" t="s">
        <v>266</v>
      </c>
      <c r="JH1" t="s">
        <v>267</v>
      </c>
      <c r="JI1" t="s">
        <v>268</v>
      </c>
      <c r="JJ1" t="s">
        <v>269</v>
      </c>
      <c r="JK1" t="s">
        <v>270</v>
      </c>
      <c r="JL1" t="s">
        <v>271</v>
      </c>
      <c r="JM1" t="s">
        <v>272</v>
      </c>
      <c r="JN1" t="s">
        <v>273</v>
      </c>
      <c r="JO1" t="s">
        <v>274</v>
      </c>
      <c r="JP1" t="s">
        <v>275</v>
      </c>
      <c r="JQ1" t="s">
        <v>276</v>
      </c>
      <c r="JR1" t="s">
        <v>277</v>
      </c>
      <c r="JS1" t="s">
        <v>278</v>
      </c>
      <c r="JT1" t="s">
        <v>279</v>
      </c>
      <c r="JU1" t="s">
        <v>280</v>
      </c>
      <c r="JV1" t="s">
        <v>281</v>
      </c>
      <c r="JW1" t="s">
        <v>282</v>
      </c>
      <c r="JX1" t="s">
        <v>283</v>
      </c>
      <c r="JY1" t="s">
        <v>284</v>
      </c>
      <c r="JZ1" t="s">
        <v>285</v>
      </c>
      <c r="KA1" t="s">
        <v>286</v>
      </c>
      <c r="KB1" t="s">
        <v>287</v>
      </c>
      <c r="KC1" t="s">
        <v>288</v>
      </c>
      <c r="KD1" t="s">
        <v>289</v>
      </c>
      <c r="KE1" t="s">
        <v>290</v>
      </c>
      <c r="KF1" t="s">
        <v>291</v>
      </c>
      <c r="KG1" t="s">
        <v>292</v>
      </c>
      <c r="KH1" t="s">
        <v>293</v>
      </c>
      <c r="KI1" t="s">
        <v>294</v>
      </c>
      <c r="KJ1" t="s">
        <v>295</v>
      </c>
      <c r="KK1" t="s">
        <v>296</v>
      </c>
      <c r="KL1" t="s">
        <v>297</v>
      </c>
      <c r="KM1" t="s">
        <v>298</v>
      </c>
      <c r="KN1" t="s">
        <v>299</v>
      </c>
      <c r="KO1" t="s">
        <v>300</v>
      </c>
      <c r="KP1" t="s">
        <v>301</v>
      </c>
      <c r="KQ1" t="s">
        <v>302</v>
      </c>
      <c r="KR1" t="s">
        <v>303</v>
      </c>
      <c r="KS1" t="s">
        <v>304</v>
      </c>
      <c r="KT1" t="s">
        <v>305</v>
      </c>
      <c r="KU1" t="s">
        <v>306</v>
      </c>
      <c r="KV1" t="s">
        <v>307</v>
      </c>
      <c r="KW1" t="s">
        <v>308</v>
      </c>
      <c r="KX1" t="s">
        <v>309</v>
      </c>
      <c r="KY1" t="s">
        <v>310</v>
      </c>
      <c r="KZ1" t="s">
        <v>311</v>
      </c>
      <c r="LA1" t="s">
        <v>312</v>
      </c>
      <c r="LB1" t="s">
        <v>313</v>
      </c>
      <c r="LC1" t="s">
        <v>314</v>
      </c>
      <c r="LD1" t="s">
        <v>315</v>
      </c>
      <c r="LE1" t="s">
        <v>316</v>
      </c>
      <c r="LF1" t="s">
        <v>317</v>
      </c>
      <c r="LG1" t="s">
        <v>318</v>
      </c>
      <c r="LH1" t="s">
        <v>319</v>
      </c>
      <c r="LI1" t="s">
        <v>320</v>
      </c>
      <c r="LJ1" t="s">
        <v>321</v>
      </c>
      <c r="LK1" t="s">
        <v>322</v>
      </c>
      <c r="LL1" t="s">
        <v>323</v>
      </c>
      <c r="LM1" t="s">
        <v>324</v>
      </c>
      <c r="LN1" t="s">
        <v>325</v>
      </c>
      <c r="LO1" t="s">
        <v>326</v>
      </c>
      <c r="LP1" t="s">
        <v>327</v>
      </c>
      <c r="LQ1" t="s">
        <v>328</v>
      </c>
      <c r="LR1" t="s">
        <v>329</v>
      </c>
      <c r="LS1" t="s">
        <v>330</v>
      </c>
      <c r="LT1" t="s">
        <v>331</v>
      </c>
      <c r="LU1" t="s">
        <v>332</v>
      </c>
      <c r="LV1" t="s">
        <v>333</v>
      </c>
      <c r="LW1" t="s">
        <v>334</v>
      </c>
      <c r="LX1" t="s">
        <v>335</v>
      </c>
      <c r="LY1" t="s">
        <v>336</v>
      </c>
      <c r="LZ1" t="s">
        <v>337</v>
      </c>
      <c r="MA1" t="s">
        <v>338</v>
      </c>
      <c r="MB1" t="s">
        <v>339</v>
      </c>
      <c r="MC1" t="s">
        <v>340</v>
      </c>
      <c r="MD1" t="s">
        <v>341</v>
      </c>
      <c r="ME1" t="s">
        <v>342</v>
      </c>
      <c r="MF1" t="s">
        <v>343</v>
      </c>
      <c r="MG1" t="s">
        <v>344</v>
      </c>
      <c r="MH1" t="s">
        <v>345</v>
      </c>
      <c r="MI1" t="s">
        <v>346</v>
      </c>
      <c r="MJ1" t="s">
        <v>347</v>
      </c>
      <c r="MK1" t="s">
        <v>348</v>
      </c>
      <c r="ML1" t="s">
        <v>349</v>
      </c>
      <c r="MM1" t="s">
        <v>350</v>
      </c>
      <c r="MN1" t="s">
        <v>351</v>
      </c>
      <c r="MO1" t="s">
        <v>352</v>
      </c>
      <c r="MP1" t="s">
        <v>353</v>
      </c>
      <c r="MQ1" t="s">
        <v>354</v>
      </c>
      <c r="MR1" t="s">
        <v>355</v>
      </c>
      <c r="MS1" t="s">
        <v>356</v>
      </c>
      <c r="MT1" t="s">
        <v>357</v>
      </c>
      <c r="MU1" t="s">
        <v>358</v>
      </c>
      <c r="MV1" t="s">
        <v>359</v>
      </c>
      <c r="MW1" t="s">
        <v>360</v>
      </c>
      <c r="MX1" t="s">
        <v>361</v>
      </c>
      <c r="MY1" t="s">
        <v>362</v>
      </c>
      <c r="MZ1" t="s">
        <v>363</v>
      </c>
      <c r="NA1" t="s">
        <v>364</v>
      </c>
      <c r="NB1" t="s">
        <v>365</v>
      </c>
      <c r="NC1" t="s">
        <v>366</v>
      </c>
      <c r="ND1" t="s">
        <v>367</v>
      </c>
      <c r="NE1" t="s">
        <v>368</v>
      </c>
      <c r="NF1" t="s">
        <v>369</v>
      </c>
      <c r="NG1" t="s">
        <v>370</v>
      </c>
      <c r="NH1" t="s">
        <v>371</v>
      </c>
      <c r="NI1" t="s">
        <v>372</v>
      </c>
      <c r="NJ1" t="s">
        <v>373</v>
      </c>
      <c r="NK1" t="s">
        <v>374</v>
      </c>
      <c r="NL1" t="s">
        <v>375</v>
      </c>
      <c r="NM1" t="s">
        <v>376</v>
      </c>
      <c r="NN1" t="s">
        <v>377</v>
      </c>
      <c r="NO1" t="s">
        <v>378</v>
      </c>
      <c r="NP1" t="s">
        <v>379</v>
      </c>
      <c r="NQ1" t="s">
        <v>380</v>
      </c>
      <c r="NR1" t="s">
        <v>381</v>
      </c>
      <c r="NS1" t="s">
        <v>382</v>
      </c>
      <c r="NT1" t="s">
        <v>383</v>
      </c>
      <c r="NU1" t="s">
        <v>384</v>
      </c>
      <c r="NV1" t="s">
        <v>385</v>
      </c>
      <c r="NW1" t="s">
        <v>386</v>
      </c>
      <c r="NX1" t="s">
        <v>387</v>
      </c>
      <c r="NY1" t="s">
        <v>388</v>
      </c>
      <c r="NZ1" t="s">
        <v>389</v>
      </c>
      <c r="OA1" t="s">
        <v>390</v>
      </c>
      <c r="OB1" t="s">
        <v>391</v>
      </c>
      <c r="OC1" t="s">
        <v>392</v>
      </c>
      <c r="OD1" t="s">
        <v>393</v>
      </c>
      <c r="OE1" t="s">
        <v>394</v>
      </c>
      <c r="OF1" t="s">
        <v>395</v>
      </c>
      <c r="OG1" t="s">
        <v>396</v>
      </c>
      <c r="OH1" t="s">
        <v>397</v>
      </c>
      <c r="OI1" t="s">
        <v>398</v>
      </c>
      <c r="OJ1" t="s">
        <v>399</v>
      </c>
      <c r="OK1" t="s">
        <v>400</v>
      </c>
      <c r="OL1" t="s">
        <v>401</v>
      </c>
      <c r="OM1" t="s">
        <v>402</v>
      </c>
      <c r="ON1" t="s">
        <v>403</v>
      </c>
      <c r="OO1" t="s">
        <v>0</v>
      </c>
      <c r="OP1" t="s">
        <v>404</v>
      </c>
      <c r="OQ1" t="s">
        <v>405</v>
      </c>
      <c r="OR1" t="s">
        <v>406</v>
      </c>
      <c r="OS1" t="s">
        <v>407</v>
      </c>
      <c r="OT1" t="s">
        <v>408</v>
      </c>
      <c r="OU1" t="s">
        <v>409</v>
      </c>
      <c r="OV1" t="s">
        <v>410</v>
      </c>
      <c r="OW1" t="s">
        <v>411</v>
      </c>
      <c r="OX1" t="s">
        <v>412</v>
      </c>
      <c r="OY1" t="s">
        <v>413</v>
      </c>
      <c r="OZ1" t="s">
        <v>414</v>
      </c>
      <c r="PA1" t="s">
        <v>415</v>
      </c>
      <c r="PB1" t="s">
        <v>416</v>
      </c>
      <c r="PC1" t="s">
        <v>417</v>
      </c>
      <c r="PD1" t="s">
        <v>418</v>
      </c>
      <c r="PE1" t="s">
        <v>419</v>
      </c>
      <c r="PF1" t="s">
        <v>420</v>
      </c>
      <c r="PG1" t="s">
        <v>421</v>
      </c>
      <c r="PH1" t="s">
        <v>422</v>
      </c>
      <c r="PI1" t="s">
        <v>423</v>
      </c>
      <c r="PJ1" t="s">
        <v>424</v>
      </c>
      <c r="PK1" t="s">
        <v>425</v>
      </c>
      <c r="PL1" t="s">
        <v>426</v>
      </c>
      <c r="PM1" t="s">
        <v>427</v>
      </c>
      <c r="PN1" t="s">
        <v>428</v>
      </c>
      <c r="PO1" t="s">
        <v>429</v>
      </c>
      <c r="PP1" t="s">
        <v>430</v>
      </c>
      <c r="PQ1" t="s">
        <v>431</v>
      </c>
      <c r="PR1" t="s">
        <v>432</v>
      </c>
      <c r="PS1" t="s">
        <v>433</v>
      </c>
    </row>
    <row r="2" spans="1:435" x14ac:dyDescent="0.25">
      <c r="A2" t="s">
        <v>434</v>
      </c>
      <c r="B2">
        <v>7867</v>
      </c>
      <c r="C2" t="s">
        <v>435</v>
      </c>
      <c r="D2">
        <v>2020110010190</v>
      </c>
      <c r="E2" t="s">
        <v>436</v>
      </c>
      <c r="F2" t="s">
        <v>437</v>
      </c>
      <c r="G2" t="s">
        <v>438</v>
      </c>
      <c r="H2" t="s">
        <v>439</v>
      </c>
      <c r="I2" t="s">
        <v>440</v>
      </c>
      <c r="J2" t="s">
        <v>441</v>
      </c>
      <c r="K2" t="s">
        <v>442</v>
      </c>
      <c r="L2" t="s">
        <v>443</v>
      </c>
      <c r="M2" t="s">
        <v>444</v>
      </c>
      <c r="N2" t="s">
        <v>442</v>
      </c>
      <c r="O2" t="s">
        <v>443</v>
      </c>
      <c r="P2" t="s">
        <v>444</v>
      </c>
      <c r="Q2" t="s">
        <v>445</v>
      </c>
      <c r="R2" t="s">
        <v>446</v>
      </c>
      <c r="S2" t="s">
        <v>447</v>
      </c>
      <c r="T2" t="s">
        <v>448</v>
      </c>
      <c r="Z2" t="s">
        <v>449</v>
      </c>
      <c r="AA2" t="s">
        <v>450</v>
      </c>
      <c r="AC2" t="s">
        <v>447</v>
      </c>
      <c r="AH2" t="s">
        <v>451</v>
      </c>
      <c r="AI2" t="s">
        <v>452</v>
      </c>
      <c r="AJ2" t="s">
        <v>453</v>
      </c>
      <c r="AK2">
        <v>44055</v>
      </c>
      <c r="AL2">
        <v>2</v>
      </c>
      <c r="AM2">
        <v>2023</v>
      </c>
      <c r="AN2" t="s">
        <v>454</v>
      </c>
      <c r="AO2" t="s">
        <v>455</v>
      </c>
      <c r="AP2">
        <v>2020</v>
      </c>
      <c r="AQ2">
        <v>2024</v>
      </c>
      <c r="AR2" t="s">
        <v>456</v>
      </c>
      <c r="AS2" t="s">
        <v>457</v>
      </c>
      <c r="AT2" t="s">
        <v>458</v>
      </c>
      <c r="AU2" t="s">
        <v>459</v>
      </c>
      <c r="AV2" t="s">
        <v>460</v>
      </c>
      <c r="AW2" t="s">
        <v>460</v>
      </c>
      <c r="AX2" t="s">
        <v>460</v>
      </c>
      <c r="AY2">
        <v>1</v>
      </c>
      <c r="BB2" t="s">
        <v>461</v>
      </c>
      <c r="BC2" t="s">
        <v>462</v>
      </c>
      <c r="BD2" t="s">
        <v>463</v>
      </c>
      <c r="BE2" t="s">
        <v>464</v>
      </c>
      <c r="BF2" t="s">
        <v>465</v>
      </c>
      <c r="BG2">
        <v>1</v>
      </c>
      <c r="BH2">
        <v>44055</v>
      </c>
      <c r="BI2" t="s">
        <v>466</v>
      </c>
      <c r="BJ2" t="s">
        <v>50</v>
      </c>
      <c r="BK2">
        <v>100</v>
      </c>
      <c r="BL2">
        <v>10</v>
      </c>
      <c r="BM2">
        <v>30</v>
      </c>
      <c r="BN2">
        <v>70</v>
      </c>
      <c r="BO2">
        <v>90</v>
      </c>
      <c r="BP2">
        <v>100</v>
      </c>
      <c r="BQ2">
        <v>10203944663</v>
      </c>
      <c r="BR2">
        <v>829432495</v>
      </c>
      <c r="BS2">
        <v>1817381049</v>
      </c>
      <c r="BT2">
        <v>1684836216</v>
      </c>
      <c r="BU2">
        <v>1798294903</v>
      </c>
      <c r="BV2">
        <v>4074000000</v>
      </c>
      <c r="BW2">
        <v>10</v>
      </c>
      <c r="BX2">
        <v>30</v>
      </c>
      <c r="BY2">
        <v>70</v>
      </c>
      <c r="BZ2">
        <v>90</v>
      </c>
      <c r="CA2">
        <v>20.249999999999996</v>
      </c>
      <c r="CB2">
        <v>40</v>
      </c>
      <c r="CC2">
        <v>20</v>
      </c>
      <c r="CD2">
        <v>829432495</v>
      </c>
      <c r="CE2">
        <v>818590265</v>
      </c>
      <c r="CF2">
        <v>1817381049</v>
      </c>
      <c r="CG2">
        <v>1790836555</v>
      </c>
      <c r="CH2">
        <v>1684836216</v>
      </c>
      <c r="CI2">
        <v>1638945993</v>
      </c>
      <c r="CJ2">
        <v>9.75</v>
      </c>
      <c r="CK2">
        <v>29.999999999999996</v>
      </c>
      <c r="CL2">
        <v>70</v>
      </c>
      <c r="CM2">
        <v>71</v>
      </c>
      <c r="CN2" t="s">
        <v>467</v>
      </c>
      <c r="CO2">
        <v>0</v>
      </c>
      <c r="CP2">
        <v>1</v>
      </c>
      <c r="CQ2">
        <v>0</v>
      </c>
      <c r="CR2">
        <v>3</v>
      </c>
      <c r="CS2">
        <v>1.5</v>
      </c>
      <c r="CT2">
        <v>5</v>
      </c>
      <c r="CU2">
        <v>0</v>
      </c>
      <c r="CV2">
        <v>0</v>
      </c>
      <c r="CW2">
        <v>3</v>
      </c>
      <c r="CX2">
        <v>1.5</v>
      </c>
      <c r="CY2">
        <v>5</v>
      </c>
      <c r="CZ2">
        <v>0</v>
      </c>
      <c r="DA2">
        <v>90</v>
      </c>
      <c r="DB2">
        <v>1</v>
      </c>
      <c r="DC2">
        <v>1</v>
      </c>
      <c r="DD2">
        <v>0</v>
      </c>
      <c r="DE2">
        <v>10</v>
      </c>
      <c r="DF2">
        <v>0</v>
      </c>
      <c r="DG2">
        <v>30</v>
      </c>
      <c r="DH2">
        <v>15</v>
      </c>
      <c r="DI2">
        <v>50</v>
      </c>
      <c r="DJ2">
        <v>0</v>
      </c>
      <c r="DK2">
        <v>0</v>
      </c>
      <c r="DL2">
        <v>30</v>
      </c>
      <c r="DM2">
        <v>15</v>
      </c>
      <c r="DN2">
        <v>50</v>
      </c>
      <c r="DO2">
        <v>0</v>
      </c>
      <c r="DP2">
        <v>200</v>
      </c>
      <c r="DQ2">
        <v>0</v>
      </c>
      <c r="DR2">
        <v>10</v>
      </c>
      <c r="DS2">
        <v>0</v>
      </c>
      <c r="DT2">
        <v>0</v>
      </c>
      <c r="DU2">
        <v>0</v>
      </c>
      <c r="DV2">
        <v>0</v>
      </c>
      <c r="DW2">
        <v>0</v>
      </c>
      <c r="DX2">
        <v>0</v>
      </c>
      <c r="DY2">
        <v>0</v>
      </c>
      <c r="DZ2">
        <v>0</v>
      </c>
      <c r="EA2">
        <v>0</v>
      </c>
      <c r="EB2">
        <v>0</v>
      </c>
      <c r="EC2">
        <v>10</v>
      </c>
      <c r="ED2">
        <v>10</v>
      </c>
      <c r="EE2">
        <v>0</v>
      </c>
      <c r="EF2" t="s">
        <v>468</v>
      </c>
      <c r="EG2">
        <v>0</v>
      </c>
      <c r="EH2" t="s">
        <v>468</v>
      </c>
      <c r="EI2" t="s">
        <v>468</v>
      </c>
      <c r="EJ2" t="s">
        <v>468</v>
      </c>
      <c r="EK2">
        <v>0</v>
      </c>
      <c r="EL2">
        <v>0</v>
      </c>
      <c r="EM2" t="s">
        <v>468</v>
      </c>
      <c r="EN2" t="s">
        <v>468</v>
      </c>
      <c r="EO2" t="s">
        <v>468</v>
      </c>
      <c r="EP2">
        <v>0</v>
      </c>
      <c r="EQ2">
        <v>0</v>
      </c>
      <c r="ER2" t="s">
        <v>469</v>
      </c>
      <c r="ES2">
        <v>0</v>
      </c>
      <c r="ET2">
        <v>0</v>
      </c>
      <c r="EU2">
        <v>0</v>
      </c>
      <c r="EV2">
        <v>0</v>
      </c>
      <c r="EW2">
        <v>0</v>
      </c>
      <c r="EX2">
        <v>0</v>
      </c>
      <c r="EY2">
        <v>0</v>
      </c>
      <c r="EZ2">
        <v>0</v>
      </c>
      <c r="FA2">
        <v>0</v>
      </c>
      <c r="FB2">
        <v>0</v>
      </c>
      <c r="FC2">
        <v>1750713000</v>
      </c>
      <c r="FD2">
        <v>1750713000</v>
      </c>
      <c r="FE2">
        <v>1750713000</v>
      </c>
      <c r="FF2">
        <v>1750713000</v>
      </c>
      <c r="FG2">
        <v>1750713000</v>
      </c>
      <c r="FH2">
        <v>1750713000</v>
      </c>
      <c r="FI2">
        <v>1750713000</v>
      </c>
      <c r="FJ2">
        <v>1750713000</v>
      </c>
      <c r="FK2">
        <v>1750713000</v>
      </c>
      <c r="FL2">
        <v>1750713000</v>
      </c>
      <c r="FM2">
        <v>1750713000</v>
      </c>
      <c r="FN2">
        <v>1750713000</v>
      </c>
      <c r="FO2">
        <v>1750713000</v>
      </c>
      <c r="FP2">
        <v>1829223135</v>
      </c>
      <c r="FQ2">
        <v>1829223135</v>
      </c>
      <c r="FR2">
        <v>1798294903</v>
      </c>
      <c r="FS2">
        <v>0</v>
      </c>
      <c r="FT2">
        <v>0</v>
      </c>
      <c r="FU2">
        <v>0</v>
      </c>
      <c r="FV2">
        <v>0</v>
      </c>
      <c r="FW2">
        <v>0</v>
      </c>
      <c r="FX2">
        <v>0</v>
      </c>
      <c r="FY2">
        <v>0</v>
      </c>
      <c r="FZ2">
        <v>0</v>
      </c>
      <c r="GA2">
        <v>0</v>
      </c>
      <c r="GB2">
        <v>1798294903</v>
      </c>
      <c r="GC2">
        <v>1632246890</v>
      </c>
      <c r="GD2">
        <v>1735341010</v>
      </c>
      <c r="GE2">
        <v>1621540966</v>
      </c>
      <c r="GF2">
        <v>0</v>
      </c>
      <c r="GG2">
        <v>0</v>
      </c>
      <c r="GH2">
        <v>0</v>
      </c>
      <c r="GI2">
        <v>0</v>
      </c>
      <c r="GJ2">
        <v>0</v>
      </c>
      <c r="GK2">
        <v>0</v>
      </c>
      <c r="GL2">
        <v>0</v>
      </c>
      <c r="GM2">
        <v>0</v>
      </c>
      <c r="GN2">
        <v>0</v>
      </c>
      <c r="GO2">
        <v>1621540966</v>
      </c>
      <c r="GP2">
        <v>0</v>
      </c>
      <c r="GQ2">
        <v>56296361</v>
      </c>
      <c r="GR2">
        <v>194056418</v>
      </c>
      <c r="GS2">
        <v>0</v>
      </c>
      <c r="GT2">
        <v>0</v>
      </c>
      <c r="GU2">
        <v>0</v>
      </c>
      <c r="GV2">
        <v>0</v>
      </c>
      <c r="GW2">
        <v>0</v>
      </c>
      <c r="GX2">
        <v>0</v>
      </c>
      <c r="GY2">
        <v>0</v>
      </c>
      <c r="GZ2">
        <v>0</v>
      </c>
      <c r="HA2">
        <v>0</v>
      </c>
      <c r="HB2">
        <v>194056418</v>
      </c>
      <c r="HC2">
        <v>45890223</v>
      </c>
      <c r="HD2">
        <v>45890223</v>
      </c>
      <c r="HE2">
        <v>45890223</v>
      </c>
      <c r="HF2">
        <v>0</v>
      </c>
      <c r="HG2">
        <v>0</v>
      </c>
      <c r="HH2">
        <v>0</v>
      </c>
      <c r="HI2">
        <v>0</v>
      </c>
      <c r="HJ2">
        <v>0</v>
      </c>
      <c r="HK2">
        <v>0</v>
      </c>
      <c r="HL2">
        <v>0</v>
      </c>
      <c r="HM2">
        <v>0</v>
      </c>
      <c r="HN2">
        <v>0</v>
      </c>
      <c r="HO2">
        <v>45890223</v>
      </c>
      <c r="HP2">
        <v>0</v>
      </c>
      <c r="HQ2">
        <v>35686549</v>
      </c>
      <c r="HR2">
        <v>45890223</v>
      </c>
      <c r="HS2">
        <v>0</v>
      </c>
      <c r="HT2">
        <v>0</v>
      </c>
      <c r="HU2">
        <v>0</v>
      </c>
      <c r="HV2">
        <v>0</v>
      </c>
      <c r="HW2">
        <v>0</v>
      </c>
      <c r="HX2">
        <v>0</v>
      </c>
      <c r="HY2">
        <v>0</v>
      </c>
      <c r="HZ2">
        <v>0</v>
      </c>
      <c r="IA2">
        <v>0</v>
      </c>
      <c r="IB2">
        <v>45890223</v>
      </c>
      <c r="IC2" t="s">
        <v>470</v>
      </c>
      <c r="ID2" t="s">
        <v>471</v>
      </c>
      <c r="IE2" t="s">
        <v>471</v>
      </c>
      <c r="IF2" t="s">
        <v>471</v>
      </c>
      <c r="IG2" t="s">
        <v>472</v>
      </c>
      <c r="IH2" t="s">
        <v>471</v>
      </c>
      <c r="II2" t="s">
        <v>471</v>
      </c>
      <c r="IJ2" t="s">
        <v>471</v>
      </c>
      <c r="IK2" t="s">
        <v>471</v>
      </c>
      <c r="IL2" t="s">
        <v>471</v>
      </c>
      <c r="IM2" t="s">
        <v>471</v>
      </c>
      <c r="IN2" t="s">
        <v>471</v>
      </c>
      <c r="IO2" t="s">
        <v>471</v>
      </c>
      <c r="IP2" t="s">
        <v>471</v>
      </c>
      <c r="IQ2" t="s">
        <v>471</v>
      </c>
      <c r="IR2">
        <v>0</v>
      </c>
      <c r="IS2">
        <v>1</v>
      </c>
      <c r="IT2">
        <v>0</v>
      </c>
      <c r="IU2">
        <v>0</v>
      </c>
      <c r="IV2">
        <v>0</v>
      </c>
      <c r="IW2">
        <v>0</v>
      </c>
      <c r="IX2">
        <v>0</v>
      </c>
      <c r="IY2">
        <v>0</v>
      </c>
      <c r="IZ2">
        <v>0</v>
      </c>
      <c r="JA2">
        <v>0</v>
      </c>
      <c r="JB2">
        <v>0</v>
      </c>
      <c r="JC2">
        <v>0</v>
      </c>
      <c r="JD2">
        <v>0.05</v>
      </c>
      <c r="JE2">
        <v>0</v>
      </c>
      <c r="JF2">
        <v>5</v>
      </c>
      <c r="JG2">
        <v>0</v>
      </c>
      <c r="JH2">
        <v>0</v>
      </c>
      <c r="JI2">
        <v>0</v>
      </c>
      <c r="JJ2">
        <v>0</v>
      </c>
      <c r="JK2">
        <v>0</v>
      </c>
      <c r="JL2">
        <v>0</v>
      </c>
      <c r="JM2">
        <v>0</v>
      </c>
      <c r="JN2">
        <v>0</v>
      </c>
      <c r="JO2">
        <v>0</v>
      </c>
      <c r="JP2">
        <v>0</v>
      </c>
      <c r="JQ2">
        <v>5</v>
      </c>
      <c r="JR2">
        <v>0</v>
      </c>
      <c r="JS2">
        <v>5</v>
      </c>
      <c r="JT2">
        <v>5</v>
      </c>
      <c r="JU2">
        <v>5</v>
      </c>
      <c r="JV2">
        <v>5</v>
      </c>
      <c r="JW2">
        <v>5</v>
      </c>
      <c r="JX2">
        <v>5</v>
      </c>
      <c r="JY2">
        <v>5</v>
      </c>
      <c r="JZ2">
        <v>5</v>
      </c>
      <c r="KA2">
        <v>5</v>
      </c>
      <c r="KB2">
        <v>5</v>
      </c>
      <c r="KC2">
        <v>5</v>
      </c>
      <c r="KD2" t="s">
        <v>473</v>
      </c>
      <c r="KE2">
        <v>100</v>
      </c>
      <c r="KF2" t="s">
        <v>471</v>
      </c>
      <c r="KG2" t="s">
        <v>471</v>
      </c>
      <c r="KH2" t="s">
        <v>471</v>
      </c>
      <c r="KI2" t="s">
        <v>471</v>
      </c>
      <c r="KJ2" t="s">
        <v>471</v>
      </c>
      <c r="KK2" t="s">
        <v>471</v>
      </c>
      <c r="KL2" t="s">
        <v>471</v>
      </c>
      <c r="KM2" t="s">
        <v>471</v>
      </c>
      <c r="KN2" t="s">
        <v>471</v>
      </c>
      <c r="KO2" t="s">
        <v>471</v>
      </c>
      <c r="KP2" t="s">
        <v>473</v>
      </c>
      <c r="KQ2">
        <v>100</v>
      </c>
      <c r="KR2">
        <v>100</v>
      </c>
      <c r="KS2" t="s">
        <v>471</v>
      </c>
      <c r="KT2" t="s">
        <v>471</v>
      </c>
      <c r="KU2" t="s">
        <v>471</v>
      </c>
      <c r="KV2" t="s">
        <v>471</v>
      </c>
      <c r="KW2" t="s">
        <v>471</v>
      </c>
      <c r="KX2" t="s">
        <v>471</v>
      </c>
      <c r="KY2" t="s">
        <v>471</v>
      </c>
      <c r="KZ2" t="s">
        <v>471</v>
      </c>
      <c r="LA2" t="s">
        <v>471</v>
      </c>
      <c r="LB2">
        <v>100</v>
      </c>
      <c r="LC2" t="s">
        <v>435</v>
      </c>
      <c r="LD2" t="s">
        <v>474</v>
      </c>
      <c r="LE2">
        <v>100</v>
      </c>
      <c r="LF2">
        <v>5</v>
      </c>
      <c r="LG2">
        <v>100</v>
      </c>
      <c r="LH2">
        <v>5</v>
      </c>
      <c r="LI2">
        <v>100</v>
      </c>
      <c r="LJ2">
        <v>5.8888888888888893</v>
      </c>
      <c r="LK2">
        <v>22873634000</v>
      </c>
      <c r="LL2">
        <v>11056812765</v>
      </c>
      <c r="LM2">
        <v>863949719</v>
      </c>
      <c r="LN2">
        <v>4291548744</v>
      </c>
      <c r="LO2">
        <v>1923980585</v>
      </c>
      <c r="LP2" t="s">
        <v>473</v>
      </c>
      <c r="LQ2">
        <v>1</v>
      </c>
      <c r="LR2">
        <v>0</v>
      </c>
      <c r="LS2" t="s">
        <v>471</v>
      </c>
      <c r="LT2" t="s">
        <v>471</v>
      </c>
      <c r="LU2" t="s">
        <v>471</v>
      </c>
      <c r="LV2" t="s">
        <v>471</v>
      </c>
      <c r="LW2" t="s">
        <v>471</v>
      </c>
      <c r="LX2" t="s">
        <v>471</v>
      </c>
      <c r="LY2" t="s">
        <v>471</v>
      </c>
      <c r="LZ2" t="s">
        <v>471</v>
      </c>
      <c r="MA2" t="s">
        <v>471</v>
      </c>
      <c r="MB2">
        <v>1</v>
      </c>
      <c r="MC2">
        <v>1</v>
      </c>
      <c r="MD2">
        <v>71</v>
      </c>
      <c r="ME2" t="s">
        <v>475</v>
      </c>
      <c r="MF2" t="s">
        <v>476</v>
      </c>
      <c r="MG2">
        <v>0</v>
      </c>
      <c r="MH2">
        <v>0</v>
      </c>
      <c r="MI2">
        <v>0</v>
      </c>
      <c r="MJ2">
        <v>0</v>
      </c>
      <c r="MK2">
        <v>0</v>
      </c>
      <c r="ML2">
        <v>0</v>
      </c>
      <c r="MM2">
        <v>0</v>
      </c>
      <c r="MN2">
        <v>0</v>
      </c>
      <c r="MO2">
        <v>0</v>
      </c>
      <c r="MP2">
        <v>0</v>
      </c>
      <c r="MQ2" t="s">
        <v>475</v>
      </c>
      <c r="MR2" t="s">
        <v>477</v>
      </c>
      <c r="MS2">
        <v>0</v>
      </c>
      <c r="MT2">
        <v>0</v>
      </c>
      <c r="MU2">
        <v>0</v>
      </c>
      <c r="MV2">
        <v>0</v>
      </c>
      <c r="MW2">
        <v>0</v>
      </c>
      <c r="MX2">
        <v>0</v>
      </c>
      <c r="MY2">
        <v>0</v>
      </c>
      <c r="MZ2">
        <v>0</v>
      </c>
      <c r="NA2">
        <v>0</v>
      </c>
      <c r="NB2">
        <v>0</v>
      </c>
      <c r="NC2" t="s">
        <v>473</v>
      </c>
      <c r="ND2">
        <v>100</v>
      </c>
      <c r="NE2">
        <v>100</v>
      </c>
      <c r="NF2" t="s">
        <v>471</v>
      </c>
      <c r="NG2" t="s">
        <v>471</v>
      </c>
      <c r="NH2" t="s">
        <v>471</v>
      </c>
      <c r="NI2" t="s">
        <v>471</v>
      </c>
      <c r="NJ2" t="s">
        <v>471</v>
      </c>
      <c r="NK2" t="s">
        <v>471</v>
      </c>
      <c r="NL2" t="s">
        <v>471</v>
      </c>
      <c r="NM2" t="s">
        <v>471</v>
      </c>
      <c r="NN2" t="s">
        <v>471</v>
      </c>
      <c r="NO2" t="s">
        <v>478</v>
      </c>
      <c r="NP2" t="s">
        <v>479</v>
      </c>
      <c r="NQ2">
        <v>0</v>
      </c>
      <c r="NR2">
        <v>0</v>
      </c>
      <c r="NS2">
        <v>0</v>
      </c>
      <c r="NT2">
        <v>0</v>
      </c>
      <c r="NU2">
        <v>0</v>
      </c>
      <c r="NV2">
        <v>0</v>
      </c>
      <c r="NW2">
        <v>0</v>
      </c>
      <c r="NX2">
        <v>0</v>
      </c>
      <c r="NY2">
        <v>0</v>
      </c>
      <c r="NZ2">
        <v>0</v>
      </c>
      <c r="OA2" t="s">
        <v>480</v>
      </c>
      <c r="OB2" t="s">
        <v>480</v>
      </c>
      <c r="OC2">
        <v>0</v>
      </c>
      <c r="OD2">
        <v>0</v>
      </c>
      <c r="OE2">
        <v>0</v>
      </c>
      <c r="OF2">
        <v>0</v>
      </c>
      <c r="OG2">
        <v>0</v>
      </c>
      <c r="OH2">
        <v>0</v>
      </c>
      <c r="OI2">
        <v>0</v>
      </c>
      <c r="OJ2">
        <v>0</v>
      </c>
      <c r="OK2">
        <v>0</v>
      </c>
      <c r="OL2">
        <v>0</v>
      </c>
      <c r="OM2" t="s">
        <v>481</v>
      </c>
      <c r="ON2" t="s">
        <v>442</v>
      </c>
      <c r="OO2" t="s">
        <v>434</v>
      </c>
      <c r="OP2">
        <v>31</v>
      </c>
      <c r="OQ2">
        <v>0</v>
      </c>
      <c r="OR2">
        <v>0</v>
      </c>
      <c r="OS2">
        <v>0</v>
      </c>
      <c r="OT2">
        <v>0</v>
      </c>
      <c r="OU2">
        <v>0</v>
      </c>
      <c r="OV2">
        <v>0</v>
      </c>
      <c r="OW2">
        <v>0</v>
      </c>
      <c r="OX2">
        <v>0</v>
      </c>
      <c r="OY2">
        <v>0</v>
      </c>
      <c r="OZ2">
        <v>0</v>
      </c>
      <c r="PA2">
        <v>0</v>
      </c>
      <c r="PB2">
        <v>0</v>
      </c>
      <c r="PC2">
        <v>0</v>
      </c>
      <c r="PD2">
        <v>45890223</v>
      </c>
      <c r="PE2">
        <v>45890223</v>
      </c>
      <c r="PF2">
        <v>45890223</v>
      </c>
      <c r="PG2">
        <v>0</v>
      </c>
      <c r="PH2">
        <v>0</v>
      </c>
      <c r="PI2">
        <v>0</v>
      </c>
      <c r="PJ2">
        <v>0</v>
      </c>
      <c r="PK2">
        <v>0</v>
      </c>
      <c r="PL2">
        <v>0</v>
      </c>
      <c r="PM2">
        <v>0</v>
      </c>
      <c r="PN2">
        <v>0</v>
      </c>
      <c r="PO2">
        <v>0</v>
      </c>
      <c r="PP2">
        <v>45890223</v>
      </c>
      <c r="PQ2">
        <v>0</v>
      </c>
      <c r="PR2">
        <v>4291548744</v>
      </c>
      <c r="PS2" t="s">
        <v>482</v>
      </c>
    </row>
    <row r="3" spans="1:435" x14ac:dyDescent="0.25">
      <c r="A3" t="s">
        <v>483</v>
      </c>
      <c r="B3">
        <v>7867</v>
      </c>
      <c r="C3" t="s">
        <v>484</v>
      </c>
      <c r="D3">
        <v>2020110010190</v>
      </c>
      <c r="E3" t="s">
        <v>436</v>
      </c>
      <c r="F3" t="s">
        <v>437</v>
      </c>
      <c r="G3" t="s">
        <v>438</v>
      </c>
      <c r="H3" t="s">
        <v>439</v>
      </c>
      <c r="I3" t="s">
        <v>485</v>
      </c>
      <c r="J3" t="s">
        <v>441</v>
      </c>
      <c r="K3" t="s">
        <v>442</v>
      </c>
      <c r="L3" t="s">
        <v>443</v>
      </c>
      <c r="M3" t="s">
        <v>444</v>
      </c>
      <c r="N3" t="s">
        <v>442</v>
      </c>
      <c r="O3" t="s">
        <v>443</v>
      </c>
      <c r="P3" t="s">
        <v>444</v>
      </c>
      <c r="Q3" t="s">
        <v>445</v>
      </c>
      <c r="R3" t="s">
        <v>446</v>
      </c>
      <c r="S3" t="s">
        <v>486</v>
      </c>
      <c r="T3" t="s">
        <v>487</v>
      </c>
      <c r="AC3" t="s">
        <v>486</v>
      </c>
      <c r="AI3" t="s">
        <v>488</v>
      </c>
      <c r="AJ3" t="s">
        <v>489</v>
      </c>
      <c r="AK3">
        <v>44055</v>
      </c>
      <c r="AL3">
        <v>1</v>
      </c>
      <c r="AM3">
        <v>2023</v>
      </c>
      <c r="AN3" t="s">
        <v>490</v>
      </c>
      <c r="AO3" t="s">
        <v>491</v>
      </c>
      <c r="AP3">
        <v>2020</v>
      </c>
      <c r="AQ3">
        <v>2024</v>
      </c>
      <c r="AR3" t="s">
        <v>492</v>
      </c>
      <c r="AS3" t="s">
        <v>457</v>
      </c>
      <c r="AT3" t="s">
        <v>458</v>
      </c>
      <c r="AU3" t="s">
        <v>459</v>
      </c>
      <c r="AV3" t="s">
        <v>460</v>
      </c>
      <c r="AW3" t="s">
        <v>460</v>
      </c>
      <c r="AX3" t="s">
        <v>460</v>
      </c>
      <c r="AY3">
        <v>1</v>
      </c>
      <c r="BB3" t="s">
        <v>493</v>
      </c>
      <c r="BC3" t="s">
        <v>494</v>
      </c>
      <c r="BD3" t="s">
        <v>495</v>
      </c>
      <c r="BE3" t="s">
        <v>496</v>
      </c>
      <c r="BF3" t="s">
        <v>497</v>
      </c>
      <c r="BG3">
        <v>1</v>
      </c>
      <c r="BH3">
        <v>44055</v>
      </c>
      <c r="BI3" t="s">
        <v>498</v>
      </c>
      <c r="BJ3" t="s">
        <v>50</v>
      </c>
      <c r="BK3">
        <v>100</v>
      </c>
      <c r="BL3">
        <v>100</v>
      </c>
      <c r="BM3">
        <v>100</v>
      </c>
      <c r="BN3">
        <v>100</v>
      </c>
      <c r="BO3">
        <v>100</v>
      </c>
      <c r="BP3">
        <v>100</v>
      </c>
      <c r="BQ3">
        <v>98762364487</v>
      </c>
      <c r="BR3">
        <v>12144264829</v>
      </c>
      <c r="BS3">
        <v>19841742416</v>
      </c>
      <c r="BT3">
        <v>22998018145</v>
      </c>
      <c r="BU3">
        <v>21075339097</v>
      </c>
      <c r="BV3">
        <v>22703000000</v>
      </c>
      <c r="BW3">
        <v>100</v>
      </c>
      <c r="BX3">
        <v>100</v>
      </c>
      <c r="BY3">
        <v>100</v>
      </c>
      <c r="BZ3">
        <v>100</v>
      </c>
      <c r="CA3">
        <v>100</v>
      </c>
      <c r="CB3">
        <v>100</v>
      </c>
      <c r="CC3">
        <v>100</v>
      </c>
      <c r="CD3">
        <v>12129007570</v>
      </c>
      <c r="CE3">
        <v>10551409280</v>
      </c>
      <c r="CF3">
        <v>19823352095</v>
      </c>
      <c r="CG3">
        <v>16845425725</v>
      </c>
      <c r="CH3">
        <v>22971240109</v>
      </c>
      <c r="CI3">
        <v>18725581588</v>
      </c>
      <c r="CJ3">
        <v>100</v>
      </c>
      <c r="CK3">
        <v>100</v>
      </c>
      <c r="CL3">
        <v>100</v>
      </c>
      <c r="CM3">
        <v>100</v>
      </c>
      <c r="CN3" t="s">
        <v>467</v>
      </c>
      <c r="CO3">
        <v>5</v>
      </c>
      <c r="CP3">
        <v>5</v>
      </c>
      <c r="CQ3">
        <v>10.333333333333334</v>
      </c>
      <c r="CR3">
        <v>7.0000000000000009</v>
      </c>
      <c r="CS3">
        <v>10.333333333333334</v>
      </c>
      <c r="CT3">
        <v>10.333333333333334</v>
      </c>
      <c r="CU3">
        <v>7.0000000000000009</v>
      </c>
      <c r="CV3">
        <v>10.333333333333334</v>
      </c>
      <c r="CW3">
        <v>7.0000000000000009</v>
      </c>
      <c r="CX3">
        <v>10.333333333333334</v>
      </c>
      <c r="CY3">
        <v>7.0000000000000009</v>
      </c>
      <c r="CZ3">
        <v>10.333333333333334</v>
      </c>
      <c r="DA3">
        <v>100</v>
      </c>
      <c r="DB3">
        <v>20.333333333333336</v>
      </c>
      <c r="DC3">
        <v>20.333333333333336</v>
      </c>
      <c r="DD3">
        <v>15</v>
      </c>
      <c r="DE3">
        <v>15</v>
      </c>
      <c r="DF3">
        <v>31</v>
      </c>
      <c r="DG3">
        <v>21</v>
      </c>
      <c r="DH3">
        <v>31</v>
      </c>
      <c r="DI3">
        <v>31</v>
      </c>
      <c r="DJ3">
        <v>21</v>
      </c>
      <c r="DK3">
        <v>31</v>
      </c>
      <c r="DL3">
        <v>21</v>
      </c>
      <c r="DM3">
        <v>31</v>
      </c>
      <c r="DN3">
        <v>21</v>
      </c>
      <c r="DO3">
        <v>31</v>
      </c>
      <c r="DP3">
        <v>300</v>
      </c>
      <c r="DQ3">
        <v>15</v>
      </c>
      <c r="DR3">
        <v>15</v>
      </c>
      <c r="DS3">
        <v>31</v>
      </c>
      <c r="DT3">
        <v>0</v>
      </c>
      <c r="DU3">
        <v>0</v>
      </c>
      <c r="DV3">
        <v>0</v>
      </c>
      <c r="DW3">
        <v>0</v>
      </c>
      <c r="DX3">
        <v>0</v>
      </c>
      <c r="DY3">
        <v>0</v>
      </c>
      <c r="DZ3">
        <v>0</v>
      </c>
      <c r="EA3">
        <v>0</v>
      </c>
      <c r="EB3">
        <v>0</v>
      </c>
      <c r="EC3">
        <v>61</v>
      </c>
      <c r="ED3">
        <v>61</v>
      </c>
      <c r="EE3" t="s">
        <v>499</v>
      </c>
      <c r="EF3" t="s">
        <v>499</v>
      </c>
      <c r="EG3" t="s">
        <v>500</v>
      </c>
      <c r="EH3" t="s">
        <v>499</v>
      </c>
      <c r="EI3" t="s">
        <v>500</v>
      </c>
      <c r="EJ3" t="s">
        <v>500</v>
      </c>
      <c r="EK3" t="s">
        <v>499</v>
      </c>
      <c r="EL3" t="s">
        <v>501</v>
      </c>
      <c r="EM3" t="s">
        <v>499</v>
      </c>
      <c r="EN3" t="s">
        <v>501</v>
      </c>
      <c r="EO3" t="s">
        <v>499</v>
      </c>
      <c r="EP3" t="s">
        <v>502</v>
      </c>
      <c r="EQ3" t="s">
        <v>503</v>
      </c>
      <c r="ER3" t="s">
        <v>504</v>
      </c>
      <c r="ES3" t="s">
        <v>505</v>
      </c>
      <c r="ET3">
        <v>0</v>
      </c>
      <c r="EU3">
        <v>0</v>
      </c>
      <c r="EV3">
        <v>0</v>
      </c>
      <c r="EW3">
        <v>0</v>
      </c>
      <c r="EX3">
        <v>0</v>
      </c>
      <c r="EY3">
        <v>0</v>
      </c>
      <c r="EZ3">
        <v>0</v>
      </c>
      <c r="FA3">
        <v>0</v>
      </c>
      <c r="FB3">
        <v>0</v>
      </c>
      <c r="FC3">
        <v>21122921000</v>
      </c>
      <c r="FD3">
        <v>21122921000</v>
      </c>
      <c r="FE3">
        <v>21122921000</v>
      </c>
      <c r="FF3">
        <v>21122921000</v>
      </c>
      <c r="FG3">
        <v>21122921000</v>
      </c>
      <c r="FH3">
        <v>21122921000</v>
      </c>
      <c r="FI3">
        <v>21122921000</v>
      </c>
      <c r="FJ3">
        <v>21122921000</v>
      </c>
      <c r="FK3">
        <v>21122921000</v>
      </c>
      <c r="FL3">
        <v>21122921000</v>
      </c>
      <c r="FM3">
        <v>21122921000</v>
      </c>
      <c r="FN3">
        <v>21122921000</v>
      </c>
      <c r="FO3">
        <v>21122921000</v>
      </c>
      <c r="FP3">
        <v>21044410865</v>
      </c>
      <c r="FQ3">
        <v>21044410865</v>
      </c>
      <c r="FR3">
        <v>21075339097</v>
      </c>
      <c r="FS3">
        <v>0</v>
      </c>
      <c r="FT3">
        <v>0</v>
      </c>
      <c r="FU3">
        <v>0</v>
      </c>
      <c r="FV3">
        <v>0</v>
      </c>
      <c r="FW3">
        <v>0</v>
      </c>
      <c r="FX3">
        <v>0</v>
      </c>
      <c r="FY3">
        <v>0</v>
      </c>
      <c r="FZ3">
        <v>0</v>
      </c>
      <c r="GA3">
        <v>0</v>
      </c>
      <c r="GB3">
        <v>21075339097</v>
      </c>
      <c r="GC3">
        <v>5558704593</v>
      </c>
      <c r="GD3">
        <v>8006774447</v>
      </c>
      <c r="GE3">
        <v>9435271799</v>
      </c>
      <c r="GF3">
        <v>0</v>
      </c>
      <c r="GG3">
        <v>0</v>
      </c>
      <c r="GH3">
        <v>0</v>
      </c>
      <c r="GI3">
        <v>0</v>
      </c>
      <c r="GJ3">
        <v>0</v>
      </c>
      <c r="GK3">
        <v>0</v>
      </c>
      <c r="GL3">
        <v>0</v>
      </c>
      <c r="GM3">
        <v>0</v>
      </c>
      <c r="GN3">
        <v>0</v>
      </c>
      <c r="GO3">
        <v>9435271799</v>
      </c>
      <c r="GP3">
        <v>0</v>
      </c>
      <c r="GQ3">
        <v>167631700</v>
      </c>
      <c r="GR3">
        <v>669893301</v>
      </c>
      <c r="GS3">
        <v>0</v>
      </c>
      <c r="GT3">
        <v>0</v>
      </c>
      <c r="GU3">
        <v>0</v>
      </c>
      <c r="GV3">
        <v>0</v>
      </c>
      <c r="GW3">
        <v>0</v>
      </c>
      <c r="GX3">
        <v>0</v>
      </c>
      <c r="GY3">
        <v>0</v>
      </c>
      <c r="GZ3">
        <v>0</v>
      </c>
      <c r="HA3">
        <v>0</v>
      </c>
      <c r="HB3">
        <v>669893301</v>
      </c>
      <c r="HC3">
        <v>4245658521</v>
      </c>
      <c r="HD3">
        <v>4245658521</v>
      </c>
      <c r="HE3">
        <v>4245658521</v>
      </c>
      <c r="HF3">
        <v>0</v>
      </c>
      <c r="HG3">
        <v>0</v>
      </c>
      <c r="HH3">
        <v>0</v>
      </c>
      <c r="HI3">
        <v>0</v>
      </c>
      <c r="HJ3">
        <v>0</v>
      </c>
      <c r="HK3">
        <v>0</v>
      </c>
      <c r="HL3">
        <v>0</v>
      </c>
      <c r="HM3">
        <v>0</v>
      </c>
      <c r="HN3">
        <v>0</v>
      </c>
      <c r="HO3">
        <v>4245658521</v>
      </c>
      <c r="HP3">
        <v>0</v>
      </c>
      <c r="HQ3">
        <v>473143626</v>
      </c>
      <c r="HR3">
        <v>1878090362</v>
      </c>
      <c r="HS3">
        <v>0</v>
      </c>
      <c r="HT3">
        <v>0</v>
      </c>
      <c r="HU3">
        <v>0</v>
      </c>
      <c r="HV3">
        <v>0</v>
      </c>
      <c r="HW3">
        <v>0</v>
      </c>
      <c r="HX3">
        <v>0</v>
      </c>
      <c r="HY3">
        <v>0</v>
      </c>
      <c r="HZ3">
        <v>0</v>
      </c>
      <c r="IA3">
        <v>0</v>
      </c>
      <c r="IB3">
        <v>1878090362</v>
      </c>
      <c r="IC3" t="s">
        <v>506</v>
      </c>
      <c r="ID3" t="s">
        <v>471</v>
      </c>
      <c r="IE3" t="s">
        <v>471</v>
      </c>
      <c r="IF3" t="s">
        <v>507</v>
      </c>
      <c r="IG3" t="s">
        <v>507</v>
      </c>
      <c r="IH3" t="s">
        <v>508</v>
      </c>
      <c r="II3" t="s">
        <v>471</v>
      </c>
      <c r="IJ3" t="s">
        <v>471</v>
      </c>
      <c r="IK3" t="s">
        <v>471</v>
      </c>
      <c r="IL3" t="s">
        <v>471</v>
      </c>
      <c r="IM3" t="s">
        <v>471</v>
      </c>
      <c r="IN3" t="s">
        <v>471</v>
      </c>
      <c r="IO3" t="s">
        <v>471</v>
      </c>
      <c r="IP3" t="s">
        <v>471</v>
      </c>
      <c r="IQ3" t="s">
        <v>471</v>
      </c>
      <c r="IR3">
        <v>1</v>
      </c>
      <c r="IS3">
        <v>1</v>
      </c>
      <c r="IT3">
        <v>1</v>
      </c>
      <c r="IU3">
        <v>0</v>
      </c>
      <c r="IV3">
        <v>0</v>
      </c>
      <c r="IW3">
        <v>0</v>
      </c>
      <c r="IX3">
        <v>0</v>
      </c>
      <c r="IY3">
        <v>0</v>
      </c>
      <c r="IZ3">
        <v>0</v>
      </c>
      <c r="JA3">
        <v>0</v>
      </c>
      <c r="JB3">
        <v>0</v>
      </c>
      <c r="JC3">
        <v>0</v>
      </c>
      <c r="JD3">
        <v>0.20333333333333334</v>
      </c>
      <c r="JE3">
        <v>5</v>
      </c>
      <c r="JF3">
        <v>5</v>
      </c>
      <c r="JG3">
        <v>10.333333333333334</v>
      </c>
      <c r="JH3">
        <v>0</v>
      </c>
      <c r="JI3">
        <v>0</v>
      </c>
      <c r="JJ3">
        <v>0</v>
      </c>
      <c r="JK3">
        <v>0</v>
      </c>
      <c r="JL3">
        <v>0</v>
      </c>
      <c r="JM3">
        <v>0</v>
      </c>
      <c r="JN3">
        <v>0</v>
      </c>
      <c r="JO3">
        <v>0</v>
      </c>
      <c r="JP3">
        <v>0</v>
      </c>
      <c r="JQ3">
        <v>20.333333333333336</v>
      </c>
      <c r="JR3">
        <v>5</v>
      </c>
      <c r="JS3">
        <v>10</v>
      </c>
      <c r="JT3">
        <v>20.333333333333336</v>
      </c>
      <c r="JU3">
        <v>20.333333333333336</v>
      </c>
      <c r="JV3">
        <v>20.333333333333336</v>
      </c>
      <c r="JW3">
        <v>20.333333333333336</v>
      </c>
      <c r="JX3">
        <v>20.333333333333336</v>
      </c>
      <c r="JY3">
        <v>20.333333333333336</v>
      </c>
      <c r="JZ3">
        <v>20.333333333333336</v>
      </c>
      <c r="KA3">
        <v>20.333333333333336</v>
      </c>
      <c r="KB3">
        <v>20.333333333333336</v>
      </c>
      <c r="KC3">
        <v>20.333333333333336</v>
      </c>
      <c r="KD3">
        <v>100</v>
      </c>
      <c r="KE3">
        <v>100</v>
      </c>
      <c r="KF3">
        <v>100</v>
      </c>
      <c r="KG3" t="s">
        <v>471</v>
      </c>
      <c r="KH3" t="s">
        <v>471</v>
      </c>
      <c r="KI3" t="s">
        <v>471</v>
      </c>
      <c r="KJ3" t="s">
        <v>471</v>
      </c>
      <c r="KK3" t="s">
        <v>471</v>
      </c>
      <c r="KL3" t="s">
        <v>471</v>
      </c>
      <c r="KM3" t="s">
        <v>471</v>
      </c>
      <c r="KN3" t="s">
        <v>471</v>
      </c>
      <c r="KO3" t="s">
        <v>471</v>
      </c>
      <c r="KP3">
        <v>100</v>
      </c>
      <c r="KQ3">
        <v>100</v>
      </c>
      <c r="KR3">
        <v>100</v>
      </c>
      <c r="KS3" t="s">
        <v>471</v>
      </c>
      <c r="KT3" t="s">
        <v>471</v>
      </c>
      <c r="KU3" t="s">
        <v>471</v>
      </c>
      <c r="KV3" t="s">
        <v>471</v>
      </c>
      <c r="KW3" t="s">
        <v>471</v>
      </c>
      <c r="KX3" t="s">
        <v>471</v>
      </c>
      <c r="KY3" t="s">
        <v>471</v>
      </c>
      <c r="KZ3" t="s">
        <v>471</v>
      </c>
      <c r="LA3" t="s">
        <v>471</v>
      </c>
      <c r="LB3">
        <v>100</v>
      </c>
      <c r="LC3" t="s">
        <v>484</v>
      </c>
      <c r="LD3" t="s">
        <v>485</v>
      </c>
      <c r="LE3">
        <v>100</v>
      </c>
      <c r="LF3">
        <v>6.7777777777777786</v>
      </c>
      <c r="LG3">
        <v>100</v>
      </c>
      <c r="LH3">
        <v>6.7777777777777786</v>
      </c>
      <c r="LI3">
        <v>100</v>
      </c>
      <c r="LJ3">
        <v>5.8888888888888893</v>
      </c>
      <c r="LK3">
        <v>22873634000</v>
      </c>
      <c r="LL3">
        <v>11056812765</v>
      </c>
      <c r="LM3">
        <v>863949719</v>
      </c>
      <c r="LN3">
        <v>4291548744</v>
      </c>
      <c r="LO3">
        <v>1923980585</v>
      </c>
      <c r="LP3">
        <v>5</v>
      </c>
      <c r="LQ3">
        <v>5</v>
      </c>
      <c r="LR3">
        <v>10.333333333333336</v>
      </c>
      <c r="LS3" t="s">
        <v>471</v>
      </c>
      <c r="LT3" t="s">
        <v>471</v>
      </c>
      <c r="LU3" t="s">
        <v>471</v>
      </c>
      <c r="LV3" t="s">
        <v>471</v>
      </c>
      <c r="LW3" t="s">
        <v>471</v>
      </c>
      <c r="LX3" t="s">
        <v>471</v>
      </c>
      <c r="LY3" t="s">
        <v>471</v>
      </c>
      <c r="LZ3" t="s">
        <v>471</v>
      </c>
      <c r="MA3" t="s">
        <v>471</v>
      </c>
      <c r="MB3">
        <v>20.333333333333336</v>
      </c>
      <c r="MC3">
        <v>20.333333333333336</v>
      </c>
      <c r="MD3">
        <v>20.333333333333336</v>
      </c>
      <c r="ME3" t="s">
        <v>476</v>
      </c>
      <c r="MF3" t="s">
        <v>476</v>
      </c>
      <c r="MG3">
        <v>0</v>
      </c>
      <c r="MH3">
        <v>0</v>
      </c>
      <c r="MI3">
        <v>0</v>
      </c>
      <c r="MJ3">
        <v>0</v>
      </c>
      <c r="MK3">
        <v>0</v>
      </c>
      <c r="ML3">
        <v>0</v>
      </c>
      <c r="MM3">
        <v>0</v>
      </c>
      <c r="MN3">
        <v>0</v>
      </c>
      <c r="MO3">
        <v>0</v>
      </c>
      <c r="MP3">
        <v>0</v>
      </c>
      <c r="MQ3" t="s">
        <v>509</v>
      </c>
      <c r="MR3" t="s">
        <v>509</v>
      </c>
      <c r="MS3">
        <v>0</v>
      </c>
      <c r="MT3">
        <v>0</v>
      </c>
      <c r="MU3">
        <v>0</v>
      </c>
      <c r="MV3">
        <v>0</v>
      </c>
      <c r="MW3">
        <v>0</v>
      </c>
      <c r="MX3">
        <v>0</v>
      </c>
      <c r="MY3">
        <v>0</v>
      </c>
      <c r="MZ3">
        <v>0</v>
      </c>
      <c r="NA3">
        <v>0</v>
      </c>
      <c r="NB3">
        <v>0</v>
      </c>
      <c r="NC3">
        <v>100</v>
      </c>
      <c r="ND3">
        <v>100</v>
      </c>
      <c r="NE3">
        <v>100</v>
      </c>
      <c r="NF3" t="s">
        <v>471</v>
      </c>
      <c r="NG3" t="s">
        <v>471</v>
      </c>
      <c r="NH3" t="s">
        <v>471</v>
      </c>
      <c r="NI3" t="s">
        <v>471</v>
      </c>
      <c r="NJ3" t="s">
        <v>471</v>
      </c>
      <c r="NK3" t="s">
        <v>471</v>
      </c>
      <c r="NL3" t="s">
        <v>471</v>
      </c>
      <c r="NM3" t="s">
        <v>471</v>
      </c>
      <c r="NN3" t="s">
        <v>471</v>
      </c>
      <c r="NO3" t="s">
        <v>510</v>
      </c>
      <c r="NP3" t="s">
        <v>511</v>
      </c>
      <c r="NQ3">
        <v>0</v>
      </c>
      <c r="NR3">
        <v>0</v>
      </c>
      <c r="NS3">
        <v>0</v>
      </c>
      <c r="NT3">
        <v>0</v>
      </c>
      <c r="NU3">
        <v>0</v>
      </c>
      <c r="NV3">
        <v>0</v>
      </c>
      <c r="NW3">
        <v>0</v>
      </c>
      <c r="NX3">
        <v>0</v>
      </c>
      <c r="NY3">
        <v>0</v>
      </c>
      <c r="NZ3">
        <v>0</v>
      </c>
      <c r="OA3" t="s">
        <v>512</v>
      </c>
      <c r="OB3" t="s">
        <v>512</v>
      </c>
      <c r="OC3">
        <v>0</v>
      </c>
      <c r="OD3">
        <v>0</v>
      </c>
      <c r="OE3">
        <v>0</v>
      </c>
      <c r="OF3">
        <v>0</v>
      </c>
      <c r="OG3">
        <v>0</v>
      </c>
      <c r="OH3">
        <v>0</v>
      </c>
      <c r="OI3">
        <v>0</v>
      </c>
      <c r="OJ3">
        <v>0</v>
      </c>
      <c r="OK3">
        <v>0</v>
      </c>
      <c r="OL3">
        <v>0</v>
      </c>
      <c r="OO3" t="s">
        <v>483</v>
      </c>
      <c r="OP3">
        <v>20.333333333333336</v>
      </c>
      <c r="OQ3">
        <v>0</v>
      </c>
      <c r="OR3">
        <v>0</v>
      </c>
      <c r="OS3">
        <v>0</v>
      </c>
      <c r="OT3">
        <v>0</v>
      </c>
      <c r="OU3">
        <v>0</v>
      </c>
      <c r="OV3">
        <v>0</v>
      </c>
      <c r="OW3">
        <v>0</v>
      </c>
      <c r="OX3">
        <v>0</v>
      </c>
      <c r="OY3">
        <v>0</v>
      </c>
      <c r="OZ3">
        <v>0</v>
      </c>
      <c r="PA3">
        <v>0</v>
      </c>
      <c r="PB3">
        <v>0</v>
      </c>
      <c r="PC3">
        <v>0</v>
      </c>
      <c r="PD3">
        <v>4245658521</v>
      </c>
      <c r="PE3">
        <v>4245658521</v>
      </c>
      <c r="PF3">
        <v>4245658521</v>
      </c>
      <c r="PG3">
        <v>0</v>
      </c>
      <c r="PH3">
        <v>0</v>
      </c>
      <c r="PI3">
        <v>0</v>
      </c>
      <c r="PJ3">
        <v>0</v>
      </c>
      <c r="PK3">
        <v>0</v>
      </c>
      <c r="PL3">
        <v>0</v>
      </c>
      <c r="PM3">
        <v>0</v>
      </c>
      <c r="PN3">
        <v>0</v>
      </c>
      <c r="PO3">
        <v>0</v>
      </c>
      <c r="PP3">
        <v>4245658521</v>
      </c>
      <c r="PQ3">
        <v>0</v>
      </c>
      <c r="PR3">
        <v>4291548744</v>
      </c>
      <c r="PS3" t="s">
        <v>482</v>
      </c>
    </row>
    <row r="4" spans="1:435" x14ac:dyDescent="0.25">
      <c r="A4" t="s">
        <v>513</v>
      </c>
      <c r="B4">
        <v>7867</v>
      </c>
      <c r="C4" t="s">
        <v>514</v>
      </c>
      <c r="D4">
        <v>2020110010190</v>
      </c>
      <c r="E4" t="s">
        <v>436</v>
      </c>
      <c r="F4" t="s">
        <v>437</v>
      </c>
      <c r="G4" t="s">
        <v>438</v>
      </c>
      <c r="H4" t="s">
        <v>439</v>
      </c>
      <c r="I4" t="s">
        <v>485</v>
      </c>
      <c r="J4" t="s">
        <v>441</v>
      </c>
      <c r="K4" t="s">
        <v>442</v>
      </c>
      <c r="L4" t="s">
        <v>443</v>
      </c>
      <c r="M4" t="s">
        <v>444</v>
      </c>
      <c r="N4" t="s">
        <v>442</v>
      </c>
      <c r="O4" t="s">
        <v>443</v>
      </c>
      <c r="P4" t="s">
        <v>444</v>
      </c>
      <c r="Q4" t="s">
        <v>445</v>
      </c>
      <c r="R4" t="s">
        <v>446</v>
      </c>
      <c r="S4" t="s">
        <v>515</v>
      </c>
      <c r="T4" t="s">
        <v>516</v>
      </c>
      <c r="AB4" t="s">
        <v>517</v>
      </c>
      <c r="AC4" t="s">
        <v>515</v>
      </c>
      <c r="AI4" t="s">
        <v>518</v>
      </c>
      <c r="AJ4" t="s">
        <v>519</v>
      </c>
      <c r="AK4">
        <v>44481</v>
      </c>
      <c r="AL4">
        <v>3</v>
      </c>
      <c r="AM4">
        <v>2023</v>
      </c>
      <c r="AN4" t="s">
        <v>520</v>
      </c>
      <c r="AO4" t="s">
        <v>521</v>
      </c>
      <c r="AP4">
        <v>2020</v>
      </c>
      <c r="AQ4">
        <v>2024</v>
      </c>
      <c r="AR4" t="s">
        <v>467</v>
      </c>
      <c r="AS4" t="s">
        <v>457</v>
      </c>
      <c r="AT4" t="s">
        <v>522</v>
      </c>
      <c r="AU4" t="s">
        <v>459</v>
      </c>
      <c r="AV4" t="s">
        <v>460</v>
      </c>
      <c r="AW4" t="s">
        <v>460</v>
      </c>
      <c r="AX4" t="s">
        <v>460</v>
      </c>
      <c r="AZ4">
        <v>1</v>
      </c>
      <c r="BB4" t="s">
        <v>523</v>
      </c>
      <c r="BC4" t="s">
        <v>524</v>
      </c>
      <c r="BD4" t="s">
        <v>524</v>
      </c>
      <c r="BE4" t="s">
        <v>525</v>
      </c>
      <c r="BF4" t="s">
        <v>526</v>
      </c>
      <c r="BG4">
        <v>2</v>
      </c>
      <c r="BH4">
        <v>44840</v>
      </c>
      <c r="BI4" t="s">
        <v>527</v>
      </c>
      <c r="BJ4" t="s">
        <v>51</v>
      </c>
      <c r="BK4">
        <v>18</v>
      </c>
      <c r="BL4">
        <v>3</v>
      </c>
      <c r="BM4">
        <v>13</v>
      </c>
      <c r="BN4">
        <v>2</v>
      </c>
      <c r="BO4">
        <v>0</v>
      </c>
      <c r="BP4">
        <v>0</v>
      </c>
      <c r="BQ4">
        <v>755273691</v>
      </c>
      <c r="BR4">
        <v>60302676</v>
      </c>
      <c r="BS4">
        <v>631176376</v>
      </c>
      <c r="BT4">
        <v>63794639</v>
      </c>
      <c r="BU4">
        <v>0</v>
      </c>
      <c r="BV4">
        <v>0</v>
      </c>
      <c r="BW4">
        <v>3</v>
      </c>
      <c r="BX4">
        <v>13</v>
      </c>
      <c r="BY4">
        <v>2</v>
      </c>
      <c r="BZ4">
        <v>0</v>
      </c>
      <c r="CA4">
        <v>13</v>
      </c>
      <c r="CB4">
        <v>2</v>
      </c>
      <c r="CC4">
        <v>0</v>
      </c>
      <c r="CD4">
        <v>60302675</v>
      </c>
      <c r="CE4">
        <v>60302675</v>
      </c>
      <c r="CF4">
        <v>631176376</v>
      </c>
      <c r="CG4">
        <v>631176376</v>
      </c>
      <c r="CH4">
        <v>63794639</v>
      </c>
      <c r="CI4">
        <v>63794639</v>
      </c>
      <c r="CJ4">
        <v>2.9999999999999996</v>
      </c>
      <c r="CK4">
        <v>13</v>
      </c>
      <c r="CL4">
        <v>2</v>
      </c>
      <c r="CM4">
        <v>18</v>
      </c>
      <c r="CN4" t="s">
        <v>467</v>
      </c>
      <c r="CO4">
        <v>0</v>
      </c>
      <c r="CP4">
        <v>0</v>
      </c>
      <c r="CQ4">
        <v>0</v>
      </c>
      <c r="CR4">
        <v>0</v>
      </c>
      <c r="CS4">
        <v>0</v>
      </c>
      <c r="CT4">
        <v>0</v>
      </c>
      <c r="CU4">
        <v>0</v>
      </c>
      <c r="CV4">
        <v>0</v>
      </c>
      <c r="CW4">
        <v>0</v>
      </c>
      <c r="CX4">
        <v>0</v>
      </c>
      <c r="CY4">
        <v>0</v>
      </c>
      <c r="CZ4">
        <v>0</v>
      </c>
      <c r="DA4">
        <v>0</v>
      </c>
      <c r="DB4">
        <v>0</v>
      </c>
      <c r="DC4">
        <v>0</v>
      </c>
      <c r="DD4">
        <v>0</v>
      </c>
      <c r="DE4">
        <v>0</v>
      </c>
      <c r="DF4">
        <v>0</v>
      </c>
      <c r="DG4">
        <v>0</v>
      </c>
      <c r="DH4">
        <v>0</v>
      </c>
      <c r="DI4">
        <v>0</v>
      </c>
      <c r="DJ4">
        <v>0</v>
      </c>
      <c r="DK4">
        <v>0</v>
      </c>
      <c r="DL4">
        <v>0</v>
      </c>
      <c r="DM4">
        <v>0</v>
      </c>
      <c r="DN4">
        <v>0</v>
      </c>
      <c r="DO4">
        <v>0</v>
      </c>
      <c r="DP4">
        <v>0</v>
      </c>
      <c r="DQ4">
        <v>0</v>
      </c>
      <c r="DR4">
        <v>0</v>
      </c>
      <c r="DS4">
        <v>0</v>
      </c>
      <c r="DT4">
        <v>0</v>
      </c>
      <c r="DU4">
        <v>0</v>
      </c>
      <c r="DV4">
        <v>0</v>
      </c>
      <c r="DW4">
        <v>0</v>
      </c>
      <c r="DX4">
        <v>0</v>
      </c>
      <c r="DY4">
        <v>0</v>
      </c>
      <c r="DZ4">
        <v>0</v>
      </c>
      <c r="EA4">
        <v>0</v>
      </c>
      <c r="EB4">
        <v>0</v>
      </c>
      <c r="EC4">
        <v>0</v>
      </c>
      <c r="ED4">
        <v>0</v>
      </c>
      <c r="EE4">
        <v>0</v>
      </c>
      <c r="EF4">
        <v>0</v>
      </c>
      <c r="EG4">
        <v>0</v>
      </c>
      <c r="EH4">
        <v>0</v>
      </c>
      <c r="EI4">
        <v>0</v>
      </c>
      <c r="EJ4">
        <v>0</v>
      </c>
      <c r="EK4">
        <v>0</v>
      </c>
      <c r="EL4">
        <v>0</v>
      </c>
      <c r="EM4">
        <v>0</v>
      </c>
      <c r="EN4">
        <v>0</v>
      </c>
      <c r="EO4">
        <v>0</v>
      </c>
      <c r="EP4">
        <v>0</v>
      </c>
      <c r="EQ4">
        <v>0</v>
      </c>
      <c r="ER4">
        <v>0</v>
      </c>
      <c r="ES4">
        <v>0</v>
      </c>
      <c r="ET4">
        <v>0</v>
      </c>
      <c r="EU4">
        <v>0</v>
      </c>
      <c r="EV4">
        <v>0</v>
      </c>
      <c r="EW4">
        <v>0</v>
      </c>
      <c r="EX4">
        <v>0</v>
      </c>
      <c r="EY4">
        <v>0</v>
      </c>
      <c r="EZ4">
        <v>0</v>
      </c>
      <c r="FA4">
        <v>0</v>
      </c>
      <c r="FB4">
        <v>0</v>
      </c>
      <c r="FC4">
        <v>0</v>
      </c>
      <c r="FD4">
        <v>0</v>
      </c>
      <c r="FE4">
        <v>0</v>
      </c>
      <c r="FF4">
        <v>0</v>
      </c>
      <c r="FG4">
        <v>0</v>
      </c>
      <c r="FH4">
        <v>0</v>
      </c>
      <c r="FI4">
        <v>0</v>
      </c>
      <c r="FJ4">
        <v>0</v>
      </c>
      <c r="FK4">
        <v>0</v>
      </c>
      <c r="FL4">
        <v>0</v>
      </c>
      <c r="FM4">
        <v>0</v>
      </c>
      <c r="FN4">
        <v>0</v>
      </c>
      <c r="FO4">
        <v>0</v>
      </c>
      <c r="FP4">
        <v>0</v>
      </c>
      <c r="FQ4">
        <v>0</v>
      </c>
      <c r="FR4">
        <v>0</v>
      </c>
      <c r="FS4">
        <v>0</v>
      </c>
      <c r="FT4">
        <v>0</v>
      </c>
      <c r="FU4">
        <v>0</v>
      </c>
      <c r="FV4">
        <v>0</v>
      </c>
      <c r="FW4">
        <v>0</v>
      </c>
      <c r="FX4">
        <v>0</v>
      </c>
      <c r="FY4">
        <v>0</v>
      </c>
      <c r="FZ4">
        <v>0</v>
      </c>
      <c r="GA4">
        <v>0</v>
      </c>
      <c r="GB4">
        <v>0</v>
      </c>
      <c r="GC4">
        <v>0</v>
      </c>
      <c r="GD4">
        <v>0</v>
      </c>
      <c r="GE4">
        <v>0</v>
      </c>
      <c r="GF4">
        <v>0</v>
      </c>
      <c r="GG4">
        <v>0</v>
      </c>
      <c r="GH4">
        <v>0</v>
      </c>
      <c r="GI4">
        <v>0</v>
      </c>
      <c r="GJ4">
        <v>0</v>
      </c>
      <c r="GK4">
        <v>0</v>
      </c>
      <c r="GL4">
        <v>0</v>
      </c>
      <c r="GM4">
        <v>0</v>
      </c>
      <c r="GN4">
        <v>0</v>
      </c>
      <c r="GO4">
        <v>0</v>
      </c>
      <c r="GP4">
        <v>0</v>
      </c>
      <c r="GQ4">
        <v>0</v>
      </c>
      <c r="GR4">
        <v>0</v>
      </c>
      <c r="GS4">
        <v>0</v>
      </c>
      <c r="GT4">
        <v>0</v>
      </c>
      <c r="GU4">
        <v>0</v>
      </c>
      <c r="GV4">
        <v>0</v>
      </c>
      <c r="GW4">
        <v>0</v>
      </c>
      <c r="GX4">
        <v>0</v>
      </c>
      <c r="GY4">
        <v>0</v>
      </c>
      <c r="GZ4">
        <v>0</v>
      </c>
      <c r="HA4">
        <v>0</v>
      </c>
      <c r="HB4">
        <v>0</v>
      </c>
      <c r="HC4">
        <v>0</v>
      </c>
      <c r="HD4">
        <v>0</v>
      </c>
      <c r="HE4">
        <v>0</v>
      </c>
      <c r="HF4">
        <v>0</v>
      </c>
      <c r="HG4">
        <v>0</v>
      </c>
      <c r="HH4">
        <v>0</v>
      </c>
      <c r="HI4">
        <v>0</v>
      </c>
      <c r="HJ4">
        <v>0</v>
      </c>
      <c r="HK4">
        <v>0</v>
      </c>
      <c r="HL4">
        <v>0</v>
      </c>
      <c r="HM4">
        <v>0</v>
      </c>
      <c r="HN4">
        <v>0</v>
      </c>
      <c r="HO4">
        <v>0</v>
      </c>
      <c r="HP4">
        <v>0</v>
      </c>
      <c r="HQ4">
        <v>0</v>
      </c>
      <c r="HR4">
        <v>0</v>
      </c>
      <c r="HS4">
        <v>0</v>
      </c>
      <c r="HT4">
        <v>0</v>
      </c>
      <c r="HU4">
        <v>0</v>
      </c>
      <c r="HV4">
        <v>0</v>
      </c>
      <c r="HW4">
        <v>0</v>
      </c>
      <c r="HX4">
        <v>0</v>
      </c>
      <c r="HY4">
        <v>0</v>
      </c>
      <c r="HZ4">
        <v>0</v>
      </c>
      <c r="IA4">
        <v>0</v>
      </c>
      <c r="IB4">
        <v>0</v>
      </c>
      <c r="IC4" t="s">
        <v>471</v>
      </c>
      <c r="ID4" t="s">
        <v>471</v>
      </c>
      <c r="IE4" t="s">
        <v>471</v>
      </c>
      <c r="IF4" t="s">
        <v>471</v>
      </c>
      <c r="IG4" t="s">
        <v>471</v>
      </c>
      <c r="IH4" t="s">
        <v>471</v>
      </c>
      <c r="II4" t="s">
        <v>471</v>
      </c>
      <c r="IJ4" t="s">
        <v>471</v>
      </c>
      <c r="IK4" t="s">
        <v>471</v>
      </c>
      <c r="IL4" t="s">
        <v>471</v>
      </c>
      <c r="IM4" t="s">
        <v>471</v>
      </c>
      <c r="IN4" t="s">
        <v>471</v>
      </c>
      <c r="IO4" t="s">
        <v>471</v>
      </c>
      <c r="IP4" t="s">
        <v>471</v>
      </c>
      <c r="IQ4" t="s">
        <v>471</v>
      </c>
      <c r="IR4">
        <v>0</v>
      </c>
      <c r="IS4">
        <v>0</v>
      </c>
      <c r="IT4">
        <v>0</v>
      </c>
      <c r="IU4">
        <v>0</v>
      </c>
      <c r="IV4">
        <v>0</v>
      </c>
      <c r="IW4">
        <v>0</v>
      </c>
      <c r="IX4">
        <v>0</v>
      </c>
      <c r="IY4">
        <v>0</v>
      </c>
      <c r="IZ4">
        <v>0</v>
      </c>
      <c r="JA4">
        <v>0</v>
      </c>
      <c r="JB4">
        <v>0</v>
      </c>
      <c r="JC4">
        <v>0</v>
      </c>
      <c r="JD4">
        <v>0</v>
      </c>
      <c r="JE4" t="s">
        <v>528</v>
      </c>
      <c r="JF4" t="s">
        <v>528</v>
      </c>
      <c r="JG4" t="s">
        <v>528</v>
      </c>
      <c r="JH4" t="s">
        <v>528</v>
      </c>
      <c r="JI4" t="s">
        <v>528</v>
      </c>
      <c r="JJ4" t="s">
        <v>528</v>
      </c>
      <c r="JK4" t="s">
        <v>528</v>
      </c>
      <c r="JL4" t="s">
        <v>528</v>
      </c>
      <c r="JM4" t="s">
        <v>528</v>
      </c>
      <c r="JN4" t="s">
        <v>528</v>
      </c>
      <c r="JO4" t="s">
        <v>528</v>
      </c>
      <c r="JP4" t="s">
        <v>528</v>
      </c>
      <c r="JQ4">
        <v>0</v>
      </c>
      <c r="JR4">
        <v>0</v>
      </c>
      <c r="JS4">
        <v>0</v>
      </c>
      <c r="JT4">
        <v>0</v>
      </c>
      <c r="JU4">
        <v>0</v>
      </c>
      <c r="JV4">
        <v>0</v>
      </c>
      <c r="JW4">
        <v>0</v>
      </c>
      <c r="JX4">
        <v>0</v>
      </c>
      <c r="JY4">
        <v>0</v>
      </c>
      <c r="JZ4">
        <v>0</v>
      </c>
      <c r="KA4">
        <v>0</v>
      </c>
      <c r="KB4">
        <v>0</v>
      </c>
      <c r="KC4">
        <v>0</v>
      </c>
      <c r="KD4" t="s">
        <v>473</v>
      </c>
      <c r="KE4" t="s">
        <v>471</v>
      </c>
      <c r="KF4" t="s">
        <v>471</v>
      </c>
      <c r="KG4" t="s">
        <v>471</v>
      </c>
      <c r="KH4" t="s">
        <v>471</v>
      </c>
      <c r="KI4" t="s">
        <v>471</v>
      </c>
      <c r="KJ4" t="s">
        <v>471</v>
      </c>
      <c r="KK4" t="s">
        <v>471</v>
      </c>
      <c r="KL4" t="s">
        <v>471</v>
      </c>
      <c r="KM4" t="s">
        <v>471</v>
      </c>
      <c r="KN4" t="s">
        <v>471</v>
      </c>
      <c r="KO4" t="s">
        <v>471</v>
      </c>
      <c r="KP4" t="s">
        <v>473</v>
      </c>
      <c r="KQ4" t="s">
        <v>473</v>
      </c>
      <c r="KR4" t="s">
        <v>473</v>
      </c>
      <c r="KS4" t="s">
        <v>471</v>
      </c>
      <c r="KT4" t="s">
        <v>471</v>
      </c>
      <c r="KU4" t="s">
        <v>471</v>
      </c>
      <c r="KV4" t="s">
        <v>471</v>
      </c>
      <c r="KW4" t="s">
        <v>471</v>
      </c>
      <c r="KX4" t="s">
        <v>471</v>
      </c>
      <c r="KY4" t="s">
        <v>471</v>
      </c>
      <c r="KZ4" t="s">
        <v>471</v>
      </c>
      <c r="LA4" t="s">
        <v>471</v>
      </c>
      <c r="LB4" t="s">
        <v>473</v>
      </c>
      <c r="LC4" t="s">
        <v>484</v>
      </c>
      <c r="LD4" t="s">
        <v>485</v>
      </c>
      <c r="LE4">
        <v>100</v>
      </c>
      <c r="LF4">
        <v>6.7777777777777786</v>
      </c>
      <c r="LG4" t="s">
        <v>471</v>
      </c>
      <c r="LH4" t="s">
        <v>471</v>
      </c>
      <c r="LI4">
        <v>100</v>
      </c>
      <c r="LJ4">
        <v>5.8888888888888893</v>
      </c>
      <c r="LK4">
        <v>22873634000</v>
      </c>
      <c r="LL4">
        <v>11056812765</v>
      </c>
      <c r="LM4">
        <v>863949719</v>
      </c>
      <c r="LN4">
        <v>4291548744</v>
      </c>
      <c r="LO4">
        <v>1923980585</v>
      </c>
      <c r="LP4" t="s">
        <v>473</v>
      </c>
      <c r="LQ4" t="s">
        <v>473</v>
      </c>
      <c r="LR4" t="s">
        <v>473</v>
      </c>
      <c r="LS4" t="s">
        <v>471</v>
      </c>
      <c r="LT4" t="s">
        <v>471</v>
      </c>
      <c r="LU4" t="s">
        <v>471</v>
      </c>
      <c r="LV4" t="s">
        <v>471</v>
      </c>
      <c r="LW4" t="s">
        <v>471</v>
      </c>
      <c r="LX4" t="s">
        <v>471</v>
      </c>
      <c r="LY4" t="s">
        <v>471</v>
      </c>
      <c r="LZ4" t="s">
        <v>471</v>
      </c>
      <c r="MA4" t="s">
        <v>471</v>
      </c>
      <c r="MB4">
        <v>0</v>
      </c>
      <c r="MC4">
        <v>0</v>
      </c>
      <c r="MD4">
        <v>0</v>
      </c>
      <c r="ME4" t="s">
        <v>475</v>
      </c>
      <c r="MF4" t="s">
        <v>475</v>
      </c>
      <c r="MG4">
        <v>0</v>
      </c>
      <c r="MH4">
        <v>0</v>
      </c>
      <c r="MI4">
        <v>0</v>
      </c>
      <c r="MJ4">
        <v>0</v>
      </c>
      <c r="MK4">
        <v>0</v>
      </c>
      <c r="ML4">
        <v>0</v>
      </c>
      <c r="MM4">
        <v>0</v>
      </c>
      <c r="MN4">
        <v>0</v>
      </c>
      <c r="MO4">
        <v>0</v>
      </c>
      <c r="MP4">
        <v>0</v>
      </c>
      <c r="MQ4" t="s">
        <v>475</v>
      </c>
      <c r="MR4" t="s">
        <v>475</v>
      </c>
      <c r="MS4">
        <v>0</v>
      </c>
      <c r="MT4">
        <v>0</v>
      </c>
      <c r="MU4">
        <v>0</v>
      </c>
      <c r="MV4">
        <v>0</v>
      </c>
      <c r="MW4">
        <v>0</v>
      </c>
      <c r="MX4">
        <v>0</v>
      </c>
      <c r="MY4">
        <v>0</v>
      </c>
      <c r="MZ4">
        <v>0</v>
      </c>
      <c r="NA4">
        <v>0</v>
      </c>
      <c r="NB4">
        <v>0</v>
      </c>
      <c r="NC4" t="s">
        <v>473</v>
      </c>
      <c r="ND4" t="s">
        <v>473</v>
      </c>
      <c r="NE4" t="s">
        <v>473</v>
      </c>
      <c r="NF4" t="s">
        <v>471</v>
      </c>
      <c r="NG4" t="s">
        <v>471</v>
      </c>
      <c r="NH4" t="s">
        <v>471</v>
      </c>
      <c r="NI4" t="s">
        <v>471</v>
      </c>
      <c r="NJ4" t="s">
        <v>471</v>
      </c>
      <c r="NK4" t="s">
        <v>471</v>
      </c>
      <c r="NL4" t="s">
        <v>471</v>
      </c>
      <c r="NM4" t="s">
        <v>471</v>
      </c>
      <c r="NN4" t="s">
        <v>471</v>
      </c>
      <c r="NO4" t="s">
        <v>475</v>
      </c>
      <c r="NP4" t="s">
        <v>475</v>
      </c>
      <c r="NQ4">
        <v>0</v>
      </c>
      <c r="NR4">
        <v>0</v>
      </c>
      <c r="NS4">
        <v>0</v>
      </c>
      <c r="NT4">
        <v>0</v>
      </c>
      <c r="NU4">
        <v>0</v>
      </c>
      <c r="NV4">
        <v>0</v>
      </c>
      <c r="NW4">
        <v>0</v>
      </c>
      <c r="NX4">
        <v>0</v>
      </c>
      <c r="NY4">
        <v>0</v>
      </c>
      <c r="NZ4">
        <v>0</v>
      </c>
      <c r="OA4" t="s">
        <v>480</v>
      </c>
      <c r="OB4" t="s">
        <v>480</v>
      </c>
      <c r="OC4">
        <v>0</v>
      </c>
      <c r="OD4">
        <v>0</v>
      </c>
      <c r="OE4">
        <v>0</v>
      </c>
      <c r="OF4">
        <v>0</v>
      </c>
      <c r="OG4">
        <v>0</v>
      </c>
      <c r="OH4">
        <v>0</v>
      </c>
      <c r="OI4">
        <v>0</v>
      </c>
      <c r="OJ4">
        <v>0</v>
      </c>
      <c r="OK4">
        <v>0</v>
      </c>
      <c r="OL4">
        <v>0</v>
      </c>
      <c r="OO4" t="s">
        <v>513</v>
      </c>
      <c r="OP4">
        <v>0</v>
      </c>
      <c r="OQ4">
        <v>0</v>
      </c>
      <c r="OR4">
        <v>0</v>
      </c>
      <c r="OS4">
        <v>0</v>
      </c>
      <c r="OT4">
        <v>0</v>
      </c>
      <c r="OU4">
        <v>0</v>
      </c>
      <c r="OV4">
        <v>0</v>
      </c>
      <c r="OW4">
        <v>0</v>
      </c>
      <c r="OX4">
        <v>0</v>
      </c>
      <c r="OY4">
        <v>0</v>
      </c>
      <c r="OZ4">
        <v>0</v>
      </c>
      <c r="PA4">
        <v>0</v>
      </c>
      <c r="PB4">
        <v>0</v>
      </c>
      <c r="PC4">
        <v>0</v>
      </c>
      <c r="PD4">
        <v>0</v>
      </c>
      <c r="PE4">
        <v>0</v>
      </c>
      <c r="PF4">
        <v>0</v>
      </c>
      <c r="PG4">
        <v>0</v>
      </c>
      <c r="PH4">
        <v>0</v>
      </c>
      <c r="PI4">
        <v>0</v>
      </c>
      <c r="PJ4">
        <v>0</v>
      </c>
      <c r="PK4">
        <v>0</v>
      </c>
      <c r="PL4">
        <v>0</v>
      </c>
      <c r="PM4">
        <v>0</v>
      </c>
      <c r="PN4">
        <v>0</v>
      </c>
      <c r="PO4">
        <v>0</v>
      </c>
      <c r="PP4">
        <v>0</v>
      </c>
      <c r="PQ4">
        <v>0</v>
      </c>
      <c r="PR4">
        <v>4291548744</v>
      </c>
      <c r="PS4" t="s">
        <v>482</v>
      </c>
    </row>
    <row r="5" spans="1:435" x14ac:dyDescent="0.25">
      <c r="A5" t="s">
        <v>529</v>
      </c>
      <c r="B5">
        <v>7867</v>
      </c>
      <c r="C5" t="s">
        <v>530</v>
      </c>
      <c r="D5">
        <v>2020110010190</v>
      </c>
      <c r="E5" t="s">
        <v>436</v>
      </c>
      <c r="F5" t="s">
        <v>437</v>
      </c>
      <c r="G5" t="s">
        <v>438</v>
      </c>
      <c r="H5" t="s">
        <v>439</v>
      </c>
      <c r="I5" t="s">
        <v>485</v>
      </c>
      <c r="J5" t="s">
        <v>441</v>
      </c>
      <c r="K5" t="s">
        <v>442</v>
      </c>
      <c r="L5" t="s">
        <v>443</v>
      </c>
      <c r="M5" t="s">
        <v>444</v>
      </c>
      <c r="N5" t="s">
        <v>442</v>
      </c>
      <c r="O5" t="s">
        <v>443</v>
      </c>
      <c r="P5" t="s">
        <v>444</v>
      </c>
      <c r="Q5" t="s">
        <v>445</v>
      </c>
      <c r="R5" t="s">
        <v>446</v>
      </c>
      <c r="S5" t="s">
        <v>531</v>
      </c>
      <c r="T5" t="s">
        <v>532</v>
      </c>
      <c r="U5" t="s">
        <v>533</v>
      </c>
      <c r="Z5" t="s">
        <v>449</v>
      </c>
      <c r="AA5" t="s">
        <v>534</v>
      </c>
      <c r="AC5" t="s">
        <v>531</v>
      </c>
      <c r="AH5" t="s">
        <v>451</v>
      </c>
      <c r="AI5" t="s">
        <v>535</v>
      </c>
      <c r="AJ5" t="s">
        <v>453</v>
      </c>
      <c r="AK5">
        <v>44055</v>
      </c>
      <c r="AL5">
        <v>1</v>
      </c>
      <c r="AM5">
        <v>2023</v>
      </c>
      <c r="AN5" t="s">
        <v>536</v>
      </c>
      <c r="AO5" t="s">
        <v>537</v>
      </c>
      <c r="AP5">
        <v>2020</v>
      </c>
      <c r="AQ5">
        <v>2024</v>
      </c>
      <c r="AR5" t="s">
        <v>467</v>
      </c>
      <c r="AS5" t="s">
        <v>457</v>
      </c>
      <c r="AT5" t="s">
        <v>458</v>
      </c>
      <c r="AU5" t="s">
        <v>459</v>
      </c>
      <c r="AV5" t="s">
        <v>460</v>
      </c>
      <c r="AW5" t="s">
        <v>460</v>
      </c>
      <c r="AX5" t="s">
        <v>460</v>
      </c>
      <c r="AY5">
        <v>1</v>
      </c>
      <c r="BB5" t="s">
        <v>538</v>
      </c>
      <c r="BC5" t="s">
        <v>539</v>
      </c>
      <c r="BD5" t="s">
        <v>540</v>
      </c>
      <c r="BE5" t="s">
        <v>541</v>
      </c>
      <c r="BF5" t="s">
        <v>542</v>
      </c>
      <c r="BG5">
        <v>1</v>
      </c>
      <c r="BH5">
        <v>44055</v>
      </c>
      <c r="BI5" t="s">
        <v>543</v>
      </c>
      <c r="BJ5" t="s">
        <v>50</v>
      </c>
      <c r="BK5">
        <v>100</v>
      </c>
      <c r="BL5">
        <v>25</v>
      </c>
      <c r="BM5">
        <v>50</v>
      </c>
      <c r="BN5">
        <v>25</v>
      </c>
      <c r="BO5">
        <v>0</v>
      </c>
      <c r="BP5">
        <v>0</v>
      </c>
      <c r="BQ5">
        <v>168893159</v>
      </c>
      <c r="BR5">
        <v>0</v>
      </c>
      <c r="BS5">
        <v>168893159</v>
      </c>
      <c r="BT5">
        <v>0</v>
      </c>
      <c r="BU5">
        <v>0</v>
      </c>
      <c r="BV5">
        <v>0</v>
      </c>
      <c r="BW5">
        <v>25</v>
      </c>
      <c r="BX5">
        <v>50</v>
      </c>
      <c r="BY5">
        <v>25</v>
      </c>
      <c r="BZ5">
        <v>0</v>
      </c>
      <c r="CA5">
        <v>50</v>
      </c>
      <c r="CB5">
        <v>25</v>
      </c>
      <c r="CC5">
        <v>0</v>
      </c>
      <c r="CD5">
        <v>0</v>
      </c>
      <c r="CE5">
        <v>0</v>
      </c>
      <c r="CF5">
        <v>168893159</v>
      </c>
      <c r="CG5">
        <v>43298944</v>
      </c>
      <c r="CH5">
        <v>0</v>
      </c>
      <c r="CI5">
        <v>0</v>
      </c>
      <c r="CJ5">
        <v>25</v>
      </c>
      <c r="CK5">
        <v>50</v>
      </c>
      <c r="CL5">
        <v>25</v>
      </c>
      <c r="CM5">
        <v>100</v>
      </c>
      <c r="CN5" t="s">
        <v>467</v>
      </c>
      <c r="CO5">
        <v>0</v>
      </c>
      <c r="CP5">
        <v>0</v>
      </c>
      <c r="CQ5">
        <v>0</v>
      </c>
      <c r="CR5">
        <v>0</v>
      </c>
      <c r="CS5">
        <v>0</v>
      </c>
      <c r="CT5">
        <v>0</v>
      </c>
      <c r="CU5">
        <v>0</v>
      </c>
      <c r="CV5">
        <v>0</v>
      </c>
      <c r="CW5">
        <v>0</v>
      </c>
      <c r="CX5">
        <v>0</v>
      </c>
      <c r="CY5">
        <v>0</v>
      </c>
      <c r="CZ5">
        <v>0</v>
      </c>
      <c r="DA5">
        <v>0</v>
      </c>
      <c r="DB5">
        <v>0</v>
      </c>
      <c r="DC5">
        <v>0</v>
      </c>
      <c r="DD5">
        <v>0</v>
      </c>
      <c r="DE5">
        <v>0</v>
      </c>
      <c r="DF5">
        <v>0</v>
      </c>
      <c r="DG5">
        <v>0</v>
      </c>
      <c r="DH5">
        <v>0</v>
      </c>
      <c r="DI5">
        <v>0</v>
      </c>
      <c r="DJ5">
        <v>0</v>
      </c>
      <c r="DK5">
        <v>0</v>
      </c>
      <c r="DL5">
        <v>0</v>
      </c>
      <c r="DM5">
        <v>0</v>
      </c>
      <c r="DN5">
        <v>0</v>
      </c>
      <c r="DO5">
        <v>0</v>
      </c>
      <c r="DP5">
        <v>0</v>
      </c>
      <c r="DQ5">
        <v>0</v>
      </c>
      <c r="DR5">
        <v>0</v>
      </c>
      <c r="DS5">
        <v>0</v>
      </c>
      <c r="DT5">
        <v>0</v>
      </c>
      <c r="DU5">
        <v>0</v>
      </c>
      <c r="DV5">
        <v>0</v>
      </c>
      <c r="DW5">
        <v>0</v>
      </c>
      <c r="DX5">
        <v>0</v>
      </c>
      <c r="DY5">
        <v>0</v>
      </c>
      <c r="DZ5">
        <v>0</v>
      </c>
      <c r="EA5">
        <v>0</v>
      </c>
      <c r="EB5">
        <v>0</v>
      </c>
      <c r="EC5">
        <v>0</v>
      </c>
      <c r="ED5">
        <v>0</v>
      </c>
      <c r="EE5">
        <v>0</v>
      </c>
      <c r="EF5">
        <v>0</v>
      </c>
      <c r="EG5">
        <v>0</v>
      </c>
      <c r="EH5">
        <v>0</v>
      </c>
      <c r="EI5">
        <v>0</v>
      </c>
      <c r="EJ5">
        <v>0</v>
      </c>
      <c r="EK5">
        <v>0</v>
      </c>
      <c r="EL5">
        <v>0</v>
      </c>
      <c r="EM5">
        <v>0</v>
      </c>
      <c r="EN5">
        <v>0</v>
      </c>
      <c r="EO5">
        <v>0</v>
      </c>
      <c r="EP5">
        <v>0</v>
      </c>
      <c r="EQ5">
        <v>0</v>
      </c>
      <c r="ER5">
        <v>0</v>
      </c>
      <c r="ES5">
        <v>0</v>
      </c>
      <c r="ET5">
        <v>0</v>
      </c>
      <c r="EU5">
        <v>0</v>
      </c>
      <c r="EV5">
        <v>0</v>
      </c>
      <c r="EW5">
        <v>0</v>
      </c>
      <c r="EX5">
        <v>0</v>
      </c>
      <c r="EY5">
        <v>0</v>
      </c>
      <c r="EZ5">
        <v>0</v>
      </c>
      <c r="FA5">
        <v>0</v>
      </c>
      <c r="FB5">
        <v>0</v>
      </c>
      <c r="FC5">
        <v>0</v>
      </c>
      <c r="FD5">
        <v>0</v>
      </c>
      <c r="FE5">
        <v>0</v>
      </c>
      <c r="FF5">
        <v>0</v>
      </c>
      <c r="FG5">
        <v>0</v>
      </c>
      <c r="FH5">
        <v>0</v>
      </c>
      <c r="FI5">
        <v>0</v>
      </c>
      <c r="FJ5">
        <v>0</v>
      </c>
      <c r="FK5">
        <v>0</v>
      </c>
      <c r="FL5">
        <v>0</v>
      </c>
      <c r="FM5">
        <v>0</v>
      </c>
      <c r="FN5">
        <v>0</v>
      </c>
      <c r="FO5">
        <v>0</v>
      </c>
      <c r="FP5">
        <v>0</v>
      </c>
      <c r="FQ5">
        <v>0</v>
      </c>
      <c r="FR5">
        <v>0</v>
      </c>
      <c r="FS5">
        <v>0</v>
      </c>
      <c r="FT5">
        <v>0</v>
      </c>
      <c r="FU5">
        <v>0</v>
      </c>
      <c r="FV5">
        <v>0</v>
      </c>
      <c r="FW5">
        <v>0</v>
      </c>
      <c r="FX5">
        <v>0</v>
      </c>
      <c r="FY5">
        <v>0</v>
      </c>
      <c r="FZ5">
        <v>0</v>
      </c>
      <c r="GA5">
        <v>0</v>
      </c>
      <c r="GB5">
        <v>0</v>
      </c>
      <c r="GC5">
        <v>0</v>
      </c>
      <c r="GD5">
        <v>0</v>
      </c>
      <c r="GE5">
        <v>0</v>
      </c>
      <c r="GF5">
        <v>0</v>
      </c>
      <c r="GG5">
        <v>0</v>
      </c>
      <c r="GH5">
        <v>0</v>
      </c>
      <c r="GI5">
        <v>0</v>
      </c>
      <c r="GJ5">
        <v>0</v>
      </c>
      <c r="GK5">
        <v>0</v>
      </c>
      <c r="GL5">
        <v>0</v>
      </c>
      <c r="GM5">
        <v>0</v>
      </c>
      <c r="GN5">
        <v>0</v>
      </c>
      <c r="GO5">
        <v>0</v>
      </c>
      <c r="GP5">
        <v>0</v>
      </c>
      <c r="GQ5">
        <v>0</v>
      </c>
      <c r="GR5">
        <v>0</v>
      </c>
      <c r="GS5">
        <v>0</v>
      </c>
      <c r="GT5">
        <v>0</v>
      </c>
      <c r="GU5">
        <v>0</v>
      </c>
      <c r="GV5">
        <v>0</v>
      </c>
      <c r="GW5">
        <v>0</v>
      </c>
      <c r="GX5">
        <v>0</v>
      </c>
      <c r="GY5">
        <v>0</v>
      </c>
      <c r="GZ5">
        <v>0</v>
      </c>
      <c r="HA5">
        <v>0</v>
      </c>
      <c r="HB5">
        <v>0</v>
      </c>
      <c r="HC5">
        <v>0</v>
      </c>
      <c r="HD5">
        <v>0</v>
      </c>
      <c r="HE5">
        <v>0</v>
      </c>
      <c r="HF5">
        <v>0</v>
      </c>
      <c r="HG5">
        <v>0</v>
      </c>
      <c r="HH5">
        <v>0</v>
      </c>
      <c r="HI5">
        <v>0</v>
      </c>
      <c r="HJ5">
        <v>0</v>
      </c>
      <c r="HK5">
        <v>0</v>
      </c>
      <c r="HL5">
        <v>0</v>
      </c>
      <c r="HM5">
        <v>0</v>
      </c>
      <c r="HN5">
        <v>0</v>
      </c>
      <c r="HO5">
        <v>0</v>
      </c>
      <c r="HP5">
        <v>0</v>
      </c>
      <c r="HQ5">
        <v>0</v>
      </c>
      <c r="HR5">
        <v>0</v>
      </c>
      <c r="HS5">
        <v>0</v>
      </c>
      <c r="HT5">
        <v>0</v>
      </c>
      <c r="HU5">
        <v>0</v>
      </c>
      <c r="HV5">
        <v>0</v>
      </c>
      <c r="HW5">
        <v>0</v>
      </c>
      <c r="HX5">
        <v>0</v>
      </c>
      <c r="HY5">
        <v>0</v>
      </c>
      <c r="HZ5">
        <v>0</v>
      </c>
      <c r="IA5">
        <v>0</v>
      </c>
      <c r="IB5">
        <v>0</v>
      </c>
      <c r="IC5" t="s">
        <v>471</v>
      </c>
      <c r="ID5" t="s">
        <v>471</v>
      </c>
      <c r="IE5" t="s">
        <v>471</v>
      </c>
      <c r="IF5" t="s">
        <v>471</v>
      </c>
      <c r="IG5" t="s">
        <v>471</v>
      </c>
      <c r="IH5" t="s">
        <v>471</v>
      </c>
      <c r="II5" t="s">
        <v>471</v>
      </c>
      <c r="IJ5" t="s">
        <v>471</v>
      </c>
      <c r="IK5" t="s">
        <v>471</v>
      </c>
      <c r="IL5" t="s">
        <v>471</v>
      </c>
      <c r="IM5" t="s">
        <v>471</v>
      </c>
      <c r="IN5" t="s">
        <v>471</v>
      </c>
      <c r="IO5" t="s">
        <v>471</v>
      </c>
      <c r="IP5" t="s">
        <v>471</v>
      </c>
      <c r="IQ5" t="s">
        <v>471</v>
      </c>
      <c r="IR5">
        <v>0</v>
      </c>
      <c r="IS5">
        <v>0</v>
      </c>
      <c r="IT5">
        <v>0</v>
      </c>
      <c r="IU5">
        <v>0</v>
      </c>
      <c r="IV5">
        <v>0</v>
      </c>
      <c r="IW5">
        <v>0</v>
      </c>
      <c r="IX5">
        <v>0</v>
      </c>
      <c r="IY5">
        <v>0</v>
      </c>
      <c r="IZ5">
        <v>0</v>
      </c>
      <c r="JA5">
        <v>0</v>
      </c>
      <c r="JB5">
        <v>0</v>
      </c>
      <c r="JC5">
        <v>0</v>
      </c>
      <c r="JD5">
        <v>0</v>
      </c>
      <c r="JE5" t="s">
        <v>528</v>
      </c>
      <c r="JF5" t="s">
        <v>528</v>
      </c>
      <c r="JG5" t="s">
        <v>528</v>
      </c>
      <c r="JH5" t="s">
        <v>528</v>
      </c>
      <c r="JI5" t="s">
        <v>528</v>
      </c>
      <c r="JJ5" t="s">
        <v>528</v>
      </c>
      <c r="JK5" t="s">
        <v>528</v>
      </c>
      <c r="JL5" t="s">
        <v>528</v>
      </c>
      <c r="JM5" t="s">
        <v>528</v>
      </c>
      <c r="JN5" t="s">
        <v>528</v>
      </c>
      <c r="JO5" t="s">
        <v>528</v>
      </c>
      <c r="JP5" t="s">
        <v>528</v>
      </c>
      <c r="JQ5">
        <v>0</v>
      </c>
      <c r="JR5">
        <v>0</v>
      </c>
      <c r="JS5">
        <v>0</v>
      </c>
      <c r="JT5">
        <v>0</v>
      </c>
      <c r="JU5">
        <v>0</v>
      </c>
      <c r="JV5">
        <v>0</v>
      </c>
      <c r="JW5">
        <v>0</v>
      </c>
      <c r="JX5">
        <v>0</v>
      </c>
      <c r="JY5">
        <v>0</v>
      </c>
      <c r="JZ5">
        <v>0</v>
      </c>
      <c r="KA5">
        <v>0</v>
      </c>
      <c r="KB5">
        <v>0</v>
      </c>
      <c r="KC5">
        <v>0</v>
      </c>
      <c r="KD5" t="s">
        <v>473</v>
      </c>
      <c r="KE5" t="s">
        <v>471</v>
      </c>
      <c r="KF5" t="s">
        <v>471</v>
      </c>
      <c r="KG5" t="s">
        <v>471</v>
      </c>
      <c r="KH5" t="s">
        <v>471</v>
      </c>
      <c r="KI5" t="s">
        <v>471</v>
      </c>
      <c r="KJ5" t="s">
        <v>471</v>
      </c>
      <c r="KK5" t="s">
        <v>471</v>
      </c>
      <c r="KL5" t="s">
        <v>471</v>
      </c>
      <c r="KM5" t="s">
        <v>471</v>
      </c>
      <c r="KN5" t="s">
        <v>471</v>
      </c>
      <c r="KO5" t="s">
        <v>471</v>
      </c>
      <c r="KP5" t="s">
        <v>473</v>
      </c>
      <c r="KQ5" t="s">
        <v>473</v>
      </c>
      <c r="KR5" t="s">
        <v>473</v>
      </c>
      <c r="KS5" t="s">
        <v>471</v>
      </c>
      <c r="KT5" t="s">
        <v>471</v>
      </c>
      <c r="KU5" t="s">
        <v>471</v>
      </c>
      <c r="KV5" t="s">
        <v>471</v>
      </c>
      <c r="KW5" t="s">
        <v>471</v>
      </c>
      <c r="KX5" t="s">
        <v>471</v>
      </c>
      <c r="KY5" t="s">
        <v>471</v>
      </c>
      <c r="KZ5" t="s">
        <v>471</v>
      </c>
      <c r="LA5" t="s">
        <v>471</v>
      </c>
      <c r="LB5" t="s">
        <v>473</v>
      </c>
      <c r="LC5" t="s">
        <v>484</v>
      </c>
      <c r="LD5" t="s">
        <v>485</v>
      </c>
      <c r="LE5">
        <v>100</v>
      </c>
      <c r="LF5">
        <v>6.7777777777777786</v>
      </c>
      <c r="LG5" t="s">
        <v>471</v>
      </c>
      <c r="LH5" t="s">
        <v>471</v>
      </c>
      <c r="LI5">
        <v>100</v>
      </c>
      <c r="LJ5">
        <v>5.8888888888888893</v>
      </c>
      <c r="LK5">
        <v>22873634000</v>
      </c>
      <c r="LL5">
        <v>11056812765</v>
      </c>
      <c r="LM5">
        <v>863949719</v>
      </c>
      <c r="LN5">
        <v>4291548744</v>
      </c>
      <c r="LO5">
        <v>1923980585</v>
      </c>
      <c r="LP5" t="s">
        <v>473</v>
      </c>
      <c r="LQ5" t="s">
        <v>473</v>
      </c>
      <c r="LR5" t="s">
        <v>473</v>
      </c>
      <c r="LS5" t="s">
        <v>471</v>
      </c>
      <c r="LT5" t="s">
        <v>471</v>
      </c>
      <c r="LU5" t="s">
        <v>471</v>
      </c>
      <c r="LV5" t="s">
        <v>471</v>
      </c>
      <c r="LW5" t="s">
        <v>471</v>
      </c>
      <c r="LX5" t="s">
        <v>471</v>
      </c>
      <c r="LY5" t="s">
        <v>471</v>
      </c>
      <c r="LZ5" t="s">
        <v>471</v>
      </c>
      <c r="MA5" t="s">
        <v>471</v>
      </c>
      <c r="MB5">
        <v>0</v>
      </c>
      <c r="MC5">
        <v>0</v>
      </c>
      <c r="MD5">
        <v>0</v>
      </c>
      <c r="ME5" t="s">
        <v>475</v>
      </c>
      <c r="MF5" t="s">
        <v>475</v>
      </c>
      <c r="MG5">
        <v>0</v>
      </c>
      <c r="MH5">
        <v>0</v>
      </c>
      <c r="MI5">
        <v>0</v>
      </c>
      <c r="MJ5">
        <v>0</v>
      </c>
      <c r="MK5">
        <v>0</v>
      </c>
      <c r="ML5">
        <v>0</v>
      </c>
      <c r="MM5">
        <v>0</v>
      </c>
      <c r="MN5">
        <v>0</v>
      </c>
      <c r="MO5">
        <v>0</v>
      </c>
      <c r="MP5">
        <v>0</v>
      </c>
      <c r="MQ5" t="s">
        <v>475</v>
      </c>
      <c r="MR5" t="s">
        <v>475</v>
      </c>
      <c r="MS5">
        <v>0</v>
      </c>
      <c r="MT5">
        <v>0</v>
      </c>
      <c r="MU5">
        <v>0</v>
      </c>
      <c r="MV5">
        <v>0</v>
      </c>
      <c r="MW5">
        <v>0</v>
      </c>
      <c r="MX5">
        <v>0</v>
      </c>
      <c r="MY5">
        <v>0</v>
      </c>
      <c r="MZ5">
        <v>0</v>
      </c>
      <c r="NA5">
        <v>0</v>
      </c>
      <c r="NB5">
        <v>0</v>
      </c>
      <c r="NC5" t="s">
        <v>473</v>
      </c>
      <c r="ND5" t="s">
        <v>473</v>
      </c>
      <c r="NE5" t="s">
        <v>473</v>
      </c>
      <c r="NF5" t="s">
        <v>471</v>
      </c>
      <c r="NG5" t="s">
        <v>471</v>
      </c>
      <c r="NH5" t="s">
        <v>471</v>
      </c>
      <c r="NI5" t="s">
        <v>471</v>
      </c>
      <c r="NJ5" t="s">
        <v>471</v>
      </c>
      <c r="NK5" t="s">
        <v>471</v>
      </c>
      <c r="NL5" t="s">
        <v>471</v>
      </c>
      <c r="NM5" t="s">
        <v>471</v>
      </c>
      <c r="NN5" t="s">
        <v>471</v>
      </c>
      <c r="NO5" t="s">
        <v>475</v>
      </c>
      <c r="NP5" t="s">
        <v>475</v>
      </c>
      <c r="NQ5">
        <v>0</v>
      </c>
      <c r="NR5">
        <v>0</v>
      </c>
      <c r="NS5">
        <v>0</v>
      </c>
      <c r="NT5">
        <v>0</v>
      </c>
      <c r="NU5">
        <v>0</v>
      </c>
      <c r="NV5">
        <v>0</v>
      </c>
      <c r="NW5">
        <v>0</v>
      </c>
      <c r="NX5">
        <v>0</v>
      </c>
      <c r="NY5">
        <v>0</v>
      </c>
      <c r="NZ5">
        <v>0</v>
      </c>
      <c r="OA5" t="s">
        <v>480</v>
      </c>
      <c r="OB5" t="s">
        <v>480</v>
      </c>
      <c r="OC5">
        <v>0</v>
      </c>
      <c r="OD5">
        <v>0</v>
      </c>
      <c r="OE5">
        <v>0</v>
      </c>
      <c r="OF5">
        <v>0</v>
      </c>
      <c r="OG5">
        <v>0</v>
      </c>
      <c r="OH5">
        <v>0</v>
      </c>
      <c r="OI5">
        <v>0</v>
      </c>
      <c r="OJ5">
        <v>0</v>
      </c>
      <c r="OK5">
        <v>0</v>
      </c>
      <c r="OL5">
        <v>0</v>
      </c>
      <c r="OO5" t="s">
        <v>529</v>
      </c>
      <c r="OP5">
        <v>0</v>
      </c>
      <c r="OQ5">
        <v>0</v>
      </c>
      <c r="OR5">
        <v>0</v>
      </c>
      <c r="OS5">
        <v>0</v>
      </c>
      <c r="OT5">
        <v>0</v>
      </c>
      <c r="OU5">
        <v>0</v>
      </c>
      <c r="OV5">
        <v>0</v>
      </c>
      <c r="OW5">
        <v>0</v>
      </c>
      <c r="OX5">
        <v>0</v>
      </c>
      <c r="OY5">
        <v>0</v>
      </c>
      <c r="OZ5">
        <v>0</v>
      </c>
      <c r="PA5">
        <v>0</v>
      </c>
      <c r="PB5">
        <v>0</v>
      </c>
      <c r="PC5">
        <v>0</v>
      </c>
      <c r="PD5">
        <v>0</v>
      </c>
      <c r="PE5">
        <v>0</v>
      </c>
      <c r="PF5">
        <v>0</v>
      </c>
      <c r="PG5">
        <v>0</v>
      </c>
      <c r="PH5">
        <v>0</v>
      </c>
      <c r="PI5">
        <v>0</v>
      </c>
      <c r="PJ5">
        <v>0</v>
      </c>
      <c r="PK5">
        <v>0</v>
      </c>
      <c r="PL5">
        <v>0</v>
      </c>
      <c r="PM5">
        <v>0</v>
      </c>
      <c r="PN5">
        <v>0</v>
      </c>
      <c r="PO5">
        <v>0</v>
      </c>
      <c r="PP5">
        <v>0</v>
      </c>
      <c r="PQ5">
        <v>0</v>
      </c>
      <c r="PR5">
        <v>4291548744</v>
      </c>
      <c r="PS5" t="s">
        <v>482</v>
      </c>
    </row>
    <row r="6" spans="1:435" x14ac:dyDescent="0.25">
      <c r="A6" t="s">
        <v>544</v>
      </c>
      <c r="B6">
        <v>7867</v>
      </c>
      <c r="C6" t="s">
        <v>545</v>
      </c>
      <c r="D6">
        <v>2020110010190</v>
      </c>
      <c r="E6" t="s">
        <v>436</v>
      </c>
      <c r="F6" t="s">
        <v>437</v>
      </c>
      <c r="G6" t="s">
        <v>438</v>
      </c>
      <c r="H6" t="s">
        <v>439</v>
      </c>
      <c r="I6" t="s">
        <v>440</v>
      </c>
      <c r="J6" t="s">
        <v>441</v>
      </c>
      <c r="K6" t="s">
        <v>442</v>
      </c>
      <c r="L6" t="s">
        <v>443</v>
      </c>
      <c r="M6" t="s">
        <v>444</v>
      </c>
      <c r="N6" t="s">
        <v>442</v>
      </c>
      <c r="O6" t="s">
        <v>443</v>
      </c>
      <c r="P6" t="s">
        <v>444</v>
      </c>
      <c r="Q6" t="s">
        <v>445</v>
      </c>
      <c r="R6" t="s">
        <v>446</v>
      </c>
      <c r="S6" t="s">
        <v>546</v>
      </c>
      <c r="T6" t="s">
        <v>546</v>
      </c>
      <c r="AD6" t="s">
        <v>547</v>
      </c>
      <c r="AE6" t="s">
        <v>548</v>
      </c>
      <c r="AI6" t="s">
        <v>549</v>
      </c>
      <c r="AJ6" t="s">
        <v>489</v>
      </c>
      <c r="AK6">
        <v>44055</v>
      </c>
      <c r="AL6">
        <v>1</v>
      </c>
      <c r="AM6">
        <v>2023</v>
      </c>
      <c r="AN6" t="s">
        <v>550</v>
      </c>
      <c r="AO6" t="s">
        <v>551</v>
      </c>
      <c r="AP6">
        <v>2020</v>
      </c>
      <c r="AQ6">
        <v>2024</v>
      </c>
      <c r="AR6" t="s">
        <v>467</v>
      </c>
      <c r="AS6" t="s">
        <v>457</v>
      </c>
      <c r="AT6" t="s">
        <v>522</v>
      </c>
      <c r="AU6" t="s">
        <v>459</v>
      </c>
      <c r="AV6" t="s">
        <v>460</v>
      </c>
      <c r="AW6" t="s">
        <v>460</v>
      </c>
      <c r="AX6" t="s">
        <v>460</v>
      </c>
      <c r="AZ6">
        <v>1</v>
      </c>
      <c r="BB6" t="s">
        <v>552</v>
      </c>
      <c r="BC6" t="s">
        <v>553</v>
      </c>
      <c r="BD6" t="s">
        <v>553</v>
      </c>
      <c r="BE6" t="s">
        <v>525</v>
      </c>
      <c r="BF6" t="s">
        <v>554</v>
      </c>
      <c r="BG6">
        <v>1</v>
      </c>
      <c r="BH6">
        <v>44055</v>
      </c>
      <c r="BI6" t="s">
        <v>466</v>
      </c>
      <c r="BJ6" t="s">
        <v>51</v>
      </c>
      <c r="BK6">
        <v>5</v>
      </c>
      <c r="BL6">
        <v>1</v>
      </c>
      <c r="BM6">
        <v>1</v>
      </c>
      <c r="BN6">
        <v>1</v>
      </c>
      <c r="BO6">
        <v>1</v>
      </c>
      <c r="BP6">
        <v>1</v>
      </c>
      <c r="BW6">
        <v>1</v>
      </c>
      <c r="BX6">
        <v>1</v>
      </c>
      <c r="BY6">
        <v>1</v>
      </c>
      <c r="BZ6">
        <v>1</v>
      </c>
      <c r="CA6">
        <v>1</v>
      </c>
      <c r="CB6">
        <v>1</v>
      </c>
      <c r="CC6">
        <v>1</v>
      </c>
      <c r="CD6">
        <v>0</v>
      </c>
      <c r="CE6" t="s">
        <v>525</v>
      </c>
      <c r="CF6" t="s">
        <v>525</v>
      </c>
      <c r="CG6" t="s">
        <v>525</v>
      </c>
      <c r="CH6" t="s">
        <v>525</v>
      </c>
      <c r="CI6" t="s">
        <v>525</v>
      </c>
      <c r="CJ6">
        <v>1</v>
      </c>
      <c r="CK6">
        <v>1</v>
      </c>
      <c r="CL6">
        <v>1</v>
      </c>
      <c r="CM6">
        <v>3</v>
      </c>
      <c r="CN6" t="s">
        <v>467</v>
      </c>
      <c r="CO6">
        <v>0</v>
      </c>
      <c r="CP6">
        <v>0</v>
      </c>
      <c r="CQ6">
        <v>0</v>
      </c>
      <c r="CR6">
        <v>0</v>
      </c>
      <c r="CS6">
        <v>0</v>
      </c>
      <c r="CT6">
        <v>1</v>
      </c>
      <c r="CU6">
        <v>0</v>
      </c>
      <c r="CV6">
        <v>0</v>
      </c>
      <c r="CW6">
        <v>0</v>
      </c>
      <c r="CX6">
        <v>0</v>
      </c>
      <c r="CY6">
        <v>0</v>
      </c>
      <c r="CZ6">
        <v>0</v>
      </c>
      <c r="DA6">
        <v>1</v>
      </c>
      <c r="DB6">
        <v>0</v>
      </c>
      <c r="DC6">
        <v>0</v>
      </c>
      <c r="DD6">
        <v>0</v>
      </c>
      <c r="DE6">
        <v>0</v>
      </c>
      <c r="DF6">
        <v>0</v>
      </c>
      <c r="DG6">
        <v>0</v>
      </c>
      <c r="DH6">
        <v>0</v>
      </c>
      <c r="DI6">
        <v>0</v>
      </c>
      <c r="DJ6">
        <v>0</v>
      </c>
      <c r="DK6">
        <v>0</v>
      </c>
      <c r="DL6">
        <v>0</v>
      </c>
      <c r="DM6">
        <v>0</v>
      </c>
      <c r="DN6">
        <v>0</v>
      </c>
      <c r="DO6">
        <v>0</v>
      </c>
      <c r="DP6">
        <v>1</v>
      </c>
      <c r="DQ6">
        <v>0</v>
      </c>
      <c r="DR6">
        <v>0</v>
      </c>
      <c r="DS6">
        <v>0</v>
      </c>
      <c r="DT6">
        <v>0</v>
      </c>
      <c r="DU6">
        <v>0</v>
      </c>
      <c r="DV6">
        <v>0</v>
      </c>
      <c r="DW6">
        <v>0</v>
      </c>
      <c r="DX6">
        <v>0</v>
      </c>
      <c r="DY6">
        <v>0</v>
      </c>
      <c r="DZ6">
        <v>0</v>
      </c>
      <c r="EA6">
        <v>0</v>
      </c>
      <c r="EB6">
        <v>0</v>
      </c>
      <c r="EC6">
        <v>0</v>
      </c>
      <c r="ED6">
        <v>0</v>
      </c>
      <c r="EE6">
        <v>0</v>
      </c>
      <c r="EF6">
        <v>0</v>
      </c>
      <c r="EG6">
        <v>0</v>
      </c>
      <c r="EH6">
        <v>0</v>
      </c>
      <c r="EI6">
        <v>0</v>
      </c>
      <c r="EJ6" t="s">
        <v>555</v>
      </c>
      <c r="EK6">
        <v>0</v>
      </c>
      <c r="EL6">
        <v>0</v>
      </c>
      <c r="EM6">
        <v>0</v>
      </c>
      <c r="EN6">
        <v>0</v>
      </c>
      <c r="EO6">
        <v>0</v>
      </c>
      <c r="EP6">
        <v>0</v>
      </c>
      <c r="EQ6">
        <v>0</v>
      </c>
      <c r="ER6">
        <v>0</v>
      </c>
      <c r="ES6">
        <v>0</v>
      </c>
      <c r="ET6">
        <v>0</v>
      </c>
      <c r="EU6">
        <v>0</v>
      </c>
      <c r="EV6">
        <v>0</v>
      </c>
      <c r="EW6">
        <v>0</v>
      </c>
      <c r="EX6">
        <v>0</v>
      </c>
      <c r="EY6">
        <v>0</v>
      </c>
      <c r="EZ6">
        <v>0</v>
      </c>
      <c r="FA6">
        <v>0</v>
      </c>
      <c r="FB6">
        <v>0</v>
      </c>
      <c r="FC6" t="s">
        <v>525</v>
      </c>
      <c r="FD6" t="s">
        <v>525</v>
      </c>
      <c r="FE6" t="s">
        <v>525</v>
      </c>
      <c r="FF6" t="s">
        <v>525</v>
      </c>
      <c r="FG6" t="s">
        <v>525</v>
      </c>
      <c r="FH6" t="s">
        <v>525</v>
      </c>
      <c r="FI6" t="s">
        <v>525</v>
      </c>
      <c r="FJ6" t="s">
        <v>525</v>
      </c>
      <c r="FK6" t="s">
        <v>525</v>
      </c>
      <c r="FL6" t="s">
        <v>525</v>
      </c>
      <c r="FM6" t="s">
        <v>525</v>
      </c>
      <c r="FN6" t="s">
        <v>525</v>
      </c>
      <c r="FO6" t="s">
        <v>525</v>
      </c>
      <c r="FP6" t="s">
        <v>525</v>
      </c>
      <c r="FQ6" t="s">
        <v>525</v>
      </c>
      <c r="FR6" t="s">
        <v>525</v>
      </c>
      <c r="FS6" t="s">
        <v>525</v>
      </c>
      <c r="FT6" t="s">
        <v>525</v>
      </c>
      <c r="FU6" t="s">
        <v>525</v>
      </c>
      <c r="FV6" t="s">
        <v>525</v>
      </c>
      <c r="FW6" t="s">
        <v>525</v>
      </c>
      <c r="FX6" t="s">
        <v>525</v>
      </c>
      <c r="FY6" t="s">
        <v>525</v>
      </c>
      <c r="FZ6" t="s">
        <v>525</v>
      </c>
      <c r="GA6" t="s">
        <v>525</v>
      </c>
      <c r="GB6" t="s">
        <v>525</v>
      </c>
      <c r="GC6" t="s">
        <v>525</v>
      </c>
      <c r="GD6" t="s">
        <v>525</v>
      </c>
      <c r="GE6" t="s">
        <v>525</v>
      </c>
      <c r="GF6" t="s">
        <v>525</v>
      </c>
      <c r="GG6" t="s">
        <v>525</v>
      </c>
      <c r="GH6" t="s">
        <v>525</v>
      </c>
      <c r="GI6" t="s">
        <v>525</v>
      </c>
      <c r="GJ6" t="s">
        <v>525</v>
      </c>
      <c r="GK6" t="s">
        <v>525</v>
      </c>
      <c r="GL6" t="s">
        <v>525</v>
      </c>
      <c r="GM6" t="s">
        <v>525</v>
      </c>
      <c r="GN6" t="s">
        <v>525</v>
      </c>
      <c r="GO6" t="s">
        <v>525</v>
      </c>
      <c r="GP6" t="s">
        <v>525</v>
      </c>
      <c r="GQ6" t="s">
        <v>525</v>
      </c>
      <c r="GR6" t="s">
        <v>525</v>
      </c>
      <c r="GS6" t="s">
        <v>525</v>
      </c>
      <c r="GT6" t="s">
        <v>525</v>
      </c>
      <c r="GU6" t="s">
        <v>525</v>
      </c>
      <c r="GV6" t="s">
        <v>525</v>
      </c>
      <c r="GW6" t="s">
        <v>525</v>
      </c>
      <c r="GX6" t="s">
        <v>525</v>
      </c>
      <c r="GY6" t="s">
        <v>525</v>
      </c>
      <c r="GZ6" t="s">
        <v>525</v>
      </c>
      <c r="HA6" t="s">
        <v>525</v>
      </c>
      <c r="HB6" t="s">
        <v>525</v>
      </c>
      <c r="HC6" t="s">
        <v>525</v>
      </c>
      <c r="HD6" t="s">
        <v>525</v>
      </c>
      <c r="HE6" t="s">
        <v>525</v>
      </c>
      <c r="HF6" t="s">
        <v>525</v>
      </c>
      <c r="HG6" t="s">
        <v>525</v>
      </c>
      <c r="HH6" t="s">
        <v>525</v>
      </c>
      <c r="HI6" t="s">
        <v>525</v>
      </c>
      <c r="HJ6" t="s">
        <v>525</v>
      </c>
      <c r="HK6" t="s">
        <v>525</v>
      </c>
      <c r="HL6" t="s">
        <v>525</v>
      </c>
      <c r="HM6" t="s">
        <v>525</v>
      </c>
      <c r="HN6" t="s">
        <v>525</v>
      </c>
      <c r="HO6" t="s">
        <v>525</v>
      </c>
      <c r="HP6" t="s">
        <v>525</v>
      </c>
      <c r="HQ6" t="s">
        <v>525</v>
      </c>
      <c r="HR6" t="s">
        <v>525</v>
      </c>
      <c r="HS6" t="s">
        <v>525</v>
      </c>
      <c r="HT6" t="s">
        <v>525</v>
      </c>
      <c r="HU6" t="s">
        <v>525</v>
      </c>
      <c r="HV6" t="s">
        <v>525</v>
      </c>
      <c r="HW6" t="s">
        <v>525</v>
      </c>
      <c r="HX6" t="s">
        <v>525</v>
      </c>
      <c r="HY6" t="s">
        <v>525</v>
      </c>
      <c r="HZ6" t="s">
        <v>525</v>
      </c>
      <c r="IA6" t="s">
        <v>525</v>
      </c>
      <c r="IB6" t="s">
        <v>525</v>
      </c>
      <c r="IC6" t="s">
        <v>471</v>
      </c>
      <c r="ID6" t="s">
        <v>471</v>
      </c>
      <c r="IE6" t="s">
        <v>471</v>
      </c>
      <c r="IF6" t="s">
        <v>471</v>
      </c>
      <c r="IG6" t="s">
        <v>471</v>
      </c>
      <c r="IH6" t="s">
        <v>471</v>
      </c>
      <c r="II6" t="s">
        <v>471</v>
      </c>
      <c r="IJ6" t="s">
        <v>471</v>
      </c>
      <c r="IK6" t="s">
        <v>471</v>
      </c>
      <c r="IL6" t="s">
        <v>471</v>
      </c>
      <c r="IM6" t="s">
        <v>471</v>
      </c>
      <c r="IN6" t="s">
        <v>471</v>
      </c>
      <c r="IO6" t="s">
        <v>471</v>
      </c>
      <c r="IP6" t="s">
        <v>471</v>
      </c>
      <c r="IQ6" t="s">
        <v>471</v>
      </c>
      <c r="IR6">
        <v>0</v>
      </c>
      <c r="IS6">
        <v>0</v>
      </c>
      <c r="IT6">
        <v>0</v>
      </c>
      <c r="IU6">
        <v>0</v>
      </c>
      <c r="IV6">
        <v>0</v>
      </c>
      <c r="IW6">
        <v>0</v>
      </c>
      <c r="IX6">
        <v>0</v>
      </c>
      <c r="IY6">
        <v>0</v>
      </c>
      <c r="IZ6">
        <v>0</v>
      </c>
      <c r="JA6">
        <v>0</v>
      </c>
      <c r="JB6">
        <v>0</v>
      </c>
      <c r="JC6">
        <v>0</v>
      </c>
      <c r="JD6">
        <v>0</v>
      </c>
      <c r="JE6">
        <v>0</v>
      </c>
      <c r="JF6">
        <v>0</v>
      </c>
      <c r="JG6">
        <v>0</v>
      </c>
      <c r="JH6">
        <v>0</v>
      </c>
      <c r="JI6">
        <v>0</v>
      </c>
      <c r="JJ6">
        <v>0</v>
      </c>
      <c r="JK6">
        <v>0</v>
      </c>
      <c r="JL6">
        <v>0</v>
      </c>
      <c r="JM6">
        <v>0</v>
      </c>
      <c r="JN6">
        <v>0</v>
      </c>
      <c r="JO6">
        <v>0</v>
      </c>
      <c r="JP6">
        <v>0</v>
      </c>
      <c r="JQ6">
        <v>0</v>
      </c>
      <c r="JR6">
        <v>0</v>
      </c>
      <c r="JS6">
        <v>0</v>
      </c>
      <c r="JT6">
        <v>0</v>
      </c>
      <c r="JU6">
        <v>0</v>
      </c>
      <c r="JV6">
        <v>0</v>
      </c>
      <c r="JW6">
        <v>0</v>
      </c>
      <c r="JX6">
        <v>0</v>
      </c>
      <c r="JY6">
        <v>0</v>
      </c>
      <c r="JZ6">
        <v>0</v>
      </c>
      <c r="KA6">
        <v>0</v>
      </c>
      <c r="KB6">
        <v>0</v>
      </c>
      <c r="KC6">
        <v>0</v>
      </c>
      <c r="KD6" t="s">
        <v>473</v>
      </c>
      <c r="KE6" t="s">
        <v>471</v>
      </c>
      <c r="KF6" t="s">
        <v>471</v>
      </c>
      <c r="KG6" t="s">
        <v>471</v>
      </c>
      <c r="KH6" t="s">
        <v>471</v>
      </c>
      <c r="KI6" t="s">
        <v>471</v>
      </c>
      <c r="KJ6" t="s">
        <v>471</v>
      </c>
      <c r="KK6" t="s">
        <v>471</v>
      </c>
      <c r="KL6" t="s">
        <v>471</v>
      </c>
      <c r="KM6" t="s">
        <v>471</v>
      </c>
      <c r="KN6" t="s">
        <v>471</v>
      </c>
      <c r="KO6" t="s">
        <v>471</v>
      </c>
      <c r="KP6" t="s">
        <v>473</v>
      </c>
      <c r="KQ6" t="s">
        <v>473</v>
      </c>
      <c r="KR6" t="s">
        <v>473</v>
      </c>
      <c r="KS6" t="s">
        <v>471</v>
      </c>
      <c r="KT6" t="s">
        <v>471</v>
      </c>
      <c r="KU6" t="s">
        <v>471</v>
      </c>
      <c r="KV6" t="s">
        <v>471</v>
      </c>
      <c r="KW6" t="s">
        <v>471</v>
      </c>
      <c r="KX6" t="s">
        <v>471</v>
      </c>
      <c r="KY6" t="s">
        <v>471</v>
      </c>
      <c r="KZ6" t="s">
        <v>471</v>
      </c>
      <c r="LA6" t="s">
        <v>471</v>
      </c>
      <c r="LB6" t="s">
        <v>473</v>
      </c>
      <c r="LC6" t="s">
        <v>435</v>
      </c>
      <c r="LD6" t="s">
        <v>474</v>
      </c>
      <c r="LE6">
        <v>100</v>
      </c>
      <c r="LF6">
        <v>5</v>
      </c>
      <c r="LG6" t="s">
        <v>471</v>
      </c>
      <c r="LH6" t="s">
        <v>471</v>
      </c>
      <c r="LI6">
        <v>100</v>
      </c>
      <c r="LJ6">
        <v>5.8888888888888893</v>
      </c>
      <c r="LK6">
        <v>22873634000</v>
      </c>
      <c r="LL6">
        <v>11056812765</v>
      </c>
      <c r="LM6">
        <v>863949719</v>
      </c>
      <c r="LN6">
        <v>4291548744</v>
      </c>
      <c r="LO6">
        <v>1923980585</v>
      </c>
      <c r="LP6" t="s">
        <v>473</v>
      </c>
      <c r="LQ6" t="s">
        <v>473</v>
      </c>
      <c r="LR6" t="s">
        <v>473</v>
      </c>
      <c r="LS6" t="s">
        <v>471</v>
      </c>
      <c r="LT6" t="s">
        <v>471</v>
      </c>
      <c r="LU6" t="s">
        <v>471</v>
      </c>
      <c r="LV6" t="s">
        <v>471</v>
      </c>
      <c r="LW6" t="s">
        <v>471</v>
      </c>
      <c r="LX6" t="s">
        <v>471</v>
      </c>
      <c r="LY6" t="s">
        <v>471</v>
      </c>
      <c r="LZ6" t="s">
        <v>471</v>
      </c>
      <c r="MA6" t="s">
        <v>471</v>
      </c>
      <c r="MB6">
        <v>0</v>
      </c>
      <c r="MC6">
        <v>0</v>
      </c>
      <c r="MD6">
        <v>0</v>
      </c>
      <c r="ME6" t="s">
        <v>475</v>
      </c>
      <c r="MF6" t="s">
        <v>475</v>
      </c>
      <c r="MG6">
        <v>0</v>
      </c>
      <c r="MH6">
        <v>0</v>
      </c>
      <c r="MI6">
        <v>0</v>
      </c>
      <c r="MJ6">
        <v>0</v>
      </c>
      <c r="MK6">
        <v>0</v>
      </c>
      <c r="ML6">
        <v>0</v>
      </c>
      <c r="MM6">
        <v>0</v>
      </c>
      <c r="MN6">
        <v>0</v>
      </c>
      <c r="MO6">
        <v>0</v>
      </c>
      <c r="MP6">
        <v>0</v>
      </c>
      <c r="MQ6" t="s">
        <v>475</v>
      </c>
      <c r="MR6" t="s">
        <v>475</v>
      </c>
      <c r="MS6">
        <v>0</v>
      </c>
      <c r="MT6">
        <v>0</v>
      </c>
      <c r="MU6">
        <v>0</v>
      </c>
      <c r="MV6">
        <v>0</v>
      </c>
      <c r="MW6">
        <v>0</v>
      </c>
      <c r="MX6">
        <v>0</v>
      </c>
      <c r="MY6">
        <v>0</v>
      </c>
      <c r="MZ6">
        <v>0</v>
      </c>
      <c r="NA6">
        <v>0</v>
      </c>
      <c r="NB6">
        <v>0</v>
      </c>
      <c r="NC6" t="s">
        <v>473</v>
      </c>
      <c r="ND6" t="s">
        <v>473</v>
      </c>
      <c r="NE6" t="s">
        <v>473</v>
      </c>
      <c r="NF6" t="s">
        <v>471</v>
      </c>
      <c r="NG6" t="s">
        <v>471</v>
      </c>
      <c r="NH6" t="s">
        <v>471</v>
      </c>
      <c r="NI6" t="s">
        <v>471</v>
      </c>
      <c r="NJ6" t="s">
        <v>471</v>
      </c>
      <c r="NK6" t="s">
        <v>471</v>
      </c>
      <c r="NL6" t="s">
        <v>471</v>
      </c>
      <c r="NM6" t="s">
        <v>471</v>
      </c>
      <c r="NN6" t="s">
        <v>471</v>
      </c>
      <c r="NO6" t="s">
        <v>475</v>
      </c>
      <c r="NP6" t="s">
        <v>475</v>
      </c>
      <c r="NQ6">
        <v>0</v>
      </c>
      <c r="NR6">
        <v>0</v>
      </c>
      <c r="NS6">
        <v>0</v>
      </c>
      <c r="NT6">
        <v>0</v>
      </c>
      <c r="NU6">
        <v>0</v>
      </c>
      <c r="NV6">
        <v>0</v>
      </c>
      <c r="NW6">
        <v>0</v>
      </c>
      <c r="NX6">
        <v>0</v>
      </c>
      <c r="NY6">
        <v>0</v>
      </c>
      <c r="NZ6">
        <v>0</v>
      </c>
      <c r="OA6" t="s">
        <v>480</v>
      </c>
      <c r="OB6" t="s">
        <v>480</v>
      </c>
      <c r="OC6">
        <v>0</v>
      </c>
      <c r="OD6">
        <v>0</v>
      </c>
      <c r="OE6">
        <v>0</v>
      </c>
      <c r="OF6">
        <v>0</v>
      </c>
      <c r="OG6">
        <v>0</v>
      </c>
      <c r="OH6">
        <v>0</v>
      </c>
      <c r="OI6">
        <v>0</v>
      </c>
      <c r="OJ6">
        <v>0</v>
      </c>
      <c r="OK6">
        <v>0</v>
      </c>
      <c r="OL6">
        <v>0</v>
      </c>
      <c r="OO6" t="s">
        <v>544</v>
      </c>
      <c r="OP6">
        <v>0</v>
      </c>
      <c r="OQ6" t="s">
        <v>525</v>
      </c>
      <c r="OR6" t="s">
        <v>525</v>
      </c>
      <c r="OS6" t="s">
        <v>525</v>
      </c>
      <c r="OT6" t="s">
        <v>525</v>
      </c>
      <c r="OU6" t="s">
        <v>525</v>
      </c>
      <c r="OV6" t="s">
        <v>525</v>
      </c>
      <c r="OW6" t="s">
        <v>525</v>
      </c>
      <c r="OX6" t="s">
        <v>525</v>
      </c>
      <c r="OY6" t="s">
        <v>525</v>
      </c>
      <c r="OZ6" t="s">
        <v>525</v>
      </c>
      <c r="PA6" t="s">
        <v>525</v>
      </c>
      <c r="PB6" t="s">
        <v>525</v>
      </c>
      <c r="PC6" t="s">
        <v>525</v>
      </c>
      <c r="PD6" t="s">
        <v>525</v>
      </c>
      <c r="PE6" t="s">
        <v>525</v>
      </c>
      <c r="PF6" t="s">
        <v>525</v>
      </c>
      <c r="PG6" t="s">
        <v>525</v>
      </c>
      <c r="PH6" t="s">
        <v>525</v>
      </c>
      <c r="PI6" t="s">
        <v>525</v>
      </c>
      <c r="PJ6" t="s">
        <v>525</v>
      </c>
      <c r="PK6" t="s">
        <v>525</v>
      </c>
      <c r="PL6" t="s">
        <v>525</v>
      </c>
      <c r="PM6" t="s">
        <v>525</v>
      </c>
      <c r="PN6" t="s">
        <v>525</v>
      </c>
      <c r="PO6" t="s">
        <v>525</v>
      </c>
      <c r="PP6" t="s">
        <v>525</v>
      </c>
      <c r="PQ6">
        <v>0</v>
      </c>
      <c r="PR6">
        <v>4291548744</v>
      </c>
      <c r="PS6" t="s">
        <v>556</v>
      </c>
    </row>
    <row r="7" spans="1:435" x14ac:dyDescent="0.25">
      <c r="A7" t="s">
        <v>557</v>
      </c>
      <c r="B7">
        <v>7867</v>
      </c>
      <c r="C7" t="s">
        <v>558</v>
      </c>
      <c r="D7">
        <v>2020110010190</v>
      </c>
      <c r="E7" t="s">
        <v>436</v>
      </c>
      <c r="F7" t="s">
        <v>437</v>
      </c>
      <c r="G7" t="s">
        <v>438</v>
      </c>
      <c r="H7" t="s">
        <v>439</v>
      </c>
      <c r="I7" t="s">
        <v>485</v>
      </c>
      <c r="J7" t="s">
        <v>441</v>
      </c>
      <c r="K7" t="s">
        <v>442</v>
      </c>
      <c r="L7" t="s">
        <v>443</v>
      </c>
      <c r="M7" t="s">
        <v>444</v>
      </c>
      <c r="N7" t="s">
        <v>442</v>
      </c>
      <c r="O7" t="s">
        <v>443</v>
      </c>
      <c r="P7" t="s">
        <v>444</v>
      </c>
      <c r="Q7" t="s">
        <v>445</v>
      </c>
      <c r="R7" t="s">
        <v>446</v>
      </c>
      <c r="S7" t="s">
        <v>559</v>
      </c>
      <c r="T7" t="s">
        <v>559</v>
      </c>
      <c r="AD7" t="s">
        <v>560</v>
      </c>
      <c r="AE7" t="s">
        <v>561</v>
      </c>
      <c r="AI7" t="s">
        <v>562</v>
      </c>
      <c r="AJ7" t="s">
        <v>489</v>
      </c>
      <c r="AK7">
        <v>44055</v>
      </c>
      <c r="AL7">
        <v>1</v>
      </c>
      <c r="AM7">
        <v>2023</v>
      </c>
      <c r="AN7" t="s">
        <v>563</v>
      </c>
      <c r="AO7" t="s">
        <v>564</v>
      </c>
      <c r="AP7">
        <v>2020</v>
      </c>
      <c r="AQ7">
        <v>2024</v>
      </c>
      <c r="AR7" t="s">
        <v>467</v>
      </c>
      <c r="AS7" t="s">
        <v>457</v>
      </c>
      <c r="AT7" t="s">
        <v>522</v>
      </c>
      <c r="AU7" t="s">
        <v>459</v>
      </c>
      <c r="AV7" t="s">
        <v>460</v>
      </c>
      <c r="AW7" t="s">
        <v>460</v>
      </c>
      <c r="AX7" t="s">
        <v>460</v>
      </c>
      <c r="AZ7">
        <v>1</v>
      </c>
      <c r="BB7" t="s">
        <v>565</v>
      </c>
      <c r="BC7" t="s">
        <v>566</v>
      </c>
      <c r="BD7" t="s">
        <v>566</v>
      </c>
      <c r="BE7" t="s">
        <v>525</v>
      </c>
      <c r="BF7" t="s">
        <v>554</v>
      </c>
      <c r="BG7">
        <v>1</v>
      </c>
      <c r="BH7">
        <v>44055</v>
      </c>
      <c r="BI7" t="s">
        <v>466</v>
      </c>
      <c r="BJ7" t="s">
        <v>51</v>
      </c>
      <c r="BK7">
        <v>3</v>
      </c>
      <c r="BL7">
        <v>0</v>
      </c>
      <c r="BM7">
        <v>1</v>
      </c>
      <c r="BN7">
        <v>1</v>
      </c>
      <c r="BO7">
        <v>1</v>
      </c>
      <c r="BP7">
        <v>0</v>
      </c>
      <c r="BW7">
        <v>0</v>
      </c>
      <c r="BX7">
        <v>1</v>
      </c>
      <c r="BY7">
        <v>1</v>
      </c>
      <c r="BZ7">
        <v>1</v>
      </c>
      <c r="CA7">
        <v>1</v>
      </c>
      <c r="CB7">
        <v>1</v>
      </c>
      <c r="CC7">
        <v>1</v>
      </c>
      <c r="CD7">
        <v>0</v>
      </c>
      <c r="CE7" t="s">
        <v>525</v>
      </c>
      <c r="CF7" t="s">
        <v>525</v>
      </c>
      <c r="CG7" t="s">
        <v>525</v>
      </c>
      <c r="CH7" t="s">
        <v>525</v>
      </c>
      <c r="CI7" t="s">
        <v>525</v>
      </c>
      <c r="CJ7">
        <v>0</v>
      </c>
      <c r="CK7">
        <v>1</v>
      </c>
      <c r="CL7">
        <v>1</v>
      </c>
      <c r="CM7">
        <v>2</v>
      </c>
      <c r="CN7" t="s">
        <v>467</v>
      </c>
      <c r="CO7">
        <v>0</v>
      </c>
      <c r="CP7">
        <v>0</v>
      </c>
      <c r="CQ7">
        <v>0</v>
      </c>
      <c r="CR7">
        <v>0</v>
      </c>
      <c r="CS7">
        <v>0</v>
      </c>
      <c r="CT7">
        <v>0</v>
      </c>
      <c r="CU7">
        <v>0</v>
      </c>
      <c r="CV7">
        <v>0</v>
      </c>
      <c r="CW7">
        <v>0</v>
      </c>
      <c r="CX7">
        <v>0</v>
      </c>
      <c r="CY7">
        <v>1</v>
      </c>
      <c r="CZ7">
        <v>0</v>
      </c>
      <c r="DA7">
        <v>1</v>
      </c>
      <c r="DB7">
        <v>0</v>
      </c>
      <c r="DC7">
        <v>0</v>
      </c>
      <c r="DD7">
        <v>0</v>
      </c>
      <c r="DE7">
        <v>0</v>
      </c>
      <c r="DF7">
        <v>0</v>
      </c>
      <c r="DG7">
        <v>0</v>
      </c>
      <c r="DH7">
        <v>0</v>
      </c>
      <c r="DI7">
        <v>0</v>
      </c>
      <c r="DJ7">
        <v>0</v>
      </c>
      <c r="DK7">
        <v>0</v>
      </c>
      <c r="DL7">
        <v>0</v>
      </c>
      <c r="DM7">
        <v>0</v>
      </c>
      <c r="DN7">
        <v>0</v>
      </c>
      <c r="DO7">
        <v>0</v>
      </c>
      <c r="DP7">
        <v>1</v>
      </c>
      <c r="DQ7">
        <v>0</v>
      </c>
      <c r="DR7">
        <v>0</v>
      </c>
      <c r="DS7">
        <v>0</v>
      </c>
      <c r="DT7">
        <v>0</v>
      </c>
      <c r="DU7">
        <v>0</v>
      </c>
      <c r="DV7">
        <v>0</v>
      </c>
      <c r="DW7">
        <v>0</v>
      </c>
      <c r="DX7">
        <v>0</v>
      </c>
      <c r="DY7">
        <v>0</v>
      </c>
      <c r="DZ7">
        <v>0</v>
      </c>
      <c r="EA7">
        <v>0</v>
      </c>
      <c r="EB7">
        <v>0</v>
      </c>
      <c r="EC7">
        <v>0</v>
      </c>
      <c r="ED7">
        <v>0</v>
      </c>
      <c r="EE7">
        <v>0</v>
      </c>
      <c r="EF7">
        <v>0</v>
      </c>
      <c r="EG7">
        <v>0</v>
      </c>
      <c r="EH7">
        <v>0</v>
      </c>
      <c r="EI7">
        <v>0</v>
      </c>
      <c r="EJ7">
        <v>0</v>
      </c>
      <c r="EK7">
        <v>0</v>
      </c>
      <c r="EL7">
        <v>0</v>
      </c>
      <c r="EM7">
        <v>0</v>
      </c>
      <c r="EN7">
        <v>0</v>
      </c>
      <c r="EO7" t="s">
        <v>567</v>
      </c>
      <c r="EP7">
        <v>0</v>
      </c>
      <c r="EQ7">
        <v>0</v>
      </c>
      <c r="ER7">
        <v>0</v>
      </c>
      <c r="ES7">
        <v>0</v>
      </c>
      <c r="ET7">
        <v>0</v>
      </c>
      <c r="EU7">
        <v>0</v>
      </c>
      <c r="EV7">
        <v>0</v>
      </c>
      <c r="EW7">
        <v>0</v>
      </c>
      <c r="EX7">
        <v>0</v>
      </c>
      <c r="EY7">
        <v>0</v>
      </c>
      <c r="EZ7">
        <v>0</v>
      </c>
      <c r="FA7">
        <v>0</v>
      </c>
      <c r="FB7">
        <v>0</v>
      </c>
      <c r="FC7" t="s">
        <v>525</v>
      </c>
      <c r="FD7" t="s">
        <v>525</v>
      </c>
      <c r="FE7" t="s">
        <v>525</v>
      </c>
      <c r="FF7" t="s">
        <v>525</v>
      </c>
      <c r="FG7" t="s">
        <v>525</v>
      </c>
      <c r="FH7" t="s">
        <v>525</v>
      </c>
      <c r="FI7" t="s">
        <v>525</v>
      </c>
      <c r="FJ7" t="s">
        <v>525</v>
      </c>
      <c r="FK7" t="s">
        <v>525</v>
      </c>
      <c r="FL7" t="s">
        <v>525</v>
      </c>
      <c r="FM7" t="s">
        <v>525</v>
      </c>
      <c r="FN7" t="s">
        <v>525</v>
      </c>
      <c r="FO7" t="s">
        <v>525</v>
      </c>
      <c r="FP7" t="s">
        <v>525</v>
      </c>
      <c r="FQ7" t="s">
        <v>525</v>
      </c>
      <c r="FR7" t="s">
        <v>525</v>
      </c>
      <c r="FS7" t="s">
        <v>525</v>
      </c>
      <c r="FT7" t="s">
        <v>525</v>
      </c>
      <c r="FU7" t="s">
        <v>525</v>
      </c>
      <c r="FV7" t="s">
        <v>525</v>
      </c>
      <c r="FW7" t="s">
        <v>525</v>
      </c>
      <c r="FX7" t="s">
        <v>525</v>
      </c>
      <c r="FY7" t="s">
        <v>525</v>
      </c>
      <c r="FZ7" t="s">
        <v>525</v>
      </c>
      <c r="GA7" t="s">
        <v>525</v>
      </c>
      <c r="GB7" t="s">
        <v>525</v>
      </c>
      <c r="GC7" t="s">
        <v>525</v>
      </c>
      <c r="GD7" t="s">
        <v>525</v>
      </c>
      <c r="GE7" t="s">
        <v>525</v>
      </c>
      <c r="GF7" t="s">
        <v>525</v>
      </c>
      <c r="GG7" t="s">
        <v>525</v>
      </c>
      <c r="GH7" t="s">
        <v>525</v>
      </c>
      <c r="GI7" t="s">
        <v>525</v>
      </c>
      <c r="GJ7" t="s">
        <v>525</v>
      </c>
      <c r="GK7" t="s">
        <v>525</v>
      </c>
      <c r="GL7" t="s">
        <v>525</v>
      </c>
      <c r="GM7" t="s">
        <v>525</v>
      </c>
      <c r="GN7" t="s">
        <v>525</v>
      </c>
      <c r="GO7" t="s">
        <v>525</v>
      </c>
      <c r="GP7" t="s">
        <v>525</v>
      </c>
      <c r="GQ7" t="s">
        <v>525</v>
      </c>
      <c r="GR7" t="s">
        <v>525</v>
      </c>
      <c r="GS7" t="s">
        <v>525</v>
      </c>
      <c r="GT7" t="s">
        <v>525</v>
      </c>
      <c r="GU7" t="s">
        <v>525</v>
      </c>
      <c r="GV7" t="s">
        <v>525</v>
      </c>
      <c r="GW7" t="s">
        <v>525</v>
      </c>
      <c r="GX7" t="s">
        <v>525</v>
      </c>
      <c r="GY7" t="s">
        <v>525</v>
      </c>
      <c r="GZ7" t="s">
        <v>525</v>
      </c>
      <c r="HA7" t="s">
        <v>525</v>
      </c>
      <c r="HB7" t="s">
        <v>525</v>
      </c>
      <c r="HC7" t="s">
        <v>525</v>
      </c>
      <c r="HD7" t="s">
        <v>525</v>
      </c>
      <c r="HE7" t="s">
        <v>525</v>
      </c>
      <c r="HF7" t="s">
        <v>525</v>
      </c>
      <c r="HG7" t="s">
        <v>525</v>
      </c>
      <c r="HH7" t="s">
        <v>525</v>
      </c>
      <c r="HI7" t="s">
        <v>525</v>
      </c>
      <c r="HJ7" t="s">
        <v>525</v>
      </c>
      <c r="HK7" t="s">
        <v>525</v>
      </c>
      <c r="HL7" t="s">
        <v>525</v>
      </c>
      <c r="HM7" t="s">
        <v>525</v>
      </c>
      <c r="HN7" t="s">
        <v>525</v>
      </c>
      <c r="HO7" t="s">
        <v>525</v>
      </c>
      <c r="HP7" t="s">
        <v>525</v>
      </c>
      <c r="HQ7" t="s">
        <v>525</v>
      </c>
      <c r="HR7" t="s">
        <v>525</v>
      </c>
      <c r="HS7" t="s">
        <v>525</v>
      </c>
      <c r="HT7" t="s">
        <v>525</v>
      </c>
      <c r="HU7" t="s">
        <v>525</v>
      </c>
      <c r="HV7" t="s">
        <v>525</v>
      </c>
      <c r="HW7" t="s">
        <v>525</v>
      </c>
      <c r="HX7" t="s">
        <v>525</v>
      </c>
      <c r="HY7" t="s">
        <v>525</v>
      </c>
      <c r="HZ7" t="s">
        <v>525</v>
      </c>
      <c r="IA7" t="s">
        <v>525</v>
      </c>
      <c r="IB7" t="s">
        <v>525</v>
      </c>
      <c r="IC7" t="s">
        <v>471</v>
      </c>
      <c r="ID7" t="s">
        <v>471</v>
      </c>
      <c r="IE7" t="s">
        <v>471</v>
      </c>
      <c r="IF7" t="s">
        <v>471</v>
      </c>
      <c r="IG7" t="s">
        <v>471</v>
      </c>
      <c r="IH7" t="s">
        <v>471</v>
      </c>
      <c r="II7" t="s">
        <v>471</v>
      </c>
      <c r="IJ7" t="s">
        <v>471</v>
      </c>
      <c r="IK7" t="s">
        <v>471</v>
      </c>
      <c r="IL7" t="s">
        <v>471</v>
      </c>
      <c r="IM7" t="s">
        <v>471</v>
      </c>
      <c r="IN7" t="s">
        <v>471</v>
      </c>
      <c r="IO7" t="s">
        <v>471</v>
      </c>
      <c r="IP7" t="s">
        <v>471</v>
      </c>
      <c r="IQ7" t="s">
        <v>471</v>
      </c>
      <c r="IR7">
        <v>0</v>
      </c>
      <c r="IS7">
        <v>0</v>
      </c>
      <c r="IT7">
        <v>0</v>
      </c>
      <c r="IU7">
        <v>0</v>
      </c>
      <c r="IV7">
        <v>0</v>
      </c>
      <c r="IW7">
        <v>0</v>
      </c>
      <c r="IX7">
        <v>0</v>
      </c>
      <c r="IY7">
        <v>0</v>
      </c>
      <c r="IZ7">
        <v>0</v>
      </c>
      <c r="JA7">
        <v>0</v>
      </c>
      <c r="JB7">
        <v>0</v>
      </c>
      <c r="JC7">
        <v>0</v>
      </c>
      <c r="JD7">
        <v>0</v>
      </c>
      <c r="JE7">
        <v>0</v>
      </c>
      <c r="JF7">
        <v>0</v>
      </c>
      <c r="JG7">
        <v>0</v>
      </c>
      <c r="JH7">
        <v>0</v>
      </c>
      <c r="JI7">
        <v>0</v>
      </c>
      <c r="JJ7">
        <v>0</v>
      </c>
      <c r="JK7">
        <v>0</v>
      </c>
      <c r="JL7">
        <v>0</v>
      </c>
      <c r="JM7">
        <v>0</v>
      </c>
      <c r="JN7">
        <v>0</v>
      </c>
      <c r="JO7">
        <v>0</v>
      </c>
      <c r="JP7">
        <v>0</v>
      </c>
      <c r="JQ7">
        <v>0</v>
      </c>
      <c r="JR7">
        <v>0</v>
      </c>
      <c r="JS7">
        <v>0</v>
      </c>
      <c r="JT7">
        <v>0</v>
      </c>
      <c r="JU7">
        <v>0</v>
      </c>
      <c r="JV7">
        <v>0</v>
      </c>
      <c r="JW7">
        <v>0</v>
      </c>
      <c r="JX7">
        <v>0</v>
      </c>
      <c r="JY7">
        <v>0</v>
      </c>
      <c r="JZ7">
        <v>0</v>
      </c>
      <c r="KA7">
        <v>0</v>
      </c>
      <c r="KB7">
        <v>0</v>
      </c>
      <c r="KC7">
        <v>0</v>
      </c>
      <c r="KD7" t="s">
        <v>473</v>
      </c>
      <c r="KE7" t="s">
        <v>471</v>
      </c>
      <c r="KF7" t="s">
        <v>471</v>
      </c>
      <c r="KG7" t="s">
        <v>471</v>
      </c>
      <c r="KH7" t="s">
        <v>471</v>
      </c>
      <c r="KI7" t="s">
        <v>471</v>
      </c>
      <c r="KJ7" t="s">
        <v>471</v>
      </c>
      <c r="KK7" t="s">
        <v>471</v>
      </c>
      <c r="KL7" t="s">
        <v>471</v>
      </c>
      <c r="KM7" t="s">
        <v>471</v>
      </c>
      <c r="KN7" t="s">
        <v>471</v>
      </c>
      <c r="KO7" t="s">
        <v>471</v>
      </c>
      <c r="KP7" t="s">
        <v>473</v>
      </c>
      <c r="KQ7" t="s">
        <v>473</v>
      </c>
      <c r="KR7" t="s">
        <v>473</v>
      </c>
      <c r="KS7" t="s">
        <v>471</v>
      </c>
      <c r="KT7" t="s">
        <v>471</v>
      </c>
      <c r="KU7" t="s">
        <v>471</v>
      </c>
      <c r="KV7" t="s">
        <v>471</v>
      </c>
      <c r="KW7" t="s">
        <v>471</v>
      </c>
      <c r="KX7" t="s">
        <v>471</v>
      </c>
      <c r="KY7" t="s">
        <v>471</v>
      </c>
      <c r="KZ7" t="s">
        <v>471</v>
      </c>
      <c r="LA7" t="s">
        <v>471</v>
      </c>
      <c r="LB7" t="s">
        <v>473</v>
      </c>
      <c r="LC7" t="s">
        <v>484</v>
      </c>
      <c r="LD7" t="s">
        <v>485</v>
      </c>
      <c r="LE7">
        <v>100</v>
      </c>
      <c r="LF7">
        <v>6.7777777777777786</v>
      </c>
      <c r="LG7" t="s">
        <v>471</v>
      </c>
      <c r="LH7" t="s">
        <v>471</v>
      </c>
      <c r="LI7">
        <v>100</v>
      </c>
      <c r="LJ7">
        <v>5.8888888888888893</v>
      </c>
      <c r="LK7">
        <v>22873634000</v>
      </c>
      <c r="LL7">
        <v>11056812765</v>
      </c>
      <c r="LM7">
        <v>863949719</v>
      </c>
      <c r="LN7">
        <v>4291548744</v>
      </c>
      <c r="LO7">
        <v>1923980585</v>
      </c>
      <c r="LP7" t="s">
        <v>473</v>
      </c>
      <c r="LQ7" t="s">
        <v>473</v>
      </c>
      <c r="LR7" t="s">
        <v>473</v>
      </c>
      <c r="LS7" t="s">
        <v>471</v>
      </c>
      <c r="LT7" t="s">
        <v>471</v>
      </c>
      <c r="LU7" t="s">
        <v>471</v>
      </c>
      <c r="LV7" t="s">
        <v>471</v>
      </c>
      <c r="LW7" t="s">
        <v>471</v>
      </c>
      <c r="LX7" t="s">
        <v>471</v>
      </c>
      <c r="LY7" t="s">
        <v>471</v>
      </c>
      <c r="LZ7" t="s">
        <v>471</v>
      </c>
      <c r="MA7" t="s">
        <v>471</v>
      </c>
      <c r="MB7">
        <v>0</v>
      </c>
      <c r="MC7">
        <v>0</v>
      </c>
      <c r="MD7">
        <v>0</v>
      </c>
      <c r="ME7" t="s">
        <v>475</v>
      </c>
      <c r="MF7" t="s">
        <v>475</v>
      </c>
      <c r="MG7">
        <v>0</v>
      </c>
      <c r="MH7">
        <v>0</v>
      </c>
      <c r="MI7">
        <v>0</v>
      </c>
      <c r="MJ7">
        <v>0</v>
      </c>
      <c r="MK7">
        <v>0</v>
      </c>
      <c r="ML7">
        <v>0</v>
      </c>
      <c r="MM7">
        <v>0</v>
      </c>
      <c r="MN7">
        <v>0</v>
      </c>
      <c r="MO7">
        <v>0</v>
      </c>
      <c r="MP7">
        <v>0</v>
      </c>
      <c r="MQ7" t="s">
        <v>475</v>
      </c>
      <c r="MR7" t="s">
        <v>475</v>
      </c>
      <c r="MS7">
        <v>0</v>
      </c>
      <c r="MT7">
        <v>0</v>
      </c>
      <c r="MU7">
        <v>0</v>
      </c>
      <c r="MV7">
        <v>0</v>
      </c>
      <c r="MW7">
        <v>0</v>
      </c>
      <c r="MX7">
        <v>0</v>
      </c>
      <c r="MY7">
        <v>0</v>
      </c>
      <c r="MZ7">
        <v>0</v>
      </c>
      <c r="NA7">
        <v>0</v>
      </c>
      <c r="NB7">
        <v>0</v>
      </c>
      <c r="NC7" t="s">
        <v>473</v>
      </c>
      <c r="ND7" t="s">
        <v>473</v>
      </c>
      <c r="NE7" t="s">
        <v>473</v>
      </c>
      <c r="NF7" t="s">
        <v>471</v>
      </c>
      <c r="NG7" t="s">
        <v>471</v>
      </c>
      <c r="NH7" t="s">
        <v>471</v>
      </c>
      <c r="NI7" t="s">
        <v>471</v>
      </c>
      <c r="NJ7" t="s">
        <v>471</v>
      </c>
      <c r="NK7" t="s">
        <v>471</v>
      </c>
      <c r="NL7" t="s">
        <v>471</v>
      </c>
      <c r="NM7" t="s">
        <v>471</v>
      </c>
      <c r="NN7" t="s">
        <v>471</v>
      </c>
      <c r="NO7" t="s">
        <v>475</v>
      </c>
      <c r="NP7" t="s">
        <v>475</v>
      </c>
      <c r="NQ7">
        <v>0</v>
      </c>
      <c r="NR7">
        <v>0</v>
      </c>
      <c r="NS7">
        <v>0</v>
      </c>
      <c r="NT7">
        <v>0</v>
      </c>
      <c r="NU7">
        <v>0</v>
      </c>
      <c r="NV7">
        <v>0</v>
      </c>
      <c r="NW7">
        <v>0</v>
      </c>
      <c r="NX7">
        <v>0</v>
      </c>
      <c r="NY7">
        <v>0</v>
      </c>
      <c r="NZ7">
        <v>0</v>
      </c>
      <c r="OA7" t="s">
        <v>480</v>
      </c>
      <c r="OB7" t="s">
        <v>480</v>
      </c>
      <c r="OC7">
        <v>0</v>
      </c>
      <c r="OD7">
        <v>0</v>
      </c>
      <c r="OE7">
        <v>0</v>
      </c>
      <c r="OF7">
        <v>0</v>
      </c>
      <c r="OG7">
        <v>0</v>
      </c>
      <c r="OH7">
        <v>0</v>
      </c>
      <c r="OI7">
        <v>0</v>
      </c>
      <c r="OJ7">
        <v>0</v>
      </c>
      <c r="OK7">
        <v>0</v>
      </c>
      <c r="OL7">
        <v>0</v>
      </c>
      <c r="OO7" t="s">
        <v>557</v>
      </c>
      <c r="OP7">
        <v>0</v>
      </c>
      <c r="OQ7" t="s">
        <v>525</v>
      </c>
      <c r="OR7" t="s">
        <v>525</v>
      </c>
      <c r="OS7" t="s">
        <v>525</v>
      </c>
      <c r="OT7" t="s">
        <v>525</v>
      </c>
      <c r="OU7" t="s">
        <v>525</v>
      </c>
      <c r="OV7" t="s">
        <v>525</v>
      </c>
      <c r="OW7" t="s">
        <v>525</v>
      </c>
      <c r="OX7" t="s">
        <v>525</v>
      </c>
      <c r="OY7" t="s">
        <v>525</v>
      </c>
      <c r="OZ7" t="s">
        <v>525</v>
      </c>
      <c r="PA7" t="s">
        <v>525</v>
      </c>
      <c r="PB7" t="s">
        <v>525</v>
      </c>
      <c r="PC7" t="s">
        <v>525</v>
      </c>
      <c r="PD7" t="s">
        <v>525</v>
      </c>
      <c r="PE7" t="s">
        <v>525</v>
      </c>
      <c r="PF7" t="s">
        <v>525</v>
      </c>
      <c r="PG7" t="s">
        <v>525</v>
      </c>
      <c r="PH7" t="s">
        <v>525</v>
      </c>
      <c r="PI7" t="s">
        <v>525</v>
      </c>
      <c r="PJ7" t="s">
        <v>525</v>
      </c>
      <c r="PK7" t="s">
        <v>525</v>
      </c>
      <c r="PL7" t="s">
        <v>525</v>
      </c>
      <c r="PM7" t="s">
        <v>525</v>
      </c>
      <c r="PN7" t="s">
        <v>525</v>
      </c>
      <c r="PO7" t="s">
        <v>525</v>
      </c>
      <c r="PP7" t="s">
        <v>525</v>
      </c>
      <c r="PQ7">
        <v>0</v>
      </c>
      <c r="PR7">
        <v>4291548744</v>
      </c>
      <c r="PS7" t="s">
        <v>556</v>
      </c>
    </row>
    <row r="8" spans="1:435" x14ac:dyDescent="0.25">
      <c r="A8" t="s">
        <v>568</v>
      </c>
      <c r="B8">
        <v>7867</v>
      </c>
      <c r="C8" t="s">
        <v>569</v>
      </c>
      <c r="D8">
        <v>2020110010190</v>
      </c>
      <c r="E8" t="s">
        <v>436</v>
      </c>
      <c r="F8" t="s">
        <v>437</v>
      </c>
      <c r="G8" t="s">
        <v>438</v>
      </c>
      <c r="H8" t="s">
        <v>439</v>
      </c>
      <c r="I8" t="s">
        <v>525</v>
      </c>
      <c r="J8" t="s">
        <v>441</v>
      </c>
      <c r="K8" t="s">
        <v>442</v>
      </c>
      <c r="L8" t="s">
        <v>443</v>
      </c>
      <c r="M8" t="s">
        <v>444</v>
      </c>
      <c r="N8" t="s">
        <v>442</v>
      </c>
      <c r="O8" t="s">
        <v>443</v>
      </c>
      <c r="P8" t="s">
        <v>444</v>
      </c>
      <c r="Q8" t="s">
        <v>445</v>
      </c>
      <c r="R8" t="s">
        <v>446</v>
      </c>
      <c r="S8" t="s">
        <v>570</v>
      </c>
      <c r="T8" t="s">
        <v>570</v>
      </c>
      <c r="AF8" t="s">
        <v>570</v>
      </c>
      <c r="AI8" t="s">
        <v>571</v>
      </c>
      <c r="AJ8" t="s">
        <v>453</v>
      </c>
      <c r="AK8">
        <v>44055</v>
      </c>
      <c r="AL8">
        <v>1</v>
      </c>
      <c r="AM8">
        <v>2023</v>
      </c>
      <c r="AN8" t="s">
        <v>572</v>
      </c>
      <c r="AO8" t="s">
        <v>564</v>
      </c>
      <c r="AP8">
        <v>2020</v>
      </c>
      <c r="AQ8">
        <v>2024</v>
      </c>
      <c r="AR8" t="s">
        <v>467</v>
      </c>
      <c r="AS8" t="s">
        <v>457</v>
      </c>
      <c r="AT8" t="s">
        <v>522</v>
      </c>
      <c r="AU8" t="s">
        <v>459</v>
      </c>
      <c r="AV8" t="s">
        <v>460</v>
      </c>
      <c r="AW8" t="s">
        <v>460</v>
      </c>
      <c r="AX8" t="s">
        <v>460</v>
      </c>
      <c r="AZ8">
        <v>1</v>
      </c>
      <c r="BB8" t="s">
        <v>573</v>
      </c>
      <c r="BC8" t="s">
        <v>574</v>
      </c>
      <c r="BD8" t="s">
        <v>574</v>
      </c>
      <c r="BE8" t="s">
        <v>525</v>
      </c>
      <c r="BF8" t="s">
        <v>554</v>
      </c>
      <c r="BG8">
        <v>1</v>
      </c>
      <c r="BH8">
        <v>44055</v>
      </c>
      <c r="BI8" t="s">
        <v>466</v>
      </c>
      <c r="BJ8" t="s">
        <v>51</v>
      </c>
      <c r="BK8">
        <v>8</v>
      </c>
      <c r="BL8">
        <v>1</v>
      </c>
      <c r="BM8">
        <v>2</v>
      </c>
      <c r="BN8">
        <v>2</v>
      </c>
      <c r="BO8">
        <v>2</v>
      </c>
      <c r="BP8">
        <v>1</v>
      </c>
      <c r="BW8">
        <v>1</v>
      </c>
      <c r="BX8">
        <v>2</v>
      </c>
      <c r="BY8">
        <v>2</v>
      </c>
      <c r="BZ8">
        <v>2</v>
      </c>
      <c r="CA8">
        <v>2</v>
      </c>
      <c r="CB8">
        <v>2</v>
      </c>
      <c r="CC8">
        <v>2</v>
      </c>
      <c r="CD8">
        <v>0</v>
      </c>
      <c r="CE8" t="s">
        <v>525</v>
      </c>
      <c r="CF8" t="s">
        <v>525</v>
      </c>
      <c r="CG8" t="s">
        <v>525</v>
      </c>
      <c r="CH8" t="s">
        <v>525</v>
      </c>
      <c r="CI8" t="s">
        <v>525</v>
      </c>
      <c r="CJ8">
        <v>1</v>
      </c>
      <c r="CK8">
        <v>2</v>
      </c>
      <c r="CL8">
        <v>2</v>
      </c>
      <c r="CM8">
        <v>5</v>
      </c>
      <c r="CN8" t="s">
        <v>467</v>
      </c>
      <c r="CO8">
        <v>0</v>
      </c>
      <c r="CP8">
        <v>0</v>
      </c>
      <c r="CQ8">
        <v>0</v>
      </c>
      <c r="CR8">
        <v>0</v>
      </c>
      <c r="CS8">
        <v>0</v>
      </c>
      <c r="CT8">
        <v>1</v>
      </c>
      <c r="CU8">
        <v>0</v>
      </c>
      <c r="CV8">
        <v>0</v>
      </c>
      <c r="CW8">
        <v>0</v>
      </c>
      <c r="CX8">
        <v>0</v>
      </c>
      <c r="CY8">
        <v>1</v>
      </c>
      <c r="CZ8">
        <v>0</v>
      </c>
      <c r="DA8">
        <v>2</v>
      </c>
      <c r="DB8">
        <v>0</v>
      </c>
      <c r="DC8">
        <v>0</v>
      </c>
      <c r="DD8">
        <v>0</v>
      </c>
      <c r="DE8">
        <v>0</v>
      </c>
      <c r="DF8">
        <v>0</v>
      </c>
      <c r="DG8">
        <v>0</v>
      </c>
      <c r="DH8">
        <v>0</v>
      </c>
      <c r="DI8">
        <v>0</v>
      </c>
      <c r="DJ8">
        <v>0</v>
      </c>
      <c r="DK8">
        <v>0</v>
      </c>
      <c r="DL8">
        <v>0</v>
      </c>
      <c r="DM8">
        <v>0</v>
      </c>
      <c r="DN8">
        <v>0</v>
      </c>
      <c r="DO8">
        <v>0</v>
      </c>
      <c r="DP8">
        <v>2</v>
      </c>
      <c r="DQ8">
        <v>0</v>
      </c>
      <c r="DR8">
        <v>0</v>
      </c>
      <c r="DS8">
        <v>0</v>
      </c>
      <c r="DT8">
        <v>0</v>
      </c>
      <c r="DU8">
        <v>0</v>
      </c>
      <c r="DV8">
        <v>0</v>
      </c>
      <c r="DW8">
        <v>0</v>
      </c>
      <c r="DX8">
        <v>0</v>
      </c>
      <c r="DY8">
        <v>0</v>
      </c>
      <c r="DZ8">
        <v>0</v>
      </c>
      <c r="EA8">
        <v>0</v>
      </c>
      <c r="EB8">
        <v>0</v>
      </c>
      <c r="EC8">
        <v>0</v>
      </c>
      <c r="ED8">
        <v>0</v>
      </c>
      <c r="EE8">
        <v>0</v>
      </c>
      <c r="EF8">
        <v>0</v>
      </c>
      <c r="EG8">
        <v>0</v>
      </c>
      <c r="EH8">
        <v>0</v>
      </c>
      <c r="EI8">
        <v>0</v>
      </c>
      <c r="EJ8" t="s">
        <v>575</v>
      </c>
      <c r="EK8">
        <v>0</v>
      </c>
      <c r="EL8">
        <v>0</v>
      </c>
      <c r="EM8">
        <v>0</v>
      </c>
      <c r="EN8">
        <v>0</v>
      </c>
      <c r="EO8" t="s">
        <v>575</v>
      </c>
      <c r="EP8">
        <v>0</v>
      </c>
      <c r="EQ8">
        <v>0</v>
      </c>
      <c r="ER8">
        <v>0</v>
      </c>
      <c r="ES8">
        <v>0</v>
      </c>
      <c r="ET8">
        <v>0</v>
      </c>
      <c r="EU8">
        <v>0</v>
      </c>
      <c r="EV8">
        <v>0</v>
      </c>
      <c r="EW8">
        <v>0</v>
      </c>
      <c r="EX8">
        <v>0</v>
      </c>
      <c r="EY8">
        <v>0</v>
      </c>
      <c r="EZ8">
        <v>0</v>
      </c>
      <c r="FA8">
        <v>0</v>
      </c>
      <c r="FB8">
        <v>0</v>
      </c>
      <c r="FC8" t="s">
        <v>525</v>
      </c>
      <c r="FD8" t="s">
        <v>525</v>
      </c>
      <c r="FE8" t="s">
        <v>525</v>
      </c>
      <c r="FF8" t="s">
        <v>525</v>
      </c>
      <c r="FG8" t="s">
        <v>525</v>
      </c>
      <c r="FH8" t="s">
        <v>525</v>
      </c>
      <c r="FI8" t="s">
        <v>525</v>
      </c>
      <c r="FJ8" t="s">
        <v>525</v>
      </c>
      <c r="FK8" t="s">
        <v>525</v>
      </c>
      <c r="FL8" t="s">
        <v>525</v>
      </c>
      <c r="FM8" t="s">
        <v>525</v>
      </c>
      <c r="FN8" t="s">
        <v>525</v>
      </c>
      <c r="FO8" t="s">
        <v>525</v>
      </c>
      <c r="FP8" t="s">
        <v>525</v>
      </c>
      <c r="FQ8" t="s">
        <v>525</v>
      </c>
      <c r="FR8" t="s">
        <v>525</v>
      </c>
      <c r="FS8" t="s">
        <v>525</v>
      </c>
      <c r="FT8" t="s">
        <v>525</v>
      </c>
      <c r="FU8" t="s">
        <v>525</v>
      </c>
      <c r="FV8" t="s">
        <v>525</v>
      </c>
      <c r="FW8" t="s">
        <v>525</v>
      </c>
      <c r="FX8" t="s">
        <v>525</v>
      </c>
      <c r="FY8" t="s">
        <v>525</v>
      </c>
      <c r="FZ8" t="s">
        <v>525</v>
      </c>
      <c r="GA8" t="s">
        <v>525</v>
      </c>
      <c r="GB8" t="s">
        <v>525</v>
      </c>
      <c r="GC8" t="s">
        <v>525</v>
      </c>
      <c r="GD8" t="s">
        <v>525</v>
      </c>
      <c r="GE8" t="s">
        <v>525</v>
      </c>
      <c r="GF8" t="s">
        <v>525</v>
      </c>
      <c r="GG8" t="s">
        <v>525</v>
      </c>
      <c r="GH8" t="s">
        <v>525</v>
      </c>
      <c r="GI8" t="s">
        <v>525</v>
      </c>
      <c r="GJ8" t="s">
        <v>525</v>
      </c>
      <c r="GK8" t="s">
        <v>525</v>
      </c>
      <c r="GL8" t="s">
        <v>525</v>
      </c>
      <c r="GM8" t="s">
        <v>525</v>
      </c>
      <c r="GN8" t="s">
        <v>525</v>
      </c>
      <c r="GO8" t="s">
        <v>525</v>
      </c>
      <c r="GP8" t="s">
        <v>525</v>
      </c>
      <c r="GQ8" t="s">
        <v>525</v>
      </c>
      <c r="GR8" t="s">
        <v>525</v>
      </c>
      <c r="GS8" t="s">
        <v>525</v>
      </c>
      <c r="GT8" t="s">
        <v>525</v>
      </c>
      <c r="GU8" t="s">
        <v>525</v>
      </c>
      <c r="GV8" t="s">
        <v>525</v>
      </c>
      <c r="GW8" t="s">
        <v>525</v>
      </c>
      <c r="GX8" t="s">
        <v>525</v>
      </c>
      <c r="GY8" t="s">
        <v>525</v>
      </c>
      <c r="GZ8" t="s">
        <v>525</v>
      </c>
      <c r="HA8" t="s">
        <v>525</v>
      </c>
      <c r="HB8" t="s">
        <v>525</v>
      </c>
      <c r="HC8" t="s">
        <v>525</v>
      </c>
      <c r="HD8" t="s">
        <v>525</v>
      </c>
      <c r="HE8" t="s">
        <v>525</v>
      </c>
      <c r="HF8" t="s">
        <v>525</v>
      </c>
      <c r="HG8" t="s">
        <v>525</v>
      </c>
      <c r="HH8" t="s">
        <v>525</v>
      </c>
      <c r="HI8" t="s">
        <v>525</v>
      </c>
      <c r="HJ8" t="s">
        <v>525</v>
      </c>
      <c r="HK8" t="s">
        <v>525</v>
      </c>
      <c r="HL8" t="s">
        <v>525</v>
      </c>
      <c r="HM8" t="s">
        <v>525</v>
      </c>
      <c r="HN8" t="s">
        <v>525</v>
      </c>
      <c r="HO8" t="s">
        <v>525</v>
      </c>
      <c r="HP8" t="s">
        <v>525</v>
      </c>
      <c r="HQ8" t="s">
        <v>525</v>
      </c>
      <c r="HR8" t="s">
        <v>525</v>
      </c>
      <c r="HS8" t="s">
        <v>525</v>
      </c>
      <c r="HT8" t="s">
        <v>525</v>
      </c>
      <c r="HU8" t="s">
        <v>525</v>
      </c>
      <c r="HV8" t="s">
        <v>525</v>
      </c>
      <c r="HW8" t="s">
        <v>525</v>
      </c>
      <c r="HX8" t="s">
        <v>525</v>
      </c>
      <c r="HY8" t="s">
        <v>525</v>
      </c>
      <c r="HZ8" t="s">
        <v>525</v>
      </c>
      <c r="IA8" t="s">
        <v>525</v>
      </c>
      <c r="IB8" t="s">
        <v>525</v>
      </c>
      <c r="IC8" t="s">
        <v>471</v>
      </c>
      <c r="ID8" t="s">
        <v>471</v>
      </c>
      <c r="IE8" t="s">
        <v>471</v>
      </c>
      <c r="IF8" t="s">
        <v>471</v>
      </c>
      <c r="IG8" t="s">
        <v>471</v>
      </c>
      <c r="IH8" t="s">
        <v>471</v>
      </c>
      <c r="II8" t="s">
        <v>471</v>
      </c>
      <c r="IJ8" t="s">
        <v>471</v>
      </c>
      <c r="IK8" t="s">
        <v>471</v>
      </c>
      <c r="IL8" t="s">
        <v>471</v>
      </c>
      <c r="IM8" t="s">
        <v>471</v>
      </c>
      <c r="IN8" t="s">
        <v>471</v>
      </c>
      <c r="IO8" t="s">
        <v>471</v>
      </c>
      <c r="IP8" t="s">
        <v>471</v>
      </c>
      <c r="IQ8" t="s">
        <v>471</v>
      </c>
      <c r="IR8">
        <v>0</v>
      </c>
      <c r="IS8">
        <v>0</v>
      </c>
      <c r="IT8">
        <v>0</v>
      </c>
      <c r="IU8">
        <v>0</v>
      </c>
      <c r="IV8">
        <v>0</v>
      </c>
      <c r="IW8">
        <v>0</v>
      </c>
      <c r="IX8">
        <v>0</v>
      </c>
      <c r="IY8">
        <v>0</v>
      </c>
      <c r="IZ8">
        <v>0</v>
      </c>
      <c r="JA8">
        <v>0</v>
      </c>
      <c r="JB8">
        <v>0</v>
      </c>
      <c r="JC8">
        <v>0</v>
      </c>
      <c r="JD8">
        <v>0</v>
      </c>
      <c r="JE8">
        <v>0</v>
      </c>
      <c r="JF8">
        <v>0</v>
      </c>
      <c r="JG8">
        <v>0</v>
      </c>
      <c r="JH8">
        <v>0</v>
      </c>
      <c r="JI8">
        <v>0</v>
      </c>
      <c r="JJ8">
        <v>0</v>
      </c>
      <c r="JK8">
        <v>0</v>
      </c>
      <c r="JL8">
        <v>0</v>
      </c>
      <c r="JM8">
        <v>0</v>
      </c>
      <c r="JN8">
        <v>0</v>
      </c>
      <c r="JO8">
        <v>0</v>
      </c>
      <c r="JP8">
        <v>0</v>
      </c>
      <c r="JQ8">
        <v>0</v>
      </c>
      <c r="JR8">
        <v>0</v>
      </c>
      <c r="JS8">
        <v>0</v>
      </c>
      <c r="JT8">
        <v>0</v>
      </c>
      <c r="JU8">
        <v>0</v>
      </c>
      <c r="JV8">
        <v>0</v>
      </c>
      <c r="JW8">
        <v>0</v>
      </c>
      <c r="JX8">
        <v>0</v>
      </c>
      <c r="JY8">
        <v>0</v>
      </c>
      <c r="JZ8">
        <v>0</v>
      </c>
      <c r="KA8">
        <v>0</v>
      </c>
      <c r="KB8">
        <v>0</v>
      </c>
      <c r="KC8">
        <v>0</v>
      </c>
      <c r="KD8" t="s">
        <v>473</v>
      </c>
      <c r="KE8" t="s">
        <v>471</v>
      </c>
      <c r="KF8" t="s">
        <v>471</v>
      </c>
      <c r="KG8" t="s">
        <v>471</v>
      </c>
      <c r="KH8" t="s">
        <v>471</v>
      </c>
      <c r="KI8" t="s">
        <v>471</v>
      </c>
      <c r="KJ8" t="s">
        <v>471</v>
      </c>
      <c r="KK8" t="s">
        <v>471</v>
      </c>
      <c r="KL8" t="s">
        <v>471</v>
      </c>
      <c r="KM8" t="s">
        <v>471</v>
      </c>
      <c r="KN8" t="s">
        <v>471</v>
      </c>
      <c r="KO8" t="s">
        <v>471</v>
      </c>
      <c r="KP8" t="s">
        <v>473</v>
      </c>
      <c r="KQ8" t="s">
        <v>473</v>
      </c>
      <c r="KR8" t="s">
        <v>473</v>
      </c>
      <c r="KS8" t="s">
        <v>471</v>
      </c>
      <c r="KT8" t="s">
        <v>471</v>
      </c>
      <c r="KU8" t="s">
        <v>471</v>
      </c>
      <c r="KV8" t="s">
        <v>471</v>
      </c>
      <c r="KW8" t="s">
        <v>471</v>
      </c>
      <c r="KX8" t="s">
        <v>471</v>
      </c>
      <c r="KY8" t="s">
        <v>471</v>
      </c>
      <c r="KZ8" t="s">
        <v>471</v>
      </c>
      <c r="LA8" t="s">
        <v>471</v>
      </c>
      <c r="LB8" t="s">
        <v>473</v>
      </c>
      <c r="LC8" t="s">
        <v>576</v>
      </c>
      <c r="LD8" t="s">
        <v>525</v>
      </c>
      <c r="LE8" t="s">
        <v>528</v>
      </c>
      <c r="LF8" t="s">
        <v>471</v>
      </c>
      <c r="LG8" t="s">
        <v>471</v>
      </c>
      <c r="LH8" t="s">
        <v>471</v>
      </c>
      <c r="LI8">
        <v>100</v>
      </c>
      <c r="LJ8">
        <v>5.8888888888888893</v>
      </c>
      <c r="LK8">
        <v>22873634000</v>
      </c>
      <c r="LL8">
        <v>11056812765</v>
      </c>
      <c r="LM8">
        <v>863949719</v>
      </c>
      <c r="LN8">
        <v>4291548744</v>
      </c>
      <c r="LO8">
        <v>1923980585</v>
      </c>
      <c r="LP8" t="s">
        <v>473</v>
      </c>
      <c r="LQ8" t="s">
        <v>473</v>
      </c>
      <c r="LR8" t="s">
        <v>473</v>
      </c>
      <c r="LS8" t="s">
        <v>471</v>
      </c>
      <c r="LT8" t="s">
        <v>471</v>
      </c>
      <c r="LU8" t="s">
        <v>471</v>
      </c>
      <c r="LV8" t="s">
        <v>471</v>
      </c>
      <c r="LW8" t="s">
        <v>471</v>
      </c>
      <c r="LX8" t="s">
        <v>471</v>
      </c>
      <c r="LY8" t="s">
        <v>471</v>
      </c>
      <c r="LZ8" t="s">
        <v>471</v>
      </c>
      <c r="MA8" t="s">
        <v>471</v>
      </c>
      <c r="MB8">
        <v>0</v>
      </c>
      <c r="MC8">
        <v>0</v>
      </c>
      <c r="MD8">
        <v>0</v>
      </c>
      <c r="ME8" t="s">
        <v>475</v>
      </c>
      <c r="MF8" t="s">
        <v>475</v>
      </c>
      <c r="MG8">
        <v>0</v>
      </c>
      <c r="MH8">
        <v>0</v>
      </c>
      <c r="MI8">
        <v>0</v>
      </c>
      <c r="MJ8">
        <v>0</v>
      </c>
      <c r="MK8">
        <v>0</v>
      </c>
      <c r="ML8">
        <v>0</v>
      </c>
      <c r="MM8">
        <v>0</v>
      </c>
      <c r="MN8">
        <v>0</v>
      </c>
      <c r="MO8">
        <v>0</v>
      </c>
      <c r="MP8">
        <v>0</v>
      </c>
      <c r="MQ8" t="s">
        <v>475</v>
      </c>
      <c r="MR8" t="s">
        <v>475</v>
      </c>
      <c r="MS8">
        <v>0</v>
      </c>
      <c r="MT8">
        <v>0</v>
      </c>
      <c r="MU8">
        <v>0</v>
      </c>
      <c r="MV8">
        <v>0</v>
      </c>
      <c r="MW8">
        <v>0</v>
      </c>
      <c r="MX8">
        <v>0</v>
      </c>
      <c r="MY8">
        <v>0</v>
      </c>
      <c r="MZ8">
        <v>0</v>
      </c>
      <c r="NA8">
        <v>0</v>
      </c>
      <c r="NB8">
        <v>0</v>
      </c>
      <c r="NC8" t="s">
        <v>473</v>
      </c>
      <c r="ND8" t="s">
        <v>473</v>
      </c>
      <c r="NE8" t="s">
        <v>473</v>
      </c>
      <c r="NF8" t="s">
        <v>471</v>
      </c>
      <c r="NG8" t="s">
        <v>471</v>
      </c>
      <c r="NH8" t="s">
        <v>471</v>
      </c>
      <c r="NI8" t="s">
        <v>471</v>
      </c>
      <c r="NJ8" t="s">
        <v>471</v>
      </c>
      <c r="NK8" t="s">
        <v>471</v>
      </c>
      <c r="NL8" t="s">
        <v>471</v>
      </c>
      <c r="NM8" t="s">
        <v>471</v>
      </c>
      <c r="NN8" t="s">
        <v>471</v>
      </c>
      <c r="NO8" t="s">
        <v>475</v>
      </c>
      <c r="NP8" t="s">
        <v>475</v>
      </c>
      <c r="NQ8">
        <v>0</v>
      </c>
      <c r="NR8">
        <v>0</v>
      </c>
      <c r="NS8">
        <v>0</v>
      </c>
      <c r="NT8">
        <v>0</v>
      </c>
      <c r="NU8">
        <v>0</v>
      </c>
      <c r="NV8">
        <v>0</v>
      </c>
      <c r="NW8">
        <v>0</v>
      </c>
      <c r="NX8">
        <v>0</v>
      </c>
      <c r="NY8">
        <v>0</v>
      </c>
      <c r="NZ8">
        <v>0</v>
      </c>
      <c r="OA8" t="s">
        <v>480</v>
      </c>
      <c r="OB8" t="s">
        <v>480</v>
      </c>
      <c r="OC8">
        <v>0</v>
      </c>
      <c r="OD8">
        <v>0</v>
      </c>
      <c r="OE8">
        <v>0</v>
      </c>
      <c r="OF8">
        <v>0</v>
      </c>
      <c r="OG8">
        <v>0</v>
      </c>
      <c r="OH8">
        <v>0</v>
      </c>
      <c r="OI8">
        <v>0</v>
      </c>
      <c r="OJ8">
        <v>0</v>
      </c>
      <c r="OK8">
        <v>0</v>
      </c>
      <c r="OL8">
        <v>0</v>
      </c>
      <c r="OO8" t="s">
        <v>568</v>
      </c>
      <c r="OP8">
        <v>0</v>
      </c>
      <c r="OQ8" t="s">
        <v>525</v>
      </c>
      <c r="OR8" t="s">
        <v>525</v>
      </c>
      <c r="OS8" t="s">
        <v>525</v>
      </c>
      <c r="OT8" t="s">
        <v>525</v>
      </c>
      <c r="OU8" t="s">
        <v>525</v>
      </c>
      <c r="OV8" t="s">
        <v>525</v>
      </c>
      <c r="OW8" t="s">
        <v>525</v>
      </c>
      <c r="OX8" t="s">
        <v>525</v>
      </c>
      <c r="OY8" t="s">
        <v>525</v>
      </c>
      <c r="OZ8" t="s">
        <v>525</v>
      </c>
      <c r="PA8" t="s">
        <v>525</v>
      </c>
      <c r="PB8" t="s">
        <v>525</v>
      </c>
      <c r="PC8" t="s">
        <v>525</v>
      </c>
      <c r="PD8" t="s">
        <v>525</v>
      </c>
      <c r="PE8" t="s">
        <v>525</v>
      </c>
      <c r="PF8" t="s">
        <v>525</v>
      </c>
      <c r="PG8" t="s">
        <v>525</v>
      </c>
      <c r="PH8" t="s">
        <v>525</v>
      </c>
      <c r="PI8" t="s">
        <v>525</v>
      </c>
      <c r="PJ8" t="s">
        <v>525</v>
      </c>
      <c r="PK8" t="s">
        <v>525</v>
      </c>
      <c r="PL8" t="s">
        <v>525</v>
      </c>
      <c r="PM8" t="s">
        <v>525</v>
      </c>
      <c r="PN8" t="s">
        <v>525</v>
      </c>
      <c r="PO8" t="s">
        <v>525</v>
      </c>
      <c r="PP8" t="s">
        <v>525</v>
      </c>
      <c r="PQ8">
        <v>0</v>
      </c>
      <c r="PR8">
        <v>4291548744</v>
      </c>
      <c r="PS8" t="s">
        <v>577</v>
      </c>
    </row>
    <row r="9" spans="1:435" x14ac:dyDescent="0.25">
      <c r="A9" t="s">
        <v>578</v>
      </c>
      <c r="B9">
        <v>7868</v>
      </c>
      <c r="C9" t="s">
        <v>579</v>
      </c>
      <c r="D9">
        <v>2020110010191</v>
      </c>
      <c r="E9" t="s">
        <v>436</v>
      </c>
      <c r="F9" t="s">
        <v>437</v>
      </c>
      <c r="G9" t="s">
        <v>438</v>
      </c>
      <c r="H9" t="s">
        <v>580</v>
      </c>
      <c r="I9" t="s">
        <v>581</v>
      </c>
      <c r="J9" t="s">
        <v>582</v>
      </c>
      <c r="K9" t="s">
        <v>583</v>
      </c>
      <c r="L9" t="s">
        <v>584</v>
      </c>
      <c r="M9" t="s">
        <v>585</v>
      </c>
      <c r="N9" t="s">
        <v>586</v>
      </c>
      <c r="O9" t="s">
        <v>587</v>
      </c>
      <c r="P9" t="s">
        <v>588</v>
      </c>
      <c r="Q9" t="s">
        <v>589</v>
      </c>
      <c r="R9" t="s">
        <v>590</v>
      </c>
      <c r="S9" t="s">
        <v>591</v>
      </c>
      <c r="T9" t="s">
        <v>592</v>
      </c>
      <c r="U9" t="s">
        <v>593</v>
      </c>
      <c r="AC9" t="s">
        <v>591</v>
      </c>
      <c r="AI9" t="s">
        <v>594</v>
      </c>
      <c r="AJ9" t="s">
        <v>595</v>
      </c>
      <c r="AK9">
        <v>44055</v>
      </c>
      <c r="AL9">
        <v>1</v>
      </c>
      <c r="AM9">
        <v>2023</v>
      </c>
      <c r="AN9" t="s">
        <v>596</v>
      </c>
      <c r="AO9" t="s">
        <v>597</v>
      </c>
      <c r="AP9">
        <v>2020</v>
      </c>
      <c r="AQ9">
        <v>2024</v>
      </c>
      <c r="AR9" t="s">
        <v>467</v>
      </c>
      <c r="AS9" t="s">
        <v>457</v>
      </c>
      <c r="AT9" t="s">
        <v>458</v>
      </c>
      <c r="AU9" t="s">
        <v>598</v>
      </c>
      <c r="AV9">
        <v>2020</v>
      </c>
      <c r="AW9">
        <v>0</v>
      </c>
      <c r="AX9" t="s">
        <v>460</v>
      </c>
      <c r="AY9">
        <v>1</v>
      </c>
      <c r="AZ9">
        <v>0</v>
      </c>
      <c r="BA9">
        <v>0</v>
      </c>
      <c r="BB9" t="s">
        <v>599</v>
      </c>
      <c r="BC9" t="s">
        <v>600</v>
      </c>
      <c r="BD9" t="s">
        <v>601</v>
      </c>
      <c r="BE9" t="s">
        <v>602</v>
      </c>
      <c r="BF9" t="s">
        <v>603</v>
      </c>
      <c r="BG9">
        <v>2</v>
      </c>
      <c r="BH9">
        <v>44098</v>
      </c>
      <c r="BI9">
        <v>0</v>
      </c>
      <c r="BJ9" t="s">
        <v>50</v>
      </c>
      <c r="BK9">
        <v>100</v>
      </c>
      <c r="BL9">
        <v>12</v>
      </c>
      <c r="BM9">
        <v>21</v>
      </c>
      <c r="BN9">
        <v>21</v>
      </c>
      <c r="BO9">
        <v>23</v>
      </c>
      <c r="BP9">
        <v>23</v>
      </c>
      <c r="BQ9">
        <v>652768308</v>
      </c>
      <c r="BR9">
        <v>80852058</v>
      </c>
      <c r="BS9">
        <v>142904306</v>
      </c>
      <c r="BT9">
        <v>146710859</v>
      </c>
      <c r="BU9">
        <v>102301085</v>
      </c>
      <c r="BV9">
        <v>180000000</v>
      </c>
      <c r="BW9">
        <v>12</v>
      </c>
      <c r="BX9">
        <v>21</v>
      </c>
      <c r="BY9">
        <v>21</v>
      </c>
      <c r="BZ9">
        <v>23</v>
      </c>
      <c r="CA9">
        <v>21</v>
      </c>
      <c r="CB9">
        <v>21</v>
      </c>
      <c r="CC9">
        <v>23</v>
      </c>
      <c r="CD9">
        <v>80852058</v>
      </c>
      <c r="CE9">
        <v>80852058</v>
      </c>
      <c r="CF9">
        <v>142904306</v>
      </c>
      <c r="CG9">
        <v>142904306</v>
      </c>
      <c r="CH9">
        <v>146710859</v>
      </c>
      <c r="CI9">
        <v>146710859</v>
      </c>
      <c r="CJ9">
        <v>12.000000000000002</v>
      </c>
      <c r="CK9">
        <v>21</v>
      </c>
      <c r="CL9">
        <v>21</v>
      </c>
      <c r="CM9">
        <v>58.6</v>
      </c>
      <c r="CN9" t="s">
        <v>467</v>
      </c>
      <c r="CO9">
        <v>0</v>
      </c>
      <c r="CP9">
        <v>0</v>
      </c>
      <c r="CQ9">
        <v>4.6000000000000005</v>
      </c>
      <c r="CR9">
        <v>0</v>
      </c>
      <c r="CS9">
        <v>0</v>
      </c>
      <c r="CT9">
        <v>9.2000000000000011</v>
      </c>
      <c r="CU9">
        <v>0</v>
      </c>
      <c r="CV9">
        <v>0</v>
      </c>
      <c r="CW9">
        <v>0</v>
      </c>
      <c r="CX9">
        <v>0</v>
      </c>
      <c r="CY9">
        <v>0</v>
      </c>
      <c r="CZ9">
        <v>9.2000000000000011</v>
      </c>
      <c r="DA9">
        <v>23</v>
      </c>
      <c r="DB9">
        <v>4.6000000000000005</v>
      </c>
      <c r="DC9">
        <v>4.6000000000000005</v>
      </c>
      <c r="DD9">
        <v>0</v>
      </c>
      <c r="DE9">
        <v>0</v>
      </c>
      <c r="DF9">
        <v>40</v>
      </c>
      <c r="DG9">
        <v>0</v>
      </c>
      <c r="DH9">
        <v>0</v>
      </c>
      <c r="DI9">
        <v>80</v>
      </c>
      <c r="DJ9">
        <v>0</v>
      </c>
      <c r="DK9">
        <v>0</v>
      </c>
      <c r="DL9">
        <v>0</v>
      </c>
      <c r="DM9">
        <v>0</v>
      </c>
      <c r="DN9">
        <v>0</v>
      </c>
      <c r="DO9">
        <v>80</v>
      </c>
      <c r="DP9">
        <v>200</v>
      </c>
      <c r="DQ9">
        <v>0</v>
      </c>
      <c r="DR9">
        <v>0</v>
      </c>
      <c r="DS9">
        <v>40</v>
      </c>
      <c r="DT9">
        <v>0</v>
      </c>
      <c r="DU9">
        <v>0</v>
      </c>
      <c r="DV9">
        <v>0</v>
      </c>
      <c r="DW9">
        <v>0</v>
      </c>
      <c r="DX9">
        <v>0</v>
      </c>
      <c r="DY9">
        <v>0</v>
      </c>
      <c r="DZ9">
        <v>0</v>
      </c>
      <c r="EA9">
        <v>0</v>
      </c>
      <c r="EB9">
        <v>0</v>
      </c>
      <c r="EC9">
        <v>40</v>
      </c>
      <c r="ED9">
        <v>40</v>
      </c>
      <c r="EE9">
        <v>0</v>
      </c>
      <c r="EF9">
        <v>0</v>
      </c>
      <c r="EG9" t="s">
        <v>604</v>
      </c>
      <c r="EH9">
        <v>0</v>
      </c>
      <c r="EI9">
        <v>0</v>
      </c>
      <c r="EJ9" t="s">
        <v>605</v>
      </c>
      <c r="EK9">
        <v>0</v>
      </c>
      <c r="EL9">
        <v>0</v>
      </c>
      <c r="EM9">
        <v>0</v>
      </c>
      <c r="EN9">
        <v>0</v>
      </c>
      <c r="EO9">
        <v>0</v>
      </c>
      <c r="EP9" t="s">
        <v>606</v>
      </c>
      <c r="EQ9">
        <v>0</v>
      </c>
      <c r="ER9">
        <v>0</v>
      </c>
      <c r="ES9" t="s">
        <v>604</v>
      </c>
      <c r="ET9">
        <v>0</v>
      </c>
      <c r="EU9">
        <v>0</v>
      </c>
      <c r="EV9">
        <v>0</v>
      </c>
      <c r="EW9">
        <v>0</v>
      </c>
      <c r="EX9">
        <v>0</v>
      </c>
      <c r="EY9">
        <v>0</v>
      </c>
      <c r="EZ9">
        <v>0</v>
      </c>
      <c r="FA9">
        <v>0</v>
      </c>
      <c r="FB9">
        <v>0</v>
      </c>
      <c r="FC9">
        <v>183192000</v>
      </c>
      <c r="FD9">
        <v>183192000</v>
      </c>
      <c r="FE9">
        <v>183192000</v>
      </c>
      <c r="FF9">
        <v>183192000</v>
      </c>
      <c r="FG9">
        <v>183192000</v>
      </c>
      <c r="FH9">
        <v>183192000</v>
      </c>
      <c r="FI9">
        <v>183192000</v>
      </c>
      <c r="FJ9">
        <v>183192000</v>
      </c>
      <c r="FK9">
        <v>183192000</v>
      </c>
      <c r="FL9">
        <v>183192000</v>
      </c>
      <c r="FM9">
        <v>183192000</v>
      </c>
      <c r="FN9">
        <v>183192000</v>
      </c>
      <c r="FO9">
        <v>183192000</v>
      </c>
      <c r="FP9">
        <v>183192000</v>
      </c>
      <c r="FQ9">
        <v>102301085</v>
      </c>
      <c r="FR9">
        <v>102301085</v>
      </c>
      <c r="FS9">
        <v>0</v>
      </c>
      <c r="FT9">
        <v>0</v>
      </c>
      <c r="FU9">
        <v>0</v>
      </c>
      <c r="FV9">
        <v>0</v>
      </c>
      <c r="FW9">
        <v>0</v>
      </c>
      <c r="FX9">
        <v>0</v>
      </c>
      <c r="FY9">
        <v>0</v>
      </c>
      <c r="FZ9">
        <v>0</v>
      </c>
      <c r="GA9">
        <v>0</v>
      </c>
      <c r="GB9">
        <v>102301085</v>
      </c>
      <c r="GC9">
        <v>78510135</v>
      </c>
      <c r="GD9">
        <v>102221782</v>
      </c>
      <c r="GE9">
        <v>102221782</v>
      </c>
      <c r="GF9">
        <v>0</v>
      </c>
      <c r="GG9">
        <v>0</v>
      </c>
      <c r="GH9">
        <v>0</v>
      </c>
      <c r="GI9">
        <v>0</v>
      </c>
      <c r="GJ9">
        <v>0</v>
      </c>
      <c r="GK9">
        <v>0</v>
      </c>
      <c r="GL9">
        <v>0</v>
      </c>
      <c r="GM9">
        <v>0</v>
      </c>
      <c r="GN9">
        <v>0</v>
      </c>
      <c r="GO9">
        <v>102221782</v>
      </c>
      <c r="GP9">
        <v>0</v>
      </c>
      <c r="GQ9">
        <v>1189548</v>
      </c>
      <c r="GR9">
        <v>8644046</v>
      </c>
      <c r="GS9">
        <v>0</v>
      </c>
      <c r="GT9">
        <v>0</v>
      </c>
      <c r="GU9">
        <v>0</v>
      </c>
      <c r="GV9">
        <v>0</v>
      </c>
      <c r="GW9">
        <v>0</v>
      </c>
      <c r="GX9">
        <v>0</v>
      </c>
      <c r="GY9">
        <v>0</v>
      </c>
      <c r="GZ9">
        <v>0</v>
      </c>
      <c r="HA9">
        <v>0</v>
      </c>
      <c r="HB9">
        <v>8644046</v>
      </c>
      <c r="HC9">
        <v>0</v>
      </c>
      <c r="HD9">
        <v>0</v>
      </c>
      <c r="HE9">
        <v>0</v>
      </c>
      <c r="HF9">
        <v>0</v>
      </c>
      <c r="HG9">
        <v>0</v>
      </c>
      <c r="HH9">
        <v>0</v>
      </c>
      <c r="HI9">
        <v>0</v>
      </c>
      <c r="HJ9">
        <v>0</v>
      </c>
      <c r="HK9">
        <v>0</v>
      </c>
      <c r="HL9">
        <v>0</v>
      </c>
      <c r="HM9">
        <v>0</v>
      </c>
      <c r="HN9">
        <v>0</v>
      </c>
      <c r="HO9">
        <v>0</v>
      </c>
      <c r="HP9">
        <v>0</v>
      </c>
      <c r="HQ9">
        <v>0</v>
      </c>
      <c r="HR9">
        <v>0</v>
      </c>
      <c r="HS9">
        <v>0</v>
      </c>
      <c r="HT9">
        <v>0</v>
      </c>
      <c r="HU9">
        <v>0</v>
      </c>
      <c r="HV9">
        <v>0</v>
      </c>
      <c r="HW9">
        <v>0</v>
      </c>
      <c r="HX9">
        <v>0</v>
      </c>
      <c r="HY9">
        <v>0</v>
      </c>
      <c r="HZ9">
        <v>0</v>
      </c>
      <c r="IA9">
        <v>0</v>
      </c>
      <c r="IB9">
        <v>0</v>
      </c>
      <c r="IC9" t="s">
        <v>607</v>
      </c>
      <c r="ID9" t="s">
        <v>471</v>
      </c>
      <c r="IE9" t="s">
        <v>471</v>
      </c>
      <c r="IF9" t="s">
        <v>471</v>
      </c>
      <c r="IG9" t="s">
        <v>608</v>
      </c>
      <c r="IH9" t="s">
        <v>609</v>
      </c>
      <c r="II9" t="s">
        <v>471</v>
      </c>
      <c r="IJ9" t="s">
        <v>471</v>
      </c>
      <c r="IK9" t="s">
        <v>471</v>
      </c>
      <c r="IL9" t="s">
        <v>471</v>
      </c>
      <c r="IM9" t="s">
        <v>471</v>
      </c>
      <c r="IN9" t="s">
        <v>471</v>
      </c>
      <c r="IO9" t="s">
        <v>471</v>
      </c>
      <c r="IP9" t="s">
        <v>471</v>
      </c>
      <c r="IQ9" t="s">
        <v>471</v>
      </c>
      <c r="IR9">
        <v>0</v>
      </c>
      <c r="IS9">
        <v>0</v>
      </c>
      <c r="IT9">
        <v>1</v>
      </c>
      <c r="IU9">
        <v>0</v>
      </c>
      <c r="IV9">
        <v>0</v>
      </c>
      <c r="IW9">
        <v>0</v>
      </c>
      <c r="IX9">
        <v>0</v>
      </c>
      <c r="IY9">
        <v>0</v>
      </c>
      <c r="IZ9">
        <v>0</v>
      </c>
      <c r="JA9">
        <v>0</v>
      </c>
      <c r="JB9">
        <v>0</v>
      </c>
      <c r="JC9">
        <v>0</v>
      </c>
      <c r="JD9">
        <v>0.2</v>
      </c>
      <c r="JE9">
        <v>0</v>
      </c>
      <c r="JF9">
        <v>0</v>
      </c>
      <c r="JG9">
        <v>20</v>
      </c>
      <c r="JH9">
        <v>0</v>
      </c>
      <c r="JI9">
        <v>0</v>
      </c>
      <c r="JJ9">
        <v>0</v>
      </c>
      <c r="JK9">
        <v>0</v>
      </c>
      <c r="JL9">
        <v>0</v>
      </c>
      <c r="JM9">
        <v>0</v>
      </c>
      <c r="JN9">
        <v>0</v>
      </c>
      <c r="JO9">
        <v>0</v>
      </c>
      <c r="JP9">
        <v>0</v>
      </c>
      <c r="JQ9">
        <v>20</v>
      </c>
      <c r="JR9">
        <v>0</v>
      </c>
      <c r="JS9">
        <v>0</v>
      </c>
      <c r="JT9">
        <v>20</v>
      </c>
      <c r="JU9">
        <v>20</v>
      </c>
      <c r="JV9">
        <v>20</v>
      </c>
      <c r="JW9">
        <v>20</v>
      </c>
      <c r="JX9">
        <v>20</v>
      </c>
      <c r="JY9">
        <v>20</v>
      </c>
      <c r="JZ9">
        <v>20</v>
      </c>
      <c r="KA9">
        <v>20</v>
      </c>
      <c r="KB9">
        <v>20</v>
      </c>
      <c r="KC9">
        <v>20</v>
      </c>
      <c r="KD9" t="s">
        <v>473</v>
      </c>
      <c r="KE9" t="s">
        <v>471</v>
      </c>
      <c r="KF9">
        <v>100</v>
      </c>
      <c r="KG9" t="s">
        <v>471</v>
      </c>
      <c r="KH9" t="s">
        <v>471</v>
      </c>
      <c r="KI9" t="s">
        <v>471</v>
      </c>
      <c r="KJ9" t="s">
        <v>471</v>
      </c>
      <c r="KK9" t="s">
        <v>471</v>
      </c>
      <c r="KL9" t="s">
        <v>471</v>
      </c>
      <c r="KM9" t="s">
        <v>471</v>
      </c>
      <c r="KN9" t="s">
        <v>471</v>
      </c>
      <c r="KO9" t="s">
        <v>471</v>
      </c>
      <c r="KP9" t="s">
        <v>473</v>
      </c>
      <c r="KQ9" t="s">
        <v>473</v>
      </c>
      <c r="KR9">
        <v>100</v>
      </c>
      <c r="KS9" t="s">
        <v>471</v>
      </c>
      <c r="KT9" t="s">
        <v>471</v>
      </c>
      <c r="KU9" t="s">
        <v>471</v>
      </c>
      <c r="KV9" t="s">
        <v>471</v>
      </c>
      <c r="KW9" t="s">
        <v>471</v>
      </c>
      <c r="KX9" t="s">
        <v>471</v>
      </c>
      <c r="KY9" t="s">
        <v>471</v>
      </c>
      <c r="KZ9" t="s">
        <v>471</v>
      </c>
      <c r="LA9" t="s">
        <v>471</v>
      </c>
      <c r="LB9">
        <v>100</v>
      </c>
      <c r="LC9" t="s">
        <v>579</v>
      </c>
      <c r="LD9" t="s">
        <v>581</v>
      </c>
      <c r="LE9">
        <v>100</v>
      </c>
      <c r="LF9">
        <v>21.111111111111111</v>
      </c>
      <c r="LG9">
        <v>100</v>
      </c>
      <c r="LH9">
        <v>21.111111111111111</v>
      </c>
      <c r="LI9">
        <v>100</v>
      </c>
      <c r="LJ9">
        <v>20.898055555555555</v>
      </c>
      <c r="LK9">
        <v>9110519000</v>
      </c>
      <c r="LL9">
        <v>6304674794</v>
      </c>
      <c r="LM9">
        <v>597623825</v>
      </c>
      <c r="LN9">
        <v>691592795</v>
      </c>
      <c r="LO9">
        <v>461488156</v>
      </c>
      <c r="LP9" t="s">
        <v>473</v>
      </c>
      <c r="LQ9" t="s">
        <v>473</v>
      </c>
      <c r="LR9">
        <v>4.6000000000000005</v>
      </c>
      <c r="LS9" t="s">
        <v>471</v>
      </c>
      <c r="LT9" t="s">
        <v>471</v>
      </c>
      <c r="LU9" t="s">
        <v>471</v>
      </c>
      <c r="LV9" t="s">
        <v>471</v>
      </c>
      <c r="LW9" t="s">
        <v>471</v>
      </c>
      <c r="LX9" t="s">
        <v>471</v>
      </c>
      <c r="LY9" t="s">
        <v>471</v>
      </c>
      <c r="LZ9" t="s">
        <v>471</v>
      </c>
      <c r="MA9" t="s">
        <v>471</v>
      </c>
      <c r="MB9">
        <v>4.6000000000000005</v>
      </c>
      <c r="MC9">
        <v>4.6000000000000005</v>
      </c>
      <c r="MD9">
        <v>4.6000000000000005</v>
      </c>
      <c r="ME9" t="s">
        <v>475</v>
      </c>
      <c r="MF9" t="s">
        <v>475</v>
      </c>
      <c r="MG9">
        <v>0</v>
      </c>
      <c r="MH9">
        <v>0</v>
      </c>
      <c r="MI9">
        <v>0</v>
      </c>
      <c r="MJ9">
        <v>0</v>
      </c>
      <c r="MK9">
        <v>0</v>
      </c>
      <c r="ML9">
        <v>0</v>
      </c>
      <c r="MM9">
        <v>0</v>
      </c>
      <c r="MN9">
        <v>0</v>
      </c>
      <c r="MO9">
        <v>0</v>
      </c>
      <c r="MP9">
        <v>0</v>
      </c>
      <c r="MQ9" t="s">
        <v>475</v>
      </c>
      <c r="MR9" t="s">
        <v>475</v>
      </c>
      <c r="MS9">
        <v>0</v>
      </c>
      <c r="MT9">
        <v>0</v>
      </c>
      <c r="MU9">
        <v>0</v>
      </c>
      <c r="MV9">
        <v>0</v>
      </c>
      <c r="MW9">
        <v>0</v>
      </c>
      <c r="MX9">
        <v>0</v>
      </c>
      <c r="MY9">
        <v>0</v>
      </c>
      <c r="MZ9">
        <v>0</v>
      </c>
      <c r="NA9">
        <v>0</v>
      </c>
      <c r="NB9">
        <v>0</v>
      </c>
      <c r="NC9" t="s">
        <v>473</v>
      </c>
      <c r="ND9" t="s">
        <v>473</v>
      </c>
      <c r="NE9">
        <v>100</v>
      </c>
      <c r="NF9" t="s">
        <v>471</v>
      </c>
      <c r="NG9" t="s">
        <v>471</v>
      </c>
      <c r="NH9" t="s">
        <v>471</v>
      </c>
      <c r="NI9" t="s">
        <v>471</v>
      </c>
      <c r="NJ9" t="s">
        <v>471</v>
      </c>
      <c r="NK9" t="s">
        <v>471</v>
      </c>
      <c r="NL9" t="s">
        <v>471</v>
      </c>
      <c r="NM9" t="s">
        <v>471</v>
      </c>
      <c r="NN9" t="s">
        <v>471</v>
      </c>
      <c r="NO9" t="s">
        <v>610</v>
      </c>
      <c r="NP9" t="s">
        <v>610</v>
      </c>
      <c r="NQ9">
        <v>0</v>
      </c>
      <c r="NR9">
        <v>0</v>
      </c>
      <c r="NS9">
        <v>0</v>
      </c>
      <c r="NT9">
        <v>0</v>
      </c>
      <c r="NU9">
        <v>0</v>
      </c>
      <c r="NV9">
        <v>0</v>
      </c>
      <c r="NW9">
        <v>0</v>
      </c>
      <c r="NX9">
        <v>0</v>
      </c>
      <c r="NY9">
        <v>0</v>
      </c>
      <c r="NZ9">
        <v>0</v>
      </c>
      <c r="OA9" t="s">
        <v>611</v>
      </c>
      <c r="OB9" t="s">
        <v>611</v>
      </c>
      <c r="OC9">
        <v>0</v>
      </c>
      <c r="OD9">
        <v>0</v>
      </c>
      <c r="OE9">
        <v>0</v>
      </c>
      <c r="OF9">
        <v>0</v>
      </c>
      <c r="OG9">
        <v>0</v>
      </c>
      <c r="OH9">
        <v>0</v>
      </c>
      <c r="OI9">
        <v>0</v>
      </c>
      <c r="OJ9">
        <v>0</v>
      </c>
      <c r="OK9">
        <v>0</v>
      </c>
      <c r="OL9">
        <v>0</v>
      </c>
      <c r="OM9" t="s">
        <v>612</v>
      </c>
      <c r="ON9" t="s">
        <v>613</v>
      </c>
      <c r="OO9" t="s">
        <v>578</v>
      </c>
      <c r="OP9">
        <v>4.6000000000000005</v>
      </c>
      <c r="OQ9">
        <v>0</v>
      </c>
      <c r="OR9">
        <v>0</v>
      </c>
      <c r="OS9">
        <v>0</v>
      </c>
      <c r="OT9">
        <v>0</v>
      </c>
      <c r="OU9">
        <v>0</v>
      </c>
      <c r="OV9">
        <v>0</v>
      </c>
      <c r="OW9">
        <v>0</v>
      </c>
      <c r="OX9">
        <v>0</v>
      </c>
      <c r="OY9">
        <v>0</v>
      </c>
      <c r="OZ9">
        <v>0</v>
      </c>
      <c r="PA9">
        <v>0</v>
      </c>
      <c r="PB9">
        <v>0</v>
      </c>
      <c r="PC9">
        <v>0</v>
      </c>
      <c r="PD9">
        <v>0</v>
      </c>
      <c r="PE9">
        <v>0</v>
      </c>
      <c r="PF9">
        <v>0</v>
      </c>
      <c r="PG9">
        <v>0</v>
      </c>
      <c r="PH9">
        <v>0</v>
      </c>
      <c r="PI9">
        <v>0</v>
      </c>
      <c r="PJ9">
        <v>0</v>
      </c>
      <c r="PK9">
        <v>0</v>
      </c>
      <c r="PL9">
        <v>0</v>
      </c>
      <c r="PM9">
        <v>0</v>
      </c>
      <c r="PN9">
        <v>0</v>
      </c>
      <c r="PO9">
        <v>0</v>
      </c>
      <c r="PP9">
        <v>0</v>
      </c>
      <c r="PQ9">
        <v>0</v>
      </c>
      <c r="PR9">
        <v>468112527</v>
      </c>
      <c r="PS9" t="s">
        <v>482</v>
      </c>
    </row>
    <row r="10" spans="1:435" x14ac:dyDescent="0.25">
      <c r="A10" t="s">
        <v>614</v>
      </c>
      <c r="B10">
        <v>7868</v>
      </c>
      <c r="C10" t="s">
        <v>615</v>
      </c>
      <c r="D10">
        <v>2020110010191</v>
      </c>
      <c r="E10" t="s">
        <v>436</v>
      </c>
      <c r="F10" t="s">
        <v>437</v>
      </c>
      <c r="G10" t="s">
        <v>438</v>
      </c>
      <c r="H10" t="s">
        <v>580</v>
      </c>
      <c r="I10" t="s">
        <v>581</v>
      </c>
      <c r="J10" t="s">
        <v>582</v>
      </c>
      <c r="K10" t="s">
        <v>583</v>
      </c>
      <c r="L10" t="s">
        <v>584</v>
      </c>
      <c r="M10" t="s">
        <v>585</v>
      </c>
      <c r="N10" t="s">
        <v>616</v>
      </c>
      <c r="O10" t="s">
        <v>617</v>
      </c>
      <c r="P10" t="s">
        <v>618</v>
      </c>
      <c r="Q10" t="s">
        <v>619</v>
      </c>
      <c r="R10" t="s">
        <v>590</v>
      </c>
      <c r="S10" t="s">
        <v>620</v>
      </c>
      <c r="T10" t="s">
        <v>621</v>
      </c>
      <c r="AC10" t="s">
        <v>620</v>
      </c>
      <c r="AI10" t="s">
        <v>622</v>
      </c>
      <c r="AJ10" t="s">
        <v>623</v>
      </c>
      <c r="AK10">
        <v>44055</v>
      </c>
      <c r="AL10">
        <v>1</v>
      </c>
      <c r="AM10">
        <v>2023</v>
      </c>
      <c r="AN10" t="s">
        <v>624</v>
      </c>
      <c r="AO10" t="s">
        <v>625</v>
      </c>
      <c r="AP10">
        <v>2020</v>
      </c>
      <c r="AQ10">
        <v>2024</v>
      </c>
      <c r="AR10" t="s">
        <v>456</v>
      </c>
      <c r="AS10" t="s">
        <v>626</v>
      </c>
      <c r="AT10" t="s">
        <v>458</v>
      </c>
      <c r="AU10" t="s">
        <v>627</v>
      </c>
      <c r="AV10">
        <v>2020</v>
      </c>
      <c r="AW10">
        <v>0</v>
      </c>
      <c r="AX10" t="s">
        <v>460</v>
      </c>
      <c r="AY10">
        <v>0</v>
      </c>
      <c r="AZ10">
        <v>1</v>
      </c>
      <c r="BA10">
        <v>0</v>
      </c>
      <c r="BB10" t="s">
        <v>628</v>
      </c>
      <c r="BC10" t="s">
        <v>629</v>
      </c>
      <c r="BD10" t="s">
        <v>630</v>
      </c>
      <c r="BE10" t="s">
        <v>631</v>
      </c>
      <c r="BF10" t="s">
        <v>632</v>
      </c>
      <c r="BG10">
        <v>2</v>
      </c>
      <c r="BH10">
        <v>44098</v>
      </c>
      <c r="BI10">
        <v>0</v>
      </c>
      <c r="BJ10" t="s">
        <v>51</v>
      </c>
      <c r="BK10">
        <v>100</v>
      </c>
      <c r="BL10">
        <v>13</v>
      </c>
      <c r="BM10">
        <v>33</v>
      </c>
      <c r="BN10">
        <v>40</v>
      </c>
      <c r="BO10">
        <v>85</v>
      </c>
      <c r="BP10">
        <v>100</v>
      </c>
      <c r="BQ10">
        <v>1928588533</v>
      </c>
      <c r="BR10">
        <v>369668353</v>
      </c>
      <c r="BS10">
        <v>454750793</v>
      </c>
      <c r="BT10">
        <v>399373387</v>
      </c>
      <c r="BU10">
        <v>221899000</v>
      </c>
      <c r="BV10">
        <v>482897000</v>
      </c>
      <c r="BW10">
        <v>13</v>
      </c>
      <c r="BX10">
        <v>33</v>
      </c>
      <c r="BY10">
        <v>54</v>
      </c>
      <c r="BZ10">
        <v>85</v>
      </c>
      <c r="CA10">
        <v>20</v>
      </c>
      <c r="CB10">
        <v>7</v>
      </c>
      <c r="CC10">
        <v>45</v>
      </c>
      <c r="CD10">
        <v>369668353</v>
      </c>
      <c r="CE10">
        <v>369668353</v>
      </c>
      <c r="CF10">
        <v>454750793</v>
      </c>
      <c r="CG10">
        <v>447613508</v>
      </c>
      <c r="CH10">
        <v>399373387</v>
      </c>
      <c r="CI10">
        <v>399373387</v>
      </c>
      <c r="CJ10">
        <v>13</v>
      </c>
      <c r="CK10">
        <v>33</v>
      </c>
      <c r="CL10">
        <v>40</v>
      </c>
      <c r="CM10">
        <v>49</v>
      </c>
      <c r="CN10" t="s">
        <v>467</v>
      </c>
      <c r="CO10">
        <v>0</v>
      </c>
      <c r="CP10">
        <v>0</v>
      </c>
      <c r="CQ10">
        <v>9</v>
      </c>
      <c r="CR10">
        <v>0</v>
      </c>
      <c r="CS10">
        <v>0</v>
      </c>
      <c r="CT10">
        <v>13.5</v>
      </c>
      <c r="CU10">
        <v>0</v>
      </c>
      <c r="CV10">
        <v>0</v>
      </c>
      <c r="CW10">
        <v>13.5</v>
      </c>
      <c r="CX10">
        <v>0</v>
      </c>
      <c r="CY10">
        <v>0</v>
      </c>
      <c r="CZ10">
        <v>9</v>
      </c>
      <c r="DA10">
        <v>85</v>
      </c>
      <c r="DB10">
        <v>9</v>
      </c>
      <c r="DC10">
        <v>9</v>
      </c>
      <c r="DD10">
        <v>0</v>
      </c>
      <c r="DE10">
        <v>0</v>
      </c>
      <c r="DF10">
        <v>40</v>
      </c>
      <c r="DG10">
        <v>0</v>
      </c>
      <c r="DH10">
        <v>0</v>
      </c>
      <c r="DI10">
        <v>60</v>
      </c>
      <c r="DJ10">
        <v>0</v>
      </c>
      <c r="DK10">
        <v>0</v>
      </c>
      <c r="DL10">
        <v>60</v>
      </c>
      <c r="DM10">
        <v>0</v>
      </c>
      <c r="DN10">
        <v>0</v>
      </c>
      <c r="DO10">
        <v>40</v>
      </c>
      <c r="DP10">
        <v>200</v>
      </c>
      <c r="DQ10">
        <v>0</v>
      </c>
      <c r="DR10">
        <v>0</v>
      </c>
      <c r="DS10">
        <v>40</v>
      </c>
      <c r="DT10">
        <v>0</v>
      </c>
      <c r="DU10">
        <v>0</v>
      </c>
      <c r="DV10">
        <v>0</v>
      </c>
      <c r="DW10">
        <v>0</v>
      </c>
      <c r="DX10">
        <v>0</v>
      </c>
      <c r="DY10">
        <v>0</v>
      </c>
      <c r="DZ10">
        <v>0</v>
      </c>
      <c r="EA10">
        <v>0</v>
      </c>
      <c r="EB10">
        <v>0</v>
      </c>
      <c r="EC10">
        <v>40</v>
      </c>
      <c r="ED10">
        <v>40</v>
      </c>
      <c r="EE10">
        <v>0</v>
      </c>
      <c r="EF10">
        <v>0</v>
      </c>
      <c r="EG10" t="s">
        <v>633</v>
      </c>
      <c r="EH10">
        <v>0</v>
      </c>
      <c r="EI10">
        <v>0</v>
      </c>
      <c r="EJ10" t="s">
        <v>634</v>
      </c>
      <c r="EK10">
        <v>0</v>
      </c>
      <c r="EL10">
        <v>0</v>
      </c>
      <c r="EM10" t="s">
        <v>633</v>
      </c>
      <c r="EN10">
        <v>0</v>
      </c>
      <c r="EO10">
        <v>0</v>
      </c>
      <c r="EP10" t="s">
        <v>635</v>
      </c>
      <c r="EQ10">
        <v>0</v>
      </c>
      <c r="ER10">
        <v>0</v>
      </c>
      <c r="ES10" t="s">
        <v>633</v>
      </c>
      <c r="ET10">
        <v>0</v>
      </c>
      <c r="EU10">
        <v>0</v>
      </c>
      <c r="EV10">
        <v>0</v>
      </c>
      <c r="EW10">
        <v>0</v>
      </c>
      <c r="EX10">
        <v>0</v>
      </c>
      <c r="EY10">
        <v>0</v>
      </c>
      <c r="EZ10">
        <v>0</v>
      </c>
      <c r="FA10">
        <v>0</v>
      </c>
      <c r="FB10">
        <v>0</v>
      </c>
      <c r="FC10">
        <v>221899000</v>
      </c>
      <c r="FD10">
        <v>221899000</v>
      </c>
      <c r="FE10">
        <v>221899000</v>
      </c>
      <c r="FF10">
        <v>221899000</v>
      </c>
      <c r="FG10">
        <v>221899000</v>
      </c>
      <c r="FH10">
        <v>221899000</v>
      </c>
      <c r="FI10">
        <v>221899000</v>
      </c>
      <c r="FJ10">
        <v>221899000</v>
      </c>
      <c r="FK10">
        <v>221899000</v>
      </c>
      <c r="FL10">
        <v>221899000</v>
      </c>
      <c r="FM10">
        <v>221899000</v>
      </c>
      <c r="FN10">
        <v>221899000</v>
      </c>
      <c r="FO10">
        <v>221899000</v>
      </c>
      <c r="FP10">
        <v>221899000</v>
      </c>
      <c r="FQ10">
        <v>221899000</v>
      </c>
      <c r="FR10">
        <v>221899000</v>
      </c>
      <c r="FS10">
        <v>0</v>
      </c>
      <c r="FT10">
        <v>0</v>
      </c>
      <c r="FU10">
        <v>0</v>
      </c>
      <c r="FV10">
        <v>0</v>
      </c>
      <c r="FW10">
        <v>0</v>
      </c>
      <c r="FX10">
        <v>0</v>
      </c>
      <c r="FY10">
        <v>0</v>
      </c>
      <c r="FZ10">
        <v>0</v>
      </c>
      <c r="GA10">
        <v>0</v>
      </c>
      <c r="GB10">
        <v>221899000</v>
      </c>
      <c r="GC10">
        <v>149882985</v>
      </c>
      <c r="GD10">
        <v>214118550</v>
      </c>
      <c r="GE10">
        <v>214118550</v>
      </c>
      <c r="GF10">
        <v>0</v>
      </c>
      <c r="GG10">
        <v>0</v>
      </c>
      <c r="GH10">
        <v>0</v>
      </c>
      <c r="GI10">
        <v>0</v>
      </c>
      <c r="GJ10">
        <v>0</v>
      </c>
      <c r="GK10">
        <v>0</v>
      </c>
      <c r="GL10">
        <v>0</v>
      </c>
      <c r="GM10">
        <v>0</v>
      </c>
      <c r="GN10">
        <v>0</v>
      </c>
      <c r="GO10">
        <v>214118550</v>
      </c>
      <c r="GP10">
        <v>0</v>
      </c>
      <c r="GQ10">
        <v>1189548</v>
      </c>
      <c r="GR10">
        <v>22839313</v>
      </c>
      <c r="GS10">
        <v>0</v>
      </c>
      <c r="GT10">
        <v>0</v>
      </c>
      <c r="GU10">
        <v>0</v>
      </c>
      <c r="GV10">
        <v>0</v>
      </c>
      <c r="GW10">
        <v>0</v>
      </c>
      <c r="GX10">
        <v>0</v>
      </c>
      <c r="GY10">
        <v>0</v>
      </c>
      <c r="GZ10">
        <v>0</v>
      </c>
      <c r="HA10">
        <v>0</v>
      </c>
      <c r="HB10">
        <v>22839313</v>
      </c>
      <c r="HC10">
        <v>0</v>
      </c>
      <c r="HD10">
        <v>0</v>
      </c>
      <c r="HE10">
        <v>0</v>
      </c>
      <c r="HF10">
        <v>0</v>
      </c>
      <c r="HG10">
        <v>0</v>
      </c>
      <c r="HH10">
        <v>0</v>
      </c>
      <c r="HI10">
        <v>0</v>
      </c>
      <c r="HJ10">
        <v>0</v>
      </c>
      <c r="HK10">
        <v>0</v>
      </c>
      <c r="HL10">
        <v>0</v>
      </c>
      <c r="HM10">
        <v>0</v>
      </c>
      <c r="HN10">
        <v>0</v>
      </c>
      <c r="HO10">
        <v>0</v>
      </c>
      <c r="HP10">
        <v>0</v>
      </c>
      <c r="HQ10">
        <v>0</v>
      </c>
      <c r="HR10">
        <v>0</v>
      </c>
      <c r="HS10">
        <v>0</v>
      </c>
      <c r="HT10">
        <v>0</v>
      </c>
      <c r="HU10">
        <v>0</v>
      </c>
      <c r="HV10">
        <v>0</v>
      </c>
      <c r="HW10">
        <v>0</v>
      </c>
      <c r="HX10">
        <v>0</v>
      </c>
      <c r="HY10">
        <v>0</v>
      </c>
      <c r="HZ10">
        <v>0</v>
      </c>
      <c r="IA10">
        <v>0</v>
      </c>
      <c r="IB10">
        <v>0</v>
      </c>
      <c r="IC10" t="s">
        <v>636</v>
      </c>
      <c r="ID10" t="s">
        <v>471</v>
      </c>
      <c r="IE10" t="s">
        <v>471</v>
      </c>
      <c r="IF10" t="s">
        <v>471</v>
      </c>
      <c r="IG10" t="s">
        <v>637</v>
      </c>
      <c r="IH10" t="s">
        <v>638</v>
      </c>
      <c r="II10" t="s">
        <v>471</v>
      </c>
      <c r="IJ10" t="s">
        <v>471</v>
      </c>
      <c r="IK10" t="s">
        <v>471</v>
      </c>
      <c r="IL10" t="s">
        <v>471</v>
      </c>
      <c r="IM10" t="s">
        <v>471</v>
      </c>
      <c r="IN10" t="s">
        <v>471</v>
      </c>
      <c r="IO10" t="s">
        <v>471</v>
      </c>
      <c r="IP10" t="s">
        <v>471</v>
      </c>
      <c r="IQ10" t="s">
        <v>471</v>
      </c>
      <c r="IR10">
        <v>0</v>
      </c>
      <c r="IS10">
        <v>0</v>
      </c>
      <c r="IT10">
        <v>1</v>
      </c>
      <c r="IU10">
        <v>0</v>
      </c>
      <c r="IV10">
        <v>0</v>
      </c>
      <c r="IW10">
        <v>0</v>
      </c>
      <c r="IX10">
        <v>0</v>
      </c>
      <c r="IY10">
        <v>0</v>
      </c>
      <c r="IZ10">
        <v>0</v>
      </c>
      <c r="JA10">
        <v>0</v>
      </c>
      <c r="JB10">
        <v>0</v>
      </c>
      <c r="JC10">
        <v>0</v>
      </c>
      <c r="JD10">
        <v>0.2</v>
      </c>
      <c r="JE10">
        <v>0</v>
      </c>
      <c r="JF10">
        <v>0</v>
      </c>
      <c r="JG10">
        <v>20</v>
      </c>
      <c r="JH10">
        <v>0</v>
      </c>
      <c r="JI10">
        <v>0</v>
      </c>
      <c r="JJ10">
        <v>0</v>
      </c>
      <c r="JK10">
        <v>0</v>
      </c>
      <c r="JL10">
        <v>0</v>
      </c>
      <c r="JM10">
        <v>0</v>
      </c>
      <c r="JN10">
        <v>0</v>
      </c>
      <c r="JO10">
        <v>0</v>
      </c>
      <c r="JP10">
        <v>0</v>
      </c>
      <c r="JQ10">
        <v>20</v>
      </c>
      <c r="JR10">
        <v>0</v>
      </c>
      <c r="JS10">
        <v>0</v>
      </c>
      <c r="JT10">
        <v>20</v>
      </c>
      <c r="JU10">
        <v>20</v>
      </c>
      <c r="JV10">
        <v>20</v>
      </c>
      <c r="JW10">
        <v>20</v>
      </c>
      <c r="JX10">
        <v>20</v>
      </c>
      <c r="JY10">
        <v>20</v>
      </c>
      <c r="JZ10">
        <v>20</v>
      </c>
      <c r="KA10">
        <v>20</v>
      </c>
      <c r="KB10">
        <v>20</v>
      </c>
      <c r="KC10">
        <v>20</v>
      </c>
      <c r="KD10" t="s">
        <v>473</v>
      </c>
      <c r="KE10" t="s">
        <v>471</v>
      </c>
      <c r="KF10">
        <v>100</v>
      </c>
      <c r="KG10" t="s">
        <v>471</v>
      </c>
      <c r="KH10" t="s">
        <v>471</v>
      </c>
      <c r="KI10" t="s">
        <v>471</v>
      </c>
      <c r="KJ10" t="s">
        <v>471</v>
      </c>
      <c r="KK10" t="s">
        <v>471</v>
      </c>
      <c r="KL10" t="s">
        <v>471</v>
      </c>
      <c r="KM10" t="s">
        <v>471</v>
      </c>
      <c r="KN10" t="s">
        <v>471</v>
      </c>
      <c r="KO10" t="s">
        <v>471</v>
      </c>
      <c r="KP10" t="s">
        <v>473</v>
      </c>
      <c r="KQ10" t="s">
        <v>473</v>
      </c>
      <c r="KR10">
        <v>100</v>
      </c>
      <c r="KS10" t="s">
        <v>471</v>
      </c>
      <c r="KT10" t="s">
        <v>471</v>
      </c>
      <c r="KU10" t="s">
        <v>471</v>
      </c>
      <c r="KV10" t="s">
        <v>471</v>
      </c>
      <c r="KW10" t="s">
        <v>471</v>
      </c>
      <c r="KX10" t="s">
        <v>471</v>
      </c>
      <c r="KY10" t="s">
        <v>471</v>
      </c>
      <c r="KZ10" t="s">
        <v>471</v>
      </c>
      <c r="LA10" t="s">
        <v>471</v>
      </c>
      <c r="LB10">
        <v>100</v>
      </c>
      <c r="LC10" t="s">
        <v>579</v>
      </c>
      <c r="LD10" t="s">
        <v>581</v>
      </c>
      <c r="LE10">
        <v>100</v>
      </c>
      <c r="LF10">
        <v>21.111111111111111</v>
      </c>
      <c r="LG10" t="s">
        <v>471</v>
      </c>
      <c r="LH10" t="s">
        <v>471</v>
      </c>
      <c r="LI10">
        <v>100</v>
      </c>
      <c r="LJ10">
        <v>20.898055555555555</v>
      </c>
      <c r="LK10">
        <v>9110519000</v>
      </c>
      <c r="LL10">
        <v>6304674794</v>
      </c>
      <c r="LM10">
        <v>597623825</v>
      </c>
      <c r="LN10">
        <v>691592795</v>
      </c>
      <c r="LO10">
        <v>461488156</v>
      </c>
      <c r="LP10" t="s">
        <v>473</v>
      </c>
      <c r="LQ10" t="s">
        <v>473</v>
      </c>
      <c r="LR10">
        <v>9</v>
      </c>
      <c r="LS10" t="s">
        <v>471</v>
      </c>
      <c r="LT10" t="s">
        <v>471</v>
      </c>
      <c r="LU10" t="s">
        <v>471</v>
      </c>
      <c r="LV10" t="s">
        <v>471</v>
      </c>
      <c r="LW10" t="s">
        <v>471</v>
      </c>
      <c r="LX10" t="s">
        <v>471</v>
      </c>
      <c r="LY10" t="s">
        <v>471</v>
      </c>
      <c r="LZ10" t="s">
        <v>471</v>
      </c>
      <c r="MA10" t="s">
        <v>471</v>
      </c>
      <c r="MB10">
        <v>9</v>
      </c>
      <c r="MC10">
        <v>9</v>
      </c>
      <c r="MD10">
        <v>49</v>
      </c>
      <c r="ME10" t="s">
        <v>475</v>
      </c>
      <c r="MF10" t="s">
        <v>475</v>
      </c>
      <c r="MG10">
        <v>0</v>
      </c>
      <c r="MH10">
        <v>0</v>
      </c>
      <c r="MI10">
        <v>0</v>
      </c>
      <c r="MJ10">
        <v>0</v>
      </c>
      <c r="MK10">
        <v>0</v>
      </c>
      <c r="ML10">
        <v>0</v>
      </c>
      <c r="MM10">
        <v>0</v>
      </c>
      <c r="MN10">
        <v>0</v>
      </c>
      <c r="MO10">
        <v>0</v>
      </c>
      <c r="MP10">
        <v>0</v>
      </c>
      <c r="MQ10" t="s">
        <v>475</v>
      </c>
      <c r="MR10" t="s">
        <v>475</v>
      </c>
      <c r="MS10">
        <v>0</v>
      </c>
      <c r="MT10">
        <v>0</v>
      </c>
      <c r="MU10">
        <v>0</v>
      </c>
      <c r="MV10">
        <v>0</v>
      </c>
      <c r="MW10">
        <v>0</v>
      </c>
      <c r="MX10">
        <v>0</v>
      </c>
      <c r="MY10">
        <v>0</v>
      </c>
      <c r="MZ10">
        <v>0</v>
      </c>
      <c r="NA10">
        <v>0</v>
      </c>
      <c r="NB10">
        <v>0</v>
      </c>
      <c r="NC10" t="s">
        <v>473</v>
      </c>
      <c r="ND10" t="s">
        <v>473</v>
      </c>
      <c r="NE10">
        <v>100</v>
      </c>
      <c r="NF10" t="s">
        <v>471</v>
      </c>
      <c r="NG10" t="s">
        <v>471</v>
      </c>
      <c r="NH10" t="s">
        <v>471</v>
      </c>
      <c r="NI10" t="s">
        <v>471</v>
      </c>
      <c r="NJ10" t="s">
        <v>471</v>
      </c>
      <c r="NK10" t="s">
        <v>471</v>
      </c>
      <c r="NL10" t="s">
        <v>471</v>
      </c>
      <c r="NM10" t="s">
        <v>471</v>
      </c>
      <c r="NN10" t="s">
        <v>471</v>
      </c>
      <c r="NO10" t="s">
        <v>610</v>
      </c>
      <c r="NP10" t="s">
        <v>610</v>
      </c>
      <c r="NQ10">
        <v>0</v>
      </c>
      <c r="NR10">
        <v>0</v>
      </c>
      <c r="NS10">
        <v>0</v>
      </c>
      <c r="NT10">
        <v>0</v>
      </c>
      <c r="NU10">
        <v>0</v>
      </c>
      <c r="NV10">
        <v>0</v>
      </c>
      <c r="NW10">
        <v>0</v>
      </c>
      <c r="NX10">
        <v>0</v>
      </c>
      <c r="NY10">
        <v>0</v>
      </c>
      <c r="NZ10">
        <v>0</v>
      </c>
      <c r="OA10" t="s">
        <v>611</v>
      </c>
      <c r="OB10" t="s">
        <v>611</v>
      </c>
      <c r="OC10">
        <v>0</v>
      </c>
      <c r="OD10">
        <v>0</v>
      </c>
      <c r="OE10">
        <v>0</v>
      </c>
      <c r="OF10">
        <v>0</v>
      </c>
      <c r="OG10">
        <v>0</v>
      </c>
      <c r="OH10">
        <v>0</v>
      </c>
      <c r="OI10">
        <v>0</v>
      </c>
      <c r="OJ10">
        <v>0</v>
      </c>
      <c r="OK10">
        <v>0</v>
      </c>
      <c r="OL10">
        <v>0</v>
      </c>
      <c r="OO10" t="s">
        <v>614</v>
      </c>
      <c r="OP10">
        <v>42</v>
      </c>
      <c r="OQ10">
        <v>0</v>
      </c>
      <c r="OR10">
        <v>0</v>
      </c>
      <c r="OS10">
        <v>0</v>
      </c>
      <c r="OT10">
        <v>0</v>
      </c>
      <c r="OU10">
        <v>0</v>
      </c>
      <c r="OV10">
        <v>0</v>
      </c>
      <c r="OW10">
        <v>0</v>
      </c>
      <c r="OX10">
        <v>0</v>
      </c>
      <c r="OY10">
        <v>0</v>
      </c>
      <c r="OZ10">
        <v>0</v>
      </c>
      <c r="PA10">
        <v>0</v>
      </c>
      <c r="PB10">
        <v>0</v>
      </c>
      <c r="PC10">
        <v>0</v>
      </c>
      <c r="PD10">
        <v>0</v>
      </c>
      <c r="PE10">
        <v>0</v>
      </c>
      <c r="PF10">
        <v>0</v>
      </c>
      <c r="PG10">
        <v>0</v>
      </c>
      <c r="PH10">
        <v>0</v>
      </c>
      <c r="PI10">
        <v>0</v>
      </c>
      <c r="PJ10">
        <v>0</v>
      </c>
      <c r="PK10">
        <v>0</v>
      </c>
      <c r="PL10">
        <v>0</v>
      </c>
      <c r="PM10">
        <v>0</v>
      </c>
      <c r="PN10">
        <v>0</v>
      </c>
      <c r="PO10">
        <v>0</v>
      </c>
      <c r="PP10">
        <v>0</v>
      </c>
      <c r="PQ10">
        <v>0</v>
      </c>
      <c r="PR10">
        <v>468112527</v>
      </c>
      <c r="PS10" t="s">
        <v>482</v>
      </c>
    </row>
    <row r="11" spans="1:435" x14ac:dyDescent="0.25">
      <c r="A11" t="s">
        <v>639</v>
      </c>
      <c r="B11">
        <v>7868</v>
      </c>
      <c r="C11" t="s">
        <v>640</v>
      </c>
      <c r="D11">
        <v>2020110010191</v>
      </c>
      <c r="E11" t="s">
        <v>436</v>
      </c>
      <c r="F11" t="s">
        <v>437</v>
      </c>
      <c r="G11" t="s">
        <v>438</v>
      </c>
      <c r="H11" t="s">
        <v>580</v>
      </c>
      <c r="I11" t="s">
        <v>581</v>
      </c>
      <c r="J11" t="s">
        <v>582</v>
      </c>
      <c r="K11" t="s">
        <v>583</v>
      </c>
      <c r="L11" t="s">
        <v>584</v>
      </c>
      <c r="M11" t="s">
        <v>585</v>
      </c>
      <c r="N11" t="s">
        <v>641</v>
      </c>
      <c r="O11" t="s">
        <v>642</v>
      </c>
      <c r="P11" t="s">
        <v>643</v>
      </c>
      <c r="Q11" t="s">
        <v>644</v>
      </c>
      <c r="R11" t="s">
        <v>590</v>
      </c>
      <c r="S11" t="s">
        <v>645</v>
      </c>
      <c r="T11" t="s">
        <v>646</v>
      </c>
      <c r="AB11" t="s">
        <v>647</v>
      </c>
      <c r="AC11" t="s">
        <v>645</v>
      </c>
      <c r="AI11" t="s">
        <v>648</v>
      </c>
      <c r="AJ11">
        <v>0</v>
      </c>
      <c r="AK11">
        <v>44055</v>
      </c>
      <c r="AL11">
        <v>1</v>
      </c>
      <c r="AM11">
        <v>2023</v>
      </c>
      <c r="AN11" t="s">
        <v>649</v>
      </c>
      <c r="AO11" t="s">
        <v>650</v>
      </c>
      <c r="AP11">
        <v>2020</v>
      </c>
      <c r="AQ11">
        <v>2024</v>
      </c>
      <c r="AR11" t="s">
        <v>456</v>
      </c>
      <c r="AS11" t="s">
        <v>626</v>
      </c>
      <c r="AT11" t="s">
        <v>458</v>
      </c>
      <c r="AU11" t="s">
        <v>459</v>
      </c>
      <c r="AV11">
        <v>2020</v>
      </c>
      <c r="AW11" t="s">
        <v>460</v>
      </c>
      <c r="AX11" t="s">
        <v>460</v>
      </c>
      <c r="AY11">
        <v>0</v>
      </c>
      <c r="AZ11">
        <v>1</v>
      </c>
      <c r="BA11">
        <v>0</v>
      </c>
      <c r="BB11" t="s">
        <v>651</v>
      </c>
      <c r="BC11" t="s">
        <v>652</v>
      </c>
      <c r="BD11" t="s">
        <v>653</v>
      </c>
      <c r="BE11" t="s">
        <v>654</v>
      </c>
      <c r="BF11" t="s">
        <v>655</v>
      </c>
      <c r="BG11">
        <v>2</v>
      </c>
      <c r="BH11">
        <v>44098</v>
      </c>
      <c r="BI11">
        <v>0</v>
      </c>
      <c r="BJ11" t="s">
        <v>51</v>
      </c>
      <c r="BK11">
        <v>100</v>
      </c>
      <c r="BL11">
        <v>5</v>
      </c>
      <c r="BM11">
        <v>35</v>
      </c>
      <c r="BN11">
        <v>65</v>
      </c>
      <c r="BO11">
        <v>95</v>
      </c>
      <c r="BP11">
        <v>100</v>
      </c>
      <c r="BQ11">
        <v>1707903398</v>
      </c>
      <c r="BR11">
        <v>230831627</v>
      </c>
      <c r="BS11">
        <v>427296235</v>
      </c>
      <c r="BT11">
        <v>470042536</v>
      </c>
      <c r="BU11">
        <v>312733000</v>
      </c>
      <c r="BV11">
        <v>267000000</v>
      </c>
      <c r="BW11">
        <v>5</v>
      </c>
      <c r="BX11">
        <v>35</v>
      </c>
      <c r="BY11">
        <v>65</v>
      </c>
      <c r="BZ11">
        <v>95</v>
      </c>
      <c r="CA11">
        <v>30</v>
      </c>
      <c r="CB11">
        <v>30</v>
      </c>
      <c r="CC11">
        <v>30</v>
      </c>
      <c r="CD11">
        <v>217239567</v>
      </c>
      <c r="CE11">
        <v>217239567</v>
      </c>
      <c r="CF11">
        <v>427296235</v>
      </c>
      <c r="CG11">
        <v>427296235</v>
      </c>
      <c r="CH11">
        <v>470042536</v>
      </c>
      <c r="CI11">
        <v>470042536</v>
      </c>
      <c r="CJ11">
        <v>5</v>
      </c>
      <c r="CK11">
        <v>35</v>
      </c>
      <c r="CL11">
        <v>65</v>
      </c>
      <c r="CM11">
        <v>72</v>
      </c>
      <c r="CN11" t="s">
        <v>467</v>
      </c>
      <c r="CO11">
        <v>0</v>
      </c>
      <c r="CP11">
        <v>0</v>
      </c>
      <c r="CQ11">
        <v>7</v>
      </c>
      <c r="CR11">
        <v>0</v>
      </c>
      <c r="CS11">
        <v>0</v>
      </c>
      <c r="CT11">
        <v>7</v>
      </c>
      <c r="CU11">
        <v>0</v>
      </c>
      <c r="CV11">
        <v>0</v>
      </c>
      <c r="CW11">
        <v>8</v>
      </c>
      <c r="CX11">
        <v>0</v>
      </c>
      <c r="CY11">
        <v>0</v>
      </c>
      <c r="CZ11">
        <v>8</v>
      </c>
      <c r="DA11">
        <v>95</v>
      </c>
      <c r="DB11">
        <v>7</v>
      </c>
      <c r="DC11">
        <v>7</v>
      </c>
      <c r="DD11">
        <v>0</v>
      </c>
      <c r="DE11">
        <v>0</v>
      </c>
      <c r="DF11">
        <v>7</v>
      </c>
      <c r="DG11">
        <v>0</v>
      </c>
      <c r="DH11">
        <v>0</v>
      </c>
      <c r="DI11">
        <v>7</v>
      </c>
      <c r="DJ11">
        <v>0</v>
      </c>
      <c r="DK11">
        <v>0</v>
      </c>
      <c r="DL11">
        <v>8</v>
      </c>
      <c r="DM11">
        <v>0</v>
      </c>
      <c r="DN11">
        <v>0</v>
      </c>
      <c r="DO11">
        <v>8</v>
      </c>
      <c r="DP11">
        <v>30</v>
      </c>
      <c r="DQ11">
        <v>0</v>
      </c>
      <c r="DR11">
        <v>0</v>
      </c>
      <c r="DS11">
        <v>7</v>
      </c>
      <c r="DT11">
        <v>0</v>
      </c>
      <c r="DU11">
        <v>0</v>
      </c>
      <c r="DV11">
        <v>0</v>
      </c>
      <c r="DW11">
        <v>0</v>
      </c>
      <c r="DX11">
        <v>0</v>
      </c>
      <c r="DY11">
        <v>0</v>
      </c>
      <c r="DZ11">
        <v>0</v>
      </c>
      <c r="EA11">
        <v>0</v>
      </c>
      <c r="EB11">
        <v>0</v>
      </c>
      <c r="EC11">
        <v>7</v>
      </c>
      <c r="ED11">
        <v>7</v>
      </c>
      <c r="EE11">
        <v>0</v>
      </c>
      <c r="EF11">
        <v>0</v>
      </c>
      <c r="EG11" t="s">
        <v>656</v>
      </c>
      <c r="EH11">
        <v>0</v>
      </c>
      <c r="EI11">
        <v>0</v>
      </c>
      <c r="EJ11" t="s">
        <v>656</v>
      </c>
      <c r="EK11">
        <v>0</v>
      </c>
      <c r="EL11">
        <v>0</v>
      </c>
      <c r="EM11" t="s">
        <v>656</v>
      </c>
      <c r="EN11">
        <v>0</v>
      </c>
      <c r="EO11">
        <v>0</v>
      </c>
      <c r="EP11" t="s">
        <v>656</v>
      </c>
      <c r="EQ11">
        <v>0</v>
      </c>
      <c r="ER11">
        <v>0</v>
      </c>
      <c r="ES11" t="s">
        <v>656</v>
      </c>
      <c r="ET11">
        <v>0</v>
      </c>
      <c r="EU11">
        <v>0</v>
      </c>
      <c r="EV11">
        <v>0</v>
      </c>
      <c r="EW11">
        <v>0</v>
      </c>
      <c r="EX11">
        <v>0</v>
      </c>
      <c r="EY11">
        <v>0</v>
      </c>
      <c r="EZ11">
        <v>0</v>
      </c>
      <c r="FA11">
        <v>0</v>
      </c>
      <c r="FB11">
        <v>0</v>
      </c>
      <c r="FC11">
        <v>312733000</v>
      </c>
      <c r="FD11">
        <v>312733000</v>
      </c>
      <c r="FE11">
        <v>312733000</v>
      </c>
      <c r="FF11">
        <v>312733000</v>
      </c>
      <c r="FG11">
        <v>312733000</v>
      </c>
      <c r="FH11">
        <v>312733000</v>
      </c>
      <c r="FI11">
        <v>312733000</v>
      </c>
      <c r="FJ11">
        <v>312733000</v>
      </c>
      <c r="FK11">
        <v>312733000</v>
      </c>
      <c r="FL11">
        <v>312733000</v>
      </c>
      <c r="FM11">
        <v>312733000</v>
      </c>
      <c r="FN11">
        <v>312733000</v>
      </c>
      <c r="FO11">
        <v>312733000</v>
      </c>
      <c r="FP11">
        <v>312733000</v>
      </c>
      <c r="FQ11">
        <v>312733000</v>
      </c>
      <c r="FR11">
        <v>312733000</v>
      </c>
      <c r="FS11">
        <v>0</v>
      </c>
      <c r="FT11">
        <v>0</v>
      </c>
      <c r="FU11">
        <v>0</v>
      </c>
      <c r="FV11">
        <v>0</v>
      </c>
      <c r="FW11">
        <v>0</v>
      </c>
      <c r="FX11">
        <v>0</v>
      </c>
      <c r="FY11">
        <v>0</v>
      </c>
      <c r="FZ11">
        <v>0</v>
      </c>
      <c r="GA11">
        <v>0</v>
      </c>
      <c r="GB11">
        <v>312733000</v>
      </c>
      <c r="GC11">
        <v>312732035</v>
      </c>
      <c r="GD11">
        <v>312732035</v>
      </c>
      <c r="GE11">
        <v>312732035</v>
      </c>
      <c r="GF11">
        <v>0</v>
      </c>
      <c r="GG11">
        <v>0</v>
      </c>
      <c r="GH11">
        <v>0</v>
      </c>
      <c r="GI11">
        <v>0</v>
      </c>
      <c r="GJ11">
        <v>0</v>
      </c>
      <c r="GK11">
        <v>0</v>
      </c>
      <c r="GL11">
        <v>0</v>
      </c>
      <c r="GM11">
        <v>0</v>
      </c>
      <c r="GN11">
        <v>0</v>
      </c>
      <c r="GO11">
        <v>312732035</v>
      </c>
      <c r="GP11">
        <v>0</v>
      </c>
      <c r="GQ11">
        <v>8088923</v>
      </c>
      <c r="GR11">
        <v>36519108</v>
      </c>
      <c r="GS11">
        <v>0</v>
      </c>
      <c r="GT11">
        <v>0</v>
      </c>
      <c r="GU11">
        <v>0</v>
      </c>
      <c r="GV11">
        <v>0</v>
      </c>
      <c r="GW11">
        <v>0</v>
      </c>
      <c r="GX11">
        <v>0</v>
      </c>
      <c r="GY11">
        <v>0</v>
      </c>
      <c r="GZ11">
        <v>0</v>
      </c>
      <c r="HA11">
        <v>0</v>
      </c>
      <c r="HB11">
        <v>36519108</v>
      </c>
      <c r="HC11">
        <v>0</v>
      </c>
      <c r="HD11">
        <v>0</v>
      </c>
      <c r="HE11">
        <v>0</v>
      </c>
      <c r="HF11">
        <v>0</v>
      </c>
      <c r="HG11">
        <v>0</v>
      </c>
      <c r="HH11">
        <v>0</v>
      </c>
      <c r="HI11">
        <v>0</v>
      </c>
      <c r="HJ11">
        <v>0</v>
      </c>
      <c r="HK11">
        <v>0</v>
      </c>
      <c r="HL11">
        <v>0</v>
      </c>
      <c r="HM11">
        <v>0</v>
      </c>
      <c r="HN11">
        <v>0</v>
      </c>
      <c r="HO11">
        <v>0</v>
      </c>
      <c r="HP11">
        <v>0</v>
      </c>
      <c r="HQ11">
        <v>0</v>
      </c>
      <c r="HR11">
        <v>0</v>
      </c>
      <c r="HS11">
        <v>0</v>
      </c>
      <c r="HT11">
        <v>0</v>
      </c>
      <c r="HU11">
        <v>0</v>
      </c>
      <c r="HV11">
        <v>0</v>
      </c>
      <c r="HW11">
        <v>0</v>
      </c>
      <c r="HX11">
        <v>0</v>
      </c>
      <c r="HY11">
        <v>0</v>
      </c>
      <c r="HZ11">
        <v>0</v>
      </c>
      <c r="IA11">
        <v>0</v>
      </c>
      <c r="IB11">
        <v>0</v>
      </c>
      <c r="IC11" t="s">
        <v>657</v>
      </c>
      <c r="ID11" t="s">
        <v>471</v>
      </c>
      <c r="IE11" t="s">
        <v>471</v>
      </c>
      <c r="IF11" t="s">
        <v>471</v>
      </c>
      <c r="IG11" t="s">
        <v>658</v>
      </c>
      <c r="IH11" t="s">
        <v>659</v>
      </c>
      <c r="II11" t="s">
        <v>471</v>
      </c>
      <c r="IJ11" t="s">
        <v>471</v>
      </c>
      <c r="IK11" t="s">
        <v>471</v>
      </c>
      <c r="IL11" t="s">
        <v>471</v>
      </c>
      <c r="IM11" t="s">
        <v>471</v>
      </c>
      <c r="IN11" t="s">
        <v>471</v>
      </c>
      <c r="IO11" t="s">
        <v>471</v>
      </c>
      <c r="IP11" t="s">
        <v>471</v>
      </c>
      <c r="IQ11" t="s">
        <v>471</v>
      </c>
      <c r="IR11">
        <v>0</v>
      </c>
      <c r="IS11">
        <v>0</v>
      </c>
      <c r="IT11">
        <v>1</v>
      </c>
      <c r="IU11">
        <v>0</v>
      </c>
      <c r="IV11">
        <v>0</v>
      </c>
      <c r="IW11">
        <v>0</v>
      </c>
      <c r="IX11">
        <v>0</v>
      </c>
      <c r="IY11">
        <v>0</v>
      </c>
      <c r="IZ11">
        <v>0</v>
      </c>
      <c r="JA11">
        <v>0</v>
      </c>
      <c r="JB11">
        <v>0</v>
      </c>
      <c r="JC11">
        <v>0</v>
      </c>
      <c r="JD11">
        <v>0.23333333333333334</v>
      </c>
      <c r="JE11">
        <v>0</v>
      </c>
      <c r="JF11">
        <v>0</v>
      </c>
      <c r="JG11">
        <v>23.333333333333332</v>
      </c>
      <c r="JH11">
        <v>0</v>
      </c>
      <c r="JI11">
        <v>0</v>
      </c>
      <c r="JJ11">
        <v>0</v>
      </c>
      <c r="JK11">
        <v>0</v>
      </c>
      <c r="JL11">
        <v>0</v>
      </c>
      <c r="JM11">
        <v>0</v>
      </c>
      <c r="JN11">
        <v>0</v>
      </c>
      <c r="JO11">
        <v>0</v>
      </c>
      <c r="JP11">
        <v>0</v>
      </c>
      <c r="JQ11">
        <v>23.333333333333332</v>
      </c>
      <c r="JR11">
        <v>0</v>
      </c>
      <c r="JS11">
        <v>0</v>
      </c>
      <c r="JT11">
        <v>23.333333333333332</v>
      </c>
      <c r="JU11">
        <v>23.333333333333332</v>
      </c>
      <c r="JV11">
        <v>23.333333333333332</v>
      </c>
      <c r="JW11">
        <v>23.333333333333332</v>
      </c>
      <c r="JX11">
        <v>23.333333333333332</v>
      </c>
      <c r="JY11">
        <v>23.333333333333332</v>
      </c>
      <c r="JZ11">
        <v>23.333333333333332</v>
      </c>
      <c r="KA11">
        <v>23.333333333333332</v>
      </c>
      <c r="KB11">
        <v>23.333333333333332</v>
      </c>
      <c r="KC11">
        <v>23.333333333333332</v>
      </c>
      <c r="KD11" t="s">
        <v>473</v>
      </c>
      <c r="KE11" t="s">
        <v>471</v>
      </c>
      <c r="KF11">
        <v>100</v>
      </c>
      <c r="KG11" t="s">
        <v>471</v>
      </c>
      <c r="KH11" t="s">
        <v>471</v>
      </c>
      <c r="KI11" t="s">
        <v>471</v>
      </c>
      <c r="KJ11" t="s">
        <v>471</v>
      </c>
      <c r="KK11" t="s">
        <v>471</v>
      </c>
      <c r="KL11" t="s">
        <v>471</v>
      </c>
      <c r="KM11" t="s">
        <v>471</v>
      </c>
      <c r="KN11" t="s">
        <v>471</v>
      </c>
      <c r="KO11" t="s">
        <v>471</v>
      </c>
      <c r="KP11" t="s">
        <v>473</v>
      </c>
      <c r="KQ11" t="s">
        <v>473</v>
      </c>
      <c r="KR11">
        <v>100</v>
      </c>
      <c r="KS11" t="s">
        <v>471</v>
      </c>
      <c r="KT11" t="s">
        <v>471</v>
      </c>
      <c r="KU11" t="s">
        <v>471</v>
      </c>
      <c r="KV11" t="s">
        <v>471</v>
      </c>
      <c r="KW11" t="s">
        <v>471</v>
      </c>
      <c r="KX11" t="s">
        <v>471</v>
      </c>
      <c r="KY11" t="s">
        <v>471</v>
      </c>
      <c r="KZ11" t="s">
        <v>471</v>
      </c>
      <c r="LA11" t="s">
        <v>471</v>
      </c>
      <c r="LB11">
        <v>100</v>
      </c>
      <c r="LC11" t="s">
        <v>579</v>
      </c>
      <c r="LD11" t="s">
        <v>581</v>
      </c>
      <c r="LE11">
        <v>100</v>
      </c>
      <c r="LF11">
        <v>21.111111111111111</v>
      </c>
      <c r="LG11" t="s">
        <v>471</v>
      </c>
      <c r="LH11" t="s">
        <v>471</v>
      </c>
      <c r="LI11">
        <v>100</v>
      </c>
      <c r="LJ11">
        <v>20.898055555555555</v>
      </c>
      <c r="LK11">
        <v>9110519000</v>
      </c>
      <c r="LL11">
        <v>6304674794</v>
      </c>
      <c r="LM11">
        <v>597623825</v>
      </c>
      <c r="LN11">
        <v>691592795</v>
      </c>
      <c r="LO11">
        <v>461488156</v>
      </c>
      <c r="LP11" t="s">
        <v>473</v>
      </c>
      <c r="LQ11" t="s">
        <v>473</v>
      </c>
      <c r="LR11">
        <v>7</v>
      </c>
      <c r="LS11" t="s">
        <v>471</v>
      </c>
      <c r="LT11" t="s">
        <v>471</v>
      </c>
      <c r="LU11" t="s">
        <v>471</v>
      </c>
      <c r="LV11" t="s">
        <v>471</v>
      </c>
      <c r="LW11" t="s">
        <v>471</v>
      </c>
      <c r="LX11" t="s">
        <v>471</v>
      </c>
      <c r="LY11" t="s">
        <v>471</v>
      </c>
      <c r="LZ11" t="s">
        <v>471</v>
      </c>
      <c r="MA11" t="s">
        <v>471</v>
      </c>
      <c r="MB11">
        <v>7</v>
      </c>
      <c r="MC11">
        <v>7</v>
      </c>
      <c r="MD11">
        <v>72</v>
      </c>
      <c r="ME11" t="s">
        <v>475</v>
      </c>
      <c r="MF11" t="s">
        <v>475</v>
      </c>
      <c r="MG11">
        <v>0</v>
      </c>
      <c r="MH11">
        <v>0</v>
      </c>
      <c r="MI11">
        <v>0</v>
      </c>
      <c r="MJ11">
        <v>0</v>
      </c>
      <c r="MK11">
        <v>0</v>
      </c>
      <c r="ML11">
        <v>0</v>
      </c>
      <c r="MM11">
        <v>0</v>
      </c>
      <c r="MN11">
        <v>0</v>
      </c>
      <c r="MO11">
        <v>0</v>
      </c>
      <c r="MP11">
        <v>0</v>
      </c>
      <c r="MQ11" t="s">
        <v>475</v>
      </c>
      <c r="MR11" t="s">
        <v>475</v>
      </c>
      <c r="MS11">
        <v>0</v>
      </c>
      <c r="MT11">
        <v>0</v>
      </c>
      <c r="MU11">
        <v>0</v>
      </c>
      <c r="MV11">
        <v>0</v>
      </c>
      <c r="MW11">
        <v>0</v>
      </c>
      <c r="MX11">
        <v>0</v>
      </c>
      <c r="MY11">
        <v>0</v>
      </c>
      <c r="MZ11">
        <v>0</v>
      </c>
      <c r="NA11">
        <v>0</v>
      </c>
      <c r="NB11">
        <v>0</v>
      </c>
      <c r="NC11" t="s">
        <v>473</v>
      </c>
      <c r="ND11" t="s">
        <v>473</v>
      </c>
      <c r="NE11">
        <v>100</v>
      </c>
      <c r="NF11" t="s">
        <v>471</v>
      </c>
      <c r="NG11" t="s">
        <v>471</v>
      </c>
      <c r="NH11" t="s">
        <v>471</v>
      </c>
      <c r="NI11" t="s">
        <v>471</v>
      </c>
      <c r="NJ11" t="s">
        <v>471</v>
      </c>
      <c r="NK11" t="s">
        <v>471</v>
      </c>
      <c r="NL11" t="s">
        <v>471</v>
      </c>
      <c r="NM11" t="s">
        <v>471</v>
      </c>
      <c r="NN11" t="s">
        <v>471</v>
      </c>
      <c r="NO11" t="s">
        <v>610</v>
      </c>
      <c r="NP11" t="s">
        <v>610</v>
      </c>
      <c r="NQ11">
        <v>0</v>
      </c>
      <c r="NR11">
        <v>0</v>
      </c>
      <c r="NS11">
        <v>0</v>
      </c>
      <c r="NT11">
        <v>0</v>
      </c>
      <c r="NU11">
        <v>0</v>
      </c>
      <c r="NV11">
        <v>0</v>
      </c>
      <c r="NW11">
        <v>0</v>
      </c>
      <c r="NX11">
        <v>0</v>
      </c>
      <c r="NY11">
        <v>0</v>
      </c>
      <c r="NZ11">
        <v>0</v>
      </c>
      <c r="OA11" t="s">
        <v>611</v>
      </c>
      <c r="OB11" t="s">
        <v>611</v>
      </c>
      <c r="OC11">
        <v>0</v>
      </c>
      <c r="OD11">
        <v>0</v>
      </c>
      <c r="OE11">
        <v>0</v>
      </c>
      <c r="OF11">
        <v>0</v>
      </c>
      <c r="OG11">
        <v>0</v>
      </c>
      <c r="OH11">
        <v>0</v>
      </c>
      <c r="OI11">
        <v>0</v>
      </c>
      <c r="OJ11">
        <v>0</v>
      </c>
      <c r="OK11">
        <v>0</v>
      </c>
      <c r="OL11">
        <v>0</v>
      </c>
      <c r="OO11" t="s">
        <v>639</v>
      </c>
      <c r="OP11">
        <v>42</v>
      </c>
      <c r="OQ11">
        <v>0</v>
      </c>
      <c r="OR11">
        <v>0</v>
      </c>
      <c r="OS11">
        <v>0</v>
      </c>
      <c r="OT11">
        <v>0</v>
      </c>
      <c r="OU11">
        <v>0</v>
      </c>
      <c r="OV11">
        <v>0</v>
      </c>
      <c r="OW11">
        <v>0</v>
      </c>
      <c r="OX11">
        <v>0</v>
      </c>
      <c r="OY11">
        <v>0</v>
      </c>
      <c r="OZ11">
        <v>0</v>
      </c>
      <c r="PA11">
        <v>0</v>
      </c>
      <c r="PB11">
        <v>0</v>
      </c>
      <c r="PC11">
        <v>0</v>
      </c>
      <c r="PD11">
        <v>0</v>
      </c>
      <c r="PE11">
        <v>0</v>
      </c>
      <c r="PF11">
        <v>0</v>
      </c>
      <c r="PG11">
        <v>0</v>
      </c>
      <c r="PH11">
        <v>0</v>
      </c>
      <c r="PI11">
        <v>0</v>
      </c>
      <c r="PJ11">
        <v>0</v>
      </c>
      <c r="PK11">
        <v>0</v>
      </c>
      <c r="PL11">
        <v>0</v>
      </c>
      <c r="PM11">
        <v>0</v>
      </c>
      <c r="PN11">
        <v>0</v>
      </c>
      <c r="PO11">
        <v>0</v>
      </c>
      <c r="PP11">
        <v>0</v>
      </c>
      <c r="PQ11">
        <v>0</v>
      </c>
      <c r="PR11">
        <v>468112527</v>
      </c>
      <c r="PS11" t="s">
        <v>482</v>
      </c>
    </row>
    <row r="12" spans="1:435" x14ac:dyDescent="0.25">
      <c r="A12" t="s">
        <v>660</v>
      </c>
      <c r="B12">
        <v>7868</v>
      </c>
      <c r="C12" t="s">
        <v>661</v>
      </c>
      <c r="D12">
        <v>2020110010191</v>
      </c>
      <c r="E12" t="s">
        <v>436</v>
      </c>
      <c r="F12" t="s">
        <v>437</v>
      </c>
      <c r="G12" t="s">
        <v>438</v>
      </c>
      <c r="H12" t="s">
        <v>580</v>
      </c>
      <c r="I12" t="s">
        <v>662</v>
      </c>
      <c r="J12" t="s">
        <v>582</v>
      </c>
      <c r="K12" t="s">
        <v>583</v>
      </c>
      <c r="L12" t="s">
        <v>584</v>
      </c>
      <c r="M12" t="s">
        <v>585</v>
      </c>
      <c r="N12" t="s">
        <v>586</v>
      </c>
      <c r="O12" t="s">
        <v>663</v>
      </c>
      <c r="P12" t="s">
        <v>588</v>
      </c>
      <c r="Q12" t="s">
        <v>589</v>
      </c>
      <c r="R12" t="s">
        <v>590</v>
      </c>
      <c r="S12" t="s">
        <v>664</v>
      </c>
      <c r="T12" t="s">
        <v>665</v>
      </c>
      <c r="U12" t="s">
        <v>666</v>
      </c>
      <c r="AC12" t="s">
        <v>664</v>
      </c>
      <c r="AI12" t="s">
        <v>667</v>
      </c>
      <c r="AJ12">
        <v>0</v>
      </c>
      <c r="AK12">
        <v>44055</v>
      </c>
      <c r="AL12">
        <v>1</v>
      </c>
      <c r="AM12">
        <v>2023</v>
      </c>
      <c r="AN12" t="s">
        <v>668</v>
      </c>
      <c r="AO12" t="s">
        <v>669</v>
      </c>
      <c r="AP12">
        <v>2020</v>
      </c>
      <c r="AQ12">
        <v>2024</v>
      </c>
      <c r="AR12" t="s">
        <v>467</v>
      </c>
      <c r="AS12" t="s">
        <v>670</v>
      </c>
      <c r="AT12" t="s">
        <v>458</v>
      </c>
      <c r="AU12" t="s">
        <v>598</v>
      </c>
      <c r="AV12">
        <v>2020</v>
      </c>
      <c r="AW12">
        <v>0</v>
      </c>
      <c r="AX12" t="s">
        <v>460</v>
      </c>
      <c r="AY12">
        <v>1</v>
      </c>
      <c r="AZ12">
        <v>0</v>
      </c>
      <c r="BA12">
        <v>0</v>
      </c>
      <c r="BB12" t="s">
        <v>671</v>
      </c>
      <c r="BC12" t="s">
        <v>600</v>
      </c>
      <c r="BD12" t="s">
        <v>672</v>
      </c>
      <c r="BE12" t="s">
        <v>673</v>
      </c>
      <c r="BF12" t="s">
        <v>674</v>
      </c>
      <c r="BG12">
        <v>2</v>
      </c>
      <c r="BH12">
        <v>44098</v>
      </c>
      <c r="BI12">
        <v>0</v>
      </c>
      <c r="BJ12" t="s">
        <v>50</v>
      </c>
      <c r="BK12">
        <v>100</v>
      </c>
      <c r="BL12">
        <v>5</v>
      </c>
      <c r="BM12">
        <v>21</v>
      </c>
      <c r="BN12">
        <v>29</v>
      </c>
      <c r="BO12">
        <v>24</v>
      </c>
      <c r="BP12">
        <v>21</v>
      </c>
      <c r="BQ12">
        <v>1169651498</v>
      </c>
      <c r="BR12">
        <v>71358137</v>
      </c>
      <c r="BS12">
        <v>256235081</v>
      </c>
      <c r="BT12">
        <v>290635798</v>
      </c>
      <c r="BU12">
        <v>201422482</v>
      </c>
      <c r="BV12">
        <v>350000000</v>
      </c>
      <c r="BW12">
        <v>5</v>
      </c>
      <c r="BX12">
        <v>21</v>
      </c>
      <c r="BY12">
        <v>29</v>
      </c>
      <c r="BZ12">
        <v>24</v>
      </c>
      <c r="CA12">
        <v>21</v>
      </c>
      <c r="CB12">
        <v>29</v>
      </c>
      <c r="CC12">
        <v>24</v>
      </c>
      <c r="CD12">
        <v>71358137</v>
      </c>
      <c r="CE12">
        <v>71358137</v>
      </c>
      <c r="CF12">
        <v>249532694</v>
      </c>
      <c r="CG12">
        <v>247629418</v>
      </c>
      <c r="CH12">
        <v>290635798</v>
      </c>
      <c r="CI12">
        <v>289578423</v>
      </c>
      <c r="CJ12">
        <v>5</v>
      </c>
      <c r="CK12">
        <v>21</v>
      </c>
      <c r="CL12">
        <v>29</v>
      </c>
      <c r="CM12">
        <v>59.8</v>
      </c>
      <c r="CN12" t="s">
        <v>467</v>
      </c>
      <c r="CO12">
        <v>0</v>
      </c>
      <c r="CP12">
        <v>0</v>
      </c>
      <c r="CQ12">
        <v>4.8000000000000007</v>
      </c>
      <c r="CR12">
        <v>0</v>
      </c>
      <c r="CS12">
        <v>0</v>
      </c>
      <c r="CT12">
        <v>9.6000000000000014</v>
      </c>
      <c r="CU12">
        <v>0</v>
      </c>
      <c r="CV12">
        <v>0</v>
      </c>
      <c r="CW12">
        <v>0</v>
      </c>
      <c r="CX12">
        <v>0</v>
      </c>
      <c r="CY12">
        <v>0</v>
      </c>
      <c r="CZ12">
        <v>9.6000000000000014</v>
      </c>
      <c r="DA12">
        <v>24</v>
      </c>
      <c r="DB12">
        <v>4.8000000000000007</v>
      </c>
      <c r="DC12">
        <v>4.8000000000000007</v>
      </c>
      <c r="DD12">
        <v>0</v>
      </c>
      <c r="DE12">
        <v>0</v>
      </c>
      <c r="DF12">
        <v>40</v>
      </c>
      <c r="DG12">
        <v>0</v>
      </c>
      <c r="DH12">
        <v>0</v>
      </c>
      <c r="DI12">
        <v>80</v>
      </c>
      <c r="DJ12">
        <v>0</v>
      </c>
      <c r="DK12">
        <v>0</v>
      </c>
      <c r="DL12">
        <v>0</v>
      </c>
      <c r="DM12">
        <v>0</v>
      </c>
      <c r="DN12">
        <v>0</v>
      </c>
      <c r="DO12">
        <v>80</v>
      </c>
      <c r="DP12">
        <v>200</v>
      </c>
      <c r="DQ12">
        <v>0</v>
      </c>
      <c r="DR12">
        <v>0</v>
      </c>
      <c r="DS12">
        <v>40</v>
      </c>
      <c r="DT12">
        <v>0</v>
      </c>
      <c r="DU12">
        <v>0</v>
      </c>
      <c r="DV12">
        <v>0</v>
      </c>
      <c r="DW12">
        <v>0</v>
      </c>
      <c r="DX12">
        <v>0</v>
      </c>
      <c r="DY12">
        <v>0</v>
      </c>
      <c r="DZ12">
        <v>0</v>
      </c>
      <c r="EA12">
        <v>0</v>
      </c>
      <c r="EB12">
        <v>0</v>
      </c>
      <c r="EC12">
        <v>40</v>
      </c>
      <c r="ED12">
        <v>40</v>
      </c>
      <c r="EE12">
        <v>0</v>
      </c>
      <c r="EF12">
        <v>0</v>
      </c>
      <c r="EG12" t="s">
        <v>675</v>
      </c>
      <c r="EH12">
        <v>0</v>
      </c>
      <c r="EI12">
        <v>0</v>
      </c>
      <c r="EJ12" t="s">
        <v>676</v>
      </c>
      <c r="EK12">
        <v>0</v>
      </c>
      <c r="EL12">
        <v>0</v>
      </c>
      <c r="EM12">
        <v>0</v>
      </c>
      <c r="EN12">
        <v>0</v>
      </c>
      <c r="EO12">
        <v>0</v>
      </c>
      <c r="EP12" t="s">
        <v>677</v>
      </c>
      <c r="EQ12">
        <v>0</v>
      </c>
      <c r="ER12">
        <v>0</v>
      </c>
      <c r="ES12" t="s">
        <v>675</v>
      </c>
      <c r="ET12">
        <v>0</v>
      </c>
      <c r="EU12">
        <v>0</v>
      </c>
      <c r="EV12">
        <v>0</v>
      </c>
      <c r="EW12">
        <v>0</v>
      </c>
      <c r="EX12">
        <v>0</v>
      </c>
      <c r="EY12">
        <v>0</v>
      </c>
      <c r="EZ12">
        <v>0</v>
      </c>
      <c r="FA12">
        <v>0</v>
      </c>
      <c r="FB12">
        <v>0</v>
      </c>
      <c r="FC12">
        <v>239488000</v>
      </c>
      <c r="FD12">
        <v>239488000</v>
      </c>
      <c r="FE12">
        <v>239488000</v>
      </c>
      <c r="FF12">
        <v>239488000</v>
      </c>
      <c r="FG12">
        <v>239488000</v>
      </c>
      <c r="FH12">
        <v>239488000</v>
      </c>
      <c r="FI12">
        <v>239488000</v>
      </c>
      <c r="FJ12">
        <v>239488000</v>
      </c>
      <c r="FK12">
        <v>239488000</v>
      </c>
      <c r="FL12">
        <v>239488000</v>
      </c>
      <c r="FM12">
        <v>239488000</v>
      </c>
      <c r="FN12">
        <v>239488000</v>
      </c>
      <c r="FO12">
        <v>239488000</v>
      </c>
      <c r="FP12">
        <v>239488000</v>
      </c>
      <c r="FQ12">
        <v>201422482</v>
      </c>
      <c r="FR12">
        <v>201422482</v>
      </c>
      <c r="FS12">
        <v>0</v>
      </c>
      <c r="FT12">
        <v>0</v>
      </c>
      <c r="FU12">
        <v>0</v>
      </c>
      <c r="FV12">
        <v>0</v>
      </c>
      <c r="FW12">
        <v>0</v>
      </c>
      <c r="FX12">
        <v>0</v>
      </c>
      <c r="FY12">
        <v>0</v>
      </c>
      <c r="FZ12">
        <v>0</v>
      </c>
      <c r="GA12">
        <v>0</v>
      </c>
      <c r="GB12">
        <v>201422482</v>
      </c>
      <c r="GC12">
        <v>201076081</v>
      </c>
      <c r="GD12">
        <v>201076081</v>
      </c>
      <c r="GE12">
        <v>201076081</v>
      </c>
      <c r="GF12">
        <v>0</v>
      </c>
      <c r="GG12">
        <v>0</v>
      </c>
      <c r="GH12">
        <v>0</v>
      </c>
      <c r="GI12">
        <v>0</v>
      </c>
      <c r="GJ12">
        <v>0</v>
      </c>
      <c r="GK12">
        <v>0</v>
      </c>
      <c r="GL12">
        <v>0</v>
      </c>
      <c r="GM12">
        <v>0</v>
      </c>
      <c r="GN12">
        <v>0</v>
      </c>
      <c r="GO12">
        <v>201076081</v>
      </c>
      <c r="GP12">
        <v>0</v>
      </c>
      <c r="GQ12">
        <v>1268851</v>
      </c>
      <c r="GR12">
        <v>21166015</v>
      </c>
      <c r="GS12">
        <v>0</v>
      </c>
      <c r="GT12">
        <v>0</v>
      </c>
      <c r="GU12">
        <v>0</v>
      </c>
      <c r="GV12">
        <v>0</v>
      </c>
      <c r="GW12">
        <v>0</v>
      </c>
      <c r="GX12">
        <v>0</v>
      </c>
      <c r="GY12">
        <v>0</v>
      </c>
      <c r="GZ12">
        <v>0</v>
      </c>
      <c r="HA12">
        <v>0</v>
      </c>
      <c r="HB12">
        <v>21166015</v>
      </c>
      <c r="HC12">
        <v>1057375</v>
      </c>
      <c r="HD12">
        <v>1057375</v>
      </c>
      <c r="HE12">
        <v>1057375</v>
      </c>
      <c r="HF12">
        <v>0</v>
      </c>
      <c r="HG12">
        <v>0</v>
      </c>
      <c r="HH12">
        <v>0</v>
      </c>
      <c r="HI12">
        <v>0</v>
      </c>
      <c r="HJ12">
        <v>0</v>
      </c>
      <c r="HK12">
        <v>0</v>
      </c>
      <c r="HL12">
        <v>0</v>
      </c>
      <c r="HM12">
        <v>0</v>
      </c>
      <c r="HN12">
        <v>0</v>
      </c>
      <c r="HO12">
        <v>1057375</v>
      </c>
      <c r="HP12">
        <v>0</v>
      </c>
      <c r="HQ12">
        <v>1057375</v>
      </c>
      <c r="HR12">
        <v>1057375</v>
      </c>
      <c r="HS12">
        <v>0</v>
      </c>
      <c r="HT12">
        <v>0</v>
      </c>
      <c r="HU12">
        <v>0</v>
      </c>
      <c r="HV12">
        <v>0</v>
      </c>
      <c r="HW12">
        <v>0</v>
      </c>
      <c r="HX12">
        <v>0</v>
      </c>
      <c r="HY12">
        <v>0</v>
      </c>
      <c r="HZ12">
        <v>0</v>
      </c>
      <c r="IA12">
        <v>0</v>
      </c>
      <c r="IB12">
        <v>1057375</v>
      </c>
      <c r="IC12" t="s">
        <v>678</v>
      </c>
      <c r="ID12" t="s">
        <v>471</v>
      </c>
      <c r="IE12" t="s">
        <v>471</v>
      </c>
      <c r="IF12" t="s">
        <v>471</v>
      </c>
      <c r="IG12" t="s">
        <v>679</v>
      </c>
      <c r="IH12" t="s">
        <v>680</v>
      </c>
      <c r="II12" t="s">
        <v>471</v>
      </c>
      <c r="IJ12" t="s">
        <v>471</v>
      </c>
      <c r="IK12" t="s">
        <v>471</v>
      </c>
      <c r="IL12" t="s">
        <v>471</v>
      </c>
      <c r="IM12" t="s">
        <v>471</v>
      </c>
      <c r="IN12" t="s">
        <v>471</v>
      </c>
      <c r="IO12" t="s">
        <v>471</v>
      </c>
      <c r="IP12" t="s">
        <v>471</v>
      </c>
      <c r="IQ12" t="s">
        <v>471</v>
      </c>
      <c r="IR12">
        <v>0</v>
      </c>
      <c r="IS12">
        <v>0</v>
      </c>
      <c r="IT12">
        <v>1</v>
      </c>
      <c r="IU12">
        <v>0</v>
      </c>
      <c r="IV12">
        <v>0</v>
      </c>
      <c r="IW12">
        <v>0</v>
      </c>
      <c r="IX12">
        <v>0</v>
      </c>
      <c r="IY12">
        <v>0</v>
      </c>
      <c r="IZ12">
        <v>0</v>
      </c>
      <c r="JA12">
        <v>0</v>
      </c>
      <c r="JB12">
        <v>0</v>
      </c>
      <c r="JC12">
        <v>0</v>
      </c>
      <c r="JD12">
        <v>0.2</v>
      </c>
      <c r="JE12">
        <v>0</v>
      </c>
      <c r="JF12">
        <v>0</v>
      </c>
      <c r="JG12">
        <v>20</v>
      </c>
      <c r="JH12">
        <v>0</v>
      </c>
      <c r="JI12">
        <v>0</v>
      </c>
      <c r="JJ12">
        <v>0</v>
      </c>
      <c r="JK12">
        <v>0</v>
      </c>
      <c r="JL12">
        <v>0</v>
      </c>
      <c r="JM12">
        <v>0</v>
      </c>
      <c r="JN12">
        <v>0</v>
      </c>
      <c r="JO12">
        <v>0</v>
      </c>
      <c r="JP12">
        <v>0</v>
      </c>
      <c r="JQ12">
        <v>20</v>
      </c>
      <c r="JR12">
        <v>0</v>
      </c>
      <c r="JS12">
        <v>0</v>
      </c>
      <c r="JT12">
        <v>20</v>
      </c>
      <c r="JU12">
        <v>20</v>
      </c>
      <c r="JV12">
        <v>20</v>
      </c>
      <c r="JW12">
        <v>20</v>
      </c>
      <c r="JX12">
        <v>20</v>
      </c>
      <c r="JY12">
        <v>20</v>
      </c>
      <c r="JZ12">
        <v>20</v>
      </c>
      <c r="KA12">
        <v>20</v>
      </c>
      <c r="KB12">
        <v>20</v>
      </c>
      <c r="KC12">
        <v>20</v>
      </c>
      <c r="KD12" t="s">
        <v>473</v>
      </c>
      <c r="KE12" t="s">
        <v>471</v>
      </c>
      <c r="KF12">
        <v>100</v>
      </c>
      <c r="KG12" t="s">
        <v>471</v>
      </c>
      <c r="KH12" t="s">
        <v>471</v>
      </c>
      <c r="KI12" t="s">
        <v>471</v>
      </c>
      <c r="KJ12" t="s">
        <v>471</v>
      </c>
      <c r="KK12" t="s">
        <v>471</v>
      </c>
      <c r="KL12" t="s">
        <v>471</v>
      </c>
      <c r="KM12" t="s">
        <v>471</v>
      </c>
      <c r="KN12" t="s">
        <v>471</v>
      </c>
      <c r="KO12" t="s">
        <v>471</v>
      </c>
      <c r="KP12" t="s">
        <v>473</v>
      </c>
      <c r="KQ12" t="s">
        <v>473</v>
      </c>
      <c r="KR12">
        <v>100</v>
      </c>
      <c r="KS12" t="s">
        <v>471</v>
      </c>
      <c r="KT12" t="s">
        <v>471</v>
      </c>
      <c r="KU12" t="s">
        <v>471</v>
      </c>
      <c r="KV12" t="s">
        <v>471</v>
      </c>
      <c r="KW12" t="s">
        <v>471</v>
      </c>
      <c r="KX12" t="s">
        <v>471</v>
      </c>
      <c r="KY12" t="s">
        <v>471</v>
      </c>
      <c r="KZ12" t="s">
        <v>471</v>
      </c>
      <c r="LA12" t="s">
        <v>471</v>
      </c>
      <c r="LB12">
        <v>100</v>
      </c>
      <c r="LC12" t="s">
        <v>615</v>
      </c>
      <c r="LD12" t="s">
        <v>662</v>
      </c>
      <c r="LE12">
        <v>100</v>
      </c>
      <c r="LF12">
        <v>21.111111111111111</v>
      </c>
      <c r="LG12">
        <v>100</v>
      </c>
      <c r="LH12">
        <v>21.111111111111111</v>
      </c>
      <c r="LI12">
        <v>100</v>
      </c>
      <c r="LJ12">
        <v>20.898055555555555</v>
      </c>
      <c r="LK12">
        <v>9110519000</v>
      </c>
      <c r="LL12">
        <v>6304674794</v>
      </c>
      <c r="LM12">
        <v>597623825</v>
      </c>
      <c r="LN12">
        <v>691592795</v>
      </c>
      <c r="LO12">
        <v>461488156</v>
      </c>
      <c r="LP12" t="s">
        <v>473</v>
      </c>
      <c r="LQ12" t="s">
        <v>473</v>
      </c>
      <c r="LR12">
        <v>4.8000000000000007</v>
      </c>
      <c r="LS12" t="s">
        <v>471</v>
      </c>
      <c r="LT12" t="s">
        <v>471</v>
      </c>
      <c r="LU12" t="s">
        <v>471</v>
      </c>
      <c r="LV12" t="s">
        <v>471</v>
      </c>
      <c r="LW12" t="s">
        <v>471</v>
      </c>
      <c r="LX12" t="s">
        <v>471</v>
      </c>
      <c r="LY12" t="s">
        <v>471</v>
      </c>
      <c r="LZ12" t="s">
        <v>471</v>
      </c>
      <c r="MA12" t="s">
        <v>471</v>
      </c>
      <c r="MB12">
        <v>4.8000000000000007</v>
      </c>
      <c r="MC12">
        <v>4.8000000000000007</v>
      </c>
      <c r="MD12">
        <v>4.8000000000000007</v>
      </c>
      <c r="ME12" t="s">
        <v>475</v>
      </c>
      <c r="MF12" t="s">
        <v>475</v>
      </c>
      <c r="MG12">
        <v>0</v>
      </c>
      <c r="MH12">
        <v>0</v>
      </c>
      <c r="MI12">
        <v>0</v>
      </c>
      <c r="MJ12">
        <v>0</v>
      </c>
      <c r="MK12">
        <v>0</v>
      </c>
      <c r="ML12">
        <v>0</v>
      </c>
      <c r="MM12">
        <v>0</v>
      </c>
      <c r="MN12">
        <v>0</v>
      </c>
      <c r="MO12">
        <v>0</v>
      </c>
      <c r="MP12">
        <v>0</v>
      </c>
      <c r="MQ12" t="s">
        <v>475</v>
      </c>
      <c r="MR12" t="s">
        <v>475</v>
      </c>
      <c r="MS12">
        <v>0</v>
      </c>
      <c r="MT12">
        <v>0</v>
      </c>
      <c r="MU12">
        <v>0</v>
      </c>
      <c r="MV12">
        <v>0</v>
      </c>
      <c r="MW12">
        <v>0</v>
      </c>
      <c r="MX12">
        <v>0</v>
      </c>
      <c r="MY12">
        <v>0</v>
      </c>
      <c r="MZ12">
        <v>0</v>
      </c>
      <c r="NA12">
        <v>0</v>
      </c>
      <c r="NB12">
        <v>0</v>
      </c>
      <c r="NC12" t="s">
        <v>473</v>
      </c>
      <c r="ND12" t="s">
        <v>473</v>
      </c>
      <c r="NE12">
        <v>100</v>
      </c>
      <c r="NF12" t="s">
        <v>471</v>
      </c>
      <c r="NG12" t="s">
        <v>471</v>
      </c>
      <c r="NH12" t="s">
        <v>471</v>
      </c>
      <c r="NI12" t="s">
        <v>471</v>
      </c>
      <c r="NJ12" t="s">
        <v>471</v>
      </c>
      <c r="NK12" t="s">
        <v>471</v>
      </c>
      <c r="NL12" t="s">
        <v>471</v>
      </c>
      <c r="NM12" t="s">
        <v>471</v>
      </c>
      <c r="NN12" t="s">
        <v>471</v>
      </c>
      <c r="NO12" t="s">
        <v>610</v>
      </c>
      <c r="NP12" t="s">
        <v>610</v>
      </c>
      <c r="NQ12">
        <v>0</v>
      </c>
      <c r="NR12">
        <v>0</v>
      </c>
      <c r="NS12">
        <v>0</v>
      </c>
      <c r="NT12">
        <v>0</v>
      </c>
      <c r="NU12">
        <v>0</v>
      </c>
      <c r="NV12">
        <v>0</v>
      </c>
      <c r="NW12">
        <v>0</v>
      </c>
      <c r="NX12">
        <v>0</v>
      </c>
      <c r="NY12">
        <v>0</v>
      </c>
      <c r="NZ12">
        <v>0</v>
      </c>
      <c r="OA12" t="s">
        <v>611</v>
      </c>
      <c r="OB12" t="s">
        <v>611</v>
      </c>
      <c r="OC12">
        <v>0</v>
      </c>
      <c r="OD12">
        <v>0</v>
      </c>
      <c r="OE12">
        <v>0</v>
      </c>
      <c r="OF12">
        <v>0</v>
      </c>
      <c r="OG12">
        <v>0</v>
      </c>
      <c r="OH12">
        <v>0</v>
      </c>
      <c r="OI12">
        <v>0</v>
      </c>
      <c r="OJ12">
        <v>0</v>
      </c>
      <c r="OK12">
        <v>0</v>
      </c>
      <c r="OL12">
        <v>0</v>
      </c>
      <c r="OO12" t="s">
        <v>660</v>
      </c>
      <c r="OP12">
        <v>4.8000000000000007</v>
      </c>
      <c r="OQ12">
        <v>0</v>
      </c>
      <c r="OR12">
        <v>0</v>
      </c>
      <c r="OS12">
        <v>0</v>
      </c>
      <c r="OT12">
        <v>0</v>
      </c>
      <c r="OU12">
        <v>0</v>
      </c>
      <c r="OV12">
        <v>0</v>
      </c>
      <c r="OW12">
        <v>0</v>
      </c>
      <c r="OX12">
        <v>0</v>
      </c>
      <c r="OY12">
        <v>0</v>
      </c>
      <c r="OZ12">
        <v>0</v>
      </c>
      <c r="PA12">
        <v>0</v>
      </c>
      <c r="PB12">
        <v>0</v>
      </c>
      <c r="PC12">
        <v>0</v>
      </c>
      <c r="PD12">
        <v>1057375</v>
      </c>
      <c r="PE12">
        <v>1057375</v>
      </c>
      <c r="PF12">
        <v>1057375</v>
      </c>
      <c r="PG12">
        <v>0</v>
      </c>
      <c r="PH12">
        <v>0</v>
      </c>
      <c r="PI12">
        <v>0</v>
      </c>
      <c r="PJ12">
        <v>0</v>
      </c>
      <c r="PK12">
        <v>0</v>
      </c>
      <c r="PL12">
        <v>0</v>
      </c>
      <c r="PM12">
        <v>0</v>
      </c>
      <c r="PN12">
        <v>0</v>
      </c>
      <c r="PO12">
        <v>0</v>
      </c>
      <c r="PP12">
        <v>1057375</v>
      </c>
      <c r="PQ12">
        <v>0</v>
      </c>
      <c r="PR12">
        <v>468112527</v>
      </c>
      <c r="PS12" t="s">
        <v>482</v>
      </c>
    </row>
    <row r="13" spans="1:435" x14ac:dyDescent="0.25">
      <c r="A13" t="s">
        <v>681</v>
      </c>
      <c r="B13">
        <v>7868</v>
      </c>
      <c r="C13" t="s">
        <v>682</v>
      </c>
      <c r="D13">
        <v>2020110010191</v>
      </c>
      <c r="E13" t="s">
        <v>436</v>
      </c>
      <c r="F13" t="s">
        <v>437</v>
      </c>
      <c r="G13" t="s">
        <v>438</v>
      </c>
      <c r="H13" t="s">
        <v>580</v>
      </c>
      <c r="I13" t="s">
        <v>662</v>
      </c>
      <c r="J13" t="s">
        <v>582</v>
      </c>
      <c r="K13" t="s">
        <v>583</v>
      </c>
      <c r="L13" t="s">
        <v>584</v>
      </c>
      <c r="M13" t="s">
        <v>585</v>
      </c>
      <c r="N13" t="s">
        <v>616</v>
      </c>
      <c r="O13" t="s">
        <v>617</v>
      </c>
      <c r="P13" t="s">
        <v>618</v>
      </c>
      <c r="Q13" t="s">
        <v>619</v>
      </c>
      <c r="R13" t="s">
        <v>590</v>
      </c>
      <c r="S13" t="s">
        <v>683</v>
      </c>
      <c r="T13" t="s">
        <v>684</v>
      </c>
      <c r="AC13" t="s">
        <v>683</v>
      </c>
      <c r="AI13" t="s">
        <v>685</v>
      </c>
      <c r="AJ13" t="s">
        <v>686</v>
      </c>
      <c r="AK13">
        <v>44055</v>
      </c>
      <c r="AL13">
        <v>1</v>
      </c>
      <c r="AM13">
        <v>2023</v>
      </c>
      <c r="AN13" t="s">
        <v>687</v>
      </c>
      <c r="AO13" t="s">
        <v>688</v>
      </c>
      <c r="AP13">
        <v>2020</v>
      </c>
      <c r="AQ13">
        <v>2024</v>
      </c>
      <c r="AR13" t="s">
        <v>456</v>
      </c>
      <c r="AS13" t="s">
        <v>626</v>
      </c>
      <c r="AT13" t="s">
        <v>458</v>
      </c>
      <c r="AU13" t="s">
        <v>627</v>
      </c>
      <c r="AV13">
        <v>2020</v>
      </c>
      <c r="AW13">
        <v>0</v>
      </c>
      <c r="AX13" t="s">
        <v>460</v>
      </c>
      <c r="AY13">
        <v>0</v>
      </c>
      <c r="AZ13">
        <v>1</v>
      </c>
      <c r="BA13">
        <v>0</v>
      </c>
      <c r="BB13" t="s">
        <v>689</v>
      </c>
      <c r="BC13" t="s">
        <v>629</v>
      </c>
      <c r="BD13" t="s">
        <v>690</v>
      </c>
      <c r="BE13" t="s">
        <v>631</v>
      </c>
      <c r="BF13" t="s">
        <v>691</v>
      </c>
      <c r="BG13">
        <v>2</v>
      </c>
      <c r="BH13">
        <v>44098</v>
      </c>
      <c r="BI13">
        <v>0</v>
      </c>
      <c r="BJ13" t="s">
        <v>51</v>
      </c>
      <c r="BK13">
        <v>100</v>
      </c>
      <c r="BL13">
        <v>11</v>
      </c>
      <c r="BM13">
        <v>32</v>
      </c>
      <c r="BN13">
        <v>54</v>
      </c>
      <c r="BO13">
        <v>81</v>
      </c>
      <c r="BP13">
        <v>100</v>
      </c>
      <c r="BQ13">
        <v>2268496147</v>
      </c>
      <c r="BR13">
        <v>431753088</v>
      </c>
      <c r="BS13">
        <v>411051145</v>
      </c>
      <c r="BT13">
        <v>474629444</v>
      </c>
      <c r="BU13">
        <v>253770470</v>
      </c>
      <c r="BV13">
        <v>697292000</v>
      </c>
      <c r="BW13">
        <v>11</v>
      </c>
      <c r="BX13">
        <v>32</v>
      </c>
      <c r="BY13">
        <v>54</v>
      </c>
      <c r="BZ13">
        <v>81</v>
      </c>
      <c r="CA13">
        <v>21</v>
      </c>
      <c r="CB13">
        <v>22</v>
      </c>
      <c r="CC13">
        <v>27</v>
      </c>
      <c r="CD13">
        <v>431753088</v>
      </c>
      <c r="CE13">
        <v>404879847</v>
      </c>
      <c r="CF13">
        <v>411015618</v>
      </c>
      <c r="CG13">
        <v>406759681</v>
      </c>
      <c r="CH13">
        <v>474629444</v>
      </c>
      <c r="CI13">
        <v>474629444</v>
      </c>
      <c r="CJ13">
        <v>11</v>
      </c>
      <c r="CK13">
        <v>32</v>
      </c>
      <c r="CL13">
        <v>54</v>
      </c>
      <c r="CM13">
        <v>59.4</v>
      </c>
      <c r="CN13" t="s">
        <v>467</v>
      </c>
      <c r="CO13">
        <v>0</v>
      </c>
      <c r="CP13">
        <v>0</v>
      </c>
      <c r="CQ13">
        <v>5.4</v>
      </c>
      <c r="CR13">
        <v>0</v>
      </c>
      <c r="CS13">
        <v>0</v>
      </c>
      <c r="CT13">
        <v>8.1</v>
      </c>
      <c r="CU13">
        <v>0</v>
      </c>
      <c r="CV13">
        <v>0</v>
      </c>
      <c r="CW13">
        <v>8.1</v>
      </c>
      <c r="CX13">
        <v>0</v>
      </c>
      <c r="CY13">
        <v>0</v>
      </c>
      <c r="CZ13">
        <v>5.4</v>
      </c>
      <c r="DA13">
        <v>81</v>
      </c>
      <c r="DB13">
        <v>5.4</v>
      </c>
      <c r="DC13">
        <v>5.4</v>
      </c>
      <c r="DD13">
        <v>0</v>
      </c>
      <c r="DE13">
        <v>0</v>
      </c>
      <c r="DF13">
        <v>40</v>
      </c>
      <c r="DG13">
        <v>0</v>
      </c>
      <c r="DH13">
        <v>0</v>
      </c>
      <c r="DI13">
        <v>60</v>
      </c>
      <c r="DJ13">
        <v>0</v>
      </c>
      <c r="DK13">
        <v>0</v>
      </c>
      <c r="DL13">
        <v>60</v>
      </c>
      <c r="DM13">
        <v>0</v>
      </c>
      <c r="DN13">
        <v>0</v>
      </c>
      <c r="DO13">
        <v>40</v>
      </c>
      <c r="DP13">
        <v>200</v>
      </c>
      <c r="DQ13">
        <v>0</v>
      </c>
      <c r="DR13">
        <v>0</v>
      </c>
      <c r="DS13">
        <v>40</v>
      </c>
      <c r="DT13">
        <v>0</v>
      </c>
      <c r="DU13">
        <v>0</v>
      </c>
      <c r="DV13">
        <v>0</v>
      </c>
      <c r="DW13">
        <v>0</v>
      </c>
      <c r="DX13">
        <v>0</v>
      </c>
      <c r="DY13">
        <v>0</v>
      </c>
      <c r="DZ13">
        <v>0</v>
      </c>
      <c r="EA13">
        <v>0</v>
      </c>
      <c r="EB13">
        <v>0</v>
      </c>
      <c r="EC13">
        <v>40</v>
      </c>
      <c r="ED13">
        <v>40</v>
      </c>
      <c r="EE13">
        <v>0</v>
      </c>
      <c r="EF13">
        <v>0</v>
      </c>
      <c r="EG13" t="s">
        <v>692</v>
      </c>
      <c r="EH13">
        <v>0</v>
      </c>
      <c r="EI13">
        <v>0</v>
      </c>
      <c r="EJ13" t="s">
        <v>693</v>
      </c>
      <c r="EK13">
        <v>0</v>
      </c>
      <c r="EL13">
        <v>0</v>
      </c>
      <c r="EM13" t="s">
        <v>693</v>
      </c>
      <c r="EN13">
        <v>0</v>
      </c>
      <c r="EO13">
        <v>0</v>
      </c>
      <c r="EP13" t="s">
        <v>694</v>
      </c>
      <c r="EQ13">
        <v>0</v>
      </c>
      <c r="ER13">
        <v>0</v>
      </c>
      <c r="ES13" t="s">
        <v>695</v>
      </c>
      <c r="ET13">
        <v>0</v>
      </c>
      <c r="EU13">
        <v>0</v>
      </c>
      <c r="EV13">
        <v>0</v>
      </c>
      <c r="EW13">
        <v>0</v>
      </c>
      <c r="EX13">
        <v>0</v>
      </c>
      <c r="EY13">
        <v>0</v>
      </c>
      <c r="EZ13">
        <v>0</v>
      </c>
      <c r="FA13">
        <v>0</v>
      </c>
      <c r="FB13">
        <v>0</v>
      </c>
      <c r="FC13">
        <v>317213000</v>
      </c>
      <c r="FD13">
        <v>317213000</v>
      </c>
      <c r="FE13">
        <v>317213000</v>
      </c>
      <c r="FF13">
        <v>317213000</v>
      </c>
      <c r="FG13">
        <v>317213000</v>
      </c>
      <c r="FH13">
        <v>317213000</v>
      </c>
      <c r="FI13">
        <v>317213000</v>
      </c>
      <c r="FJ13">
        <v>317213000</v>
      </c>
      <c r="FK13">
        <v>317213000</v>
      </c>
      <c r="FL13">
        <v>317213000</v>
      </c>
      <c r="FM13">
        <v>317213000</v>
      </c>
      <c r="FN13">
        <v>317213000</v>
      </c>
      <c r="FO13">
        <v>317213000</v>
      </c>
      <c r="FP13">
        <v>253770470</v>
      </c>
      <c r="FQ13">
        <v>253770470</v>
      </c>
      <c r="FR13">
        <v>253770470</v>
      </c>
      <c r="FS13">
        <v>0</v>
      </c>
      <c r="FT13">
        <v>0</v>
      </c>
      <c r="FU13">
        <v>0</v>
      </c>
      <c r="FV13">
        <v>0</v>
      </c>
      <c r="FW13">
        <v>0</v>
      </c>
      <c r="FX13">
        <v>0</v>
      </c>
      <c r="FY13">
        <v>0</v>
      </c>
      <c r="FZ13">
        <v>0</v>
      </c>
      <c r="GA13">
        <v>0</v>
      </c>
      <c r="GB13">
        <v>253770470</v>
      </c>
      <c r="GC13">
        <v>253664386</v>
      </c>
      <c r="GD13">
        <v>253664386</v>
      </c>
      <c r="GE13">
        <v>253664386</v>
      </c>
      <c r="GF13">
        <v>0</v>
      </c>
      <c r="GG13">
        <v>0</v>
      </c>
      <c r="GH13">
        <v>0</v>
      </c>
      <c r="GI13">
        <v>0</v>
      </c>
      <c r="GJ13">
        <v>0</v>
      </c>
      <c r="GK13">
        <v>0</v>
      </c>
      <c r="GL13">
        <v>0</v>
      </c>
      <c r="GM13">
        <v>0</v>
      </c>
      <c r="GN13">
        <v>0</v>
      </c>
      <c r="GO13">
        <v>253664386</v>
      </c>
      <c r="GP13">
        <v>0</v>
      </c>
      <c r="GQ13">
        <v>2669874</v>
      </c>
      <c r="GR13">
        <v>28839918</v>
      </c>
      <c r="GS13">
        <v>0</v>
      </c>
      <c r="GT13">
        <v>0</v>
      </c>
      <c r="GU13">
        <v>0</v>
      </c>
      <c r="GV13">
        <v>0</v>
      </c>
      <c r="GW13">
        <v>0</v>
      </c>
      <c r="GX13">
        <v>0</v>
      </c>
      <c r="GY13">
        <v>0</v>
      </c>
      <c r="GZ13">
        <v>0</v>
      </c>
      <c r="HA13">
        <v>0</v>
      </c>
      <c r="HB13">
        <v>28839918</v>
      </c>
      <c r="HC13">
        <v>0</v>
      </c>
      <c r="HD13">
        <v>0</v>
      </c>
      <c r="HE13">
        <v>0</v>
      </c>
      <c r="HF13">
        <v>0</v>
      </c>
      <c r="HG13">
        <v>0</v>
      </c>
      <c r="HH13">
        <v>0</v>
      </c>
      <c r="HI13">
        <v>0</v>
      </c>
      <c r="HJ13">
        <v>0</v>
      </c>
      <c r="HK13">
        <v>0</v>
      </c>
      <c r="HL13">
        <v>0</v>
      </c>
      <c r="HM13">
        <v>0</v>
      </c>
      <c r="HN13">
        <v>0</v>
      </c>
      <c r="HO13">
        <v>0</v>
      </c>
      <c r="HP13">
        <v>0</v>
      </c>
      <c r="HQ13">
        <v>0</v>
      </c>
      <c r="HR13">
        <v>0</v>
      </c>
      <c r="HS13">
        <v>0</v>
      </c>
      <c r="HT13">
        <v>0</v>
      </c>
      <c r="HU13">
        <v>0</v>
      </c>
      <c r="HV13">
        <v>0</v>
      </c>
      <c r="HW13">
        <v>0</v>
      </c>
      <c r="HX13">
        <v>0</v>
      </c>
      <c r="HY13">
        <v>0</v>
      </c>
      <c r="HZ13">
        <v>0</v>
      </c>
      <c r="IA13">
        <v>0</v>
      </c>
      <c r="IB13">
        <v>0</v>
      </c>
      <c r="IC13" t="s">
        <v>696</v>
      </c>
      <c r="ID13" t="s">
        <v>471</v>
      </c>
      <c r="IE13" t="s">
        <v>471</v>
      </c>
      <c r="IF13" t="s">
        <v>471</v>
      </c>
      <c r="IG13" t="s">
        <v>697</v>
      </c>
      <c r="IH13" t="s">
        <v>698</v>
      </c>
      <c r="II13" t="s">
        <v>471</v>
      </c>
      <c r="IJ13" t="s">
        <v>471</v>
      </c>
      <c r="IK13" t="s">
        <v>471</v>
      </c>
      <c r="IL13" t="s">
        <v>471</v>
      </c>
      <c r="IM13" t="s">
        <v>471</v>
      </c>
      <c r="IN13" t="s">
        <v>471</v>
      </c>
      <c r="IO13" t="s">
        <v>471</v>
      </c>
      <c r="IP13" t="s">
        <v>471</v>
      </c>
      <c r="IQ13" t="s">
        <v>471</v>
      </c>
      <c r="IR13">
        <v>0</v>
      </c>
      <c r="IS13">
        <v>0</v>
      </c>
      <c r="IT13">
        <v>1</v>
      </c>
      <c r="IU13">
        <v>0</v>
      </c>
      <c r="IV13">
        <v>0</v>
      </c>
      <c r="IW13">
        <v>0</v>
      </c>
      <c r="IX13">
        <v>0</v>
      </c>
      <c r="IY13">
        <v>0</v>
      </c>
      <c r="IZ13">
        <v>0</v>
      </c>
      <c r="JA13">
        <v>0</v>
      </c>
      <c r="JB13">
        <v>0</v>
      </c>
      <c r="JC13">
        <v>0</v>
      </c>
      <c r="JD13">
        <v>0.2</v>
      </c>
      <c r="JE13">
        <v>0</v>
      </c>
      <c r="JF13">
        <v>0</v>
      </c>
      <c r="JG13">
        <v>20</v>
      </c>
      <c r="JH13">
        <v>0</v>
      </c>
      <c r="JI13">
        <v>0</v>
      </c>
      <c r="JJ13">
        <v>0</v>
      </c>
      <c r="JK13">
        <v>0</v>
      </c>
      <c r="JL13">
        <v>0</v>
      </c>
      <c r="JM13">
        <v>0</v>
      </c>
      <c r="JN13">
        <v>0</v>
      </c>
      <c r="JO13">
        <v>0</v>
      </c>
      <c r="JP13">
        <v>0</v>
      </c>
      <c r="JQ13">
        <v>20</v>
      </c>
      <c r="JR13">
        <v>0</v>
      </c>
      <c r="JS13">
        <v>0</v>
      </c>
      <c r="JT13">
        <v>20</v>
      </c>
      <c r="JU13">
        <v>20</v>
      </c>
      <c r="JV13">
        <v>20</v>
      </c>
      <c r="JW13">
        <v>20</v>
      </c>
      <c r="JX13">
        <v>20</v>
      </c>
      <c r="JY13">
        <v>20</v>
      </c>
      <c r="JZ13">
        <v>20</v>
      </c>
      <c r="KA13">
        <v>20</v>
      </c>
      <c r="KB13">
        <v>20</v>
      </c>
      <c r="KC13">
        <v>20</v>
      </c>
      <c r="KD13" t="s">
        <v>473</v>
      </c>
      <c r="KE13" t="s">
        <v>471</v>
      </c>
      <c r="KF13">
        <v>100</v>
      </c>
      <c r="KG13" t="s">
        <v>471</v>
      </c>
      <c r="KH13" t="s">
        <v>471</v>
      </c>
      <c r="KI13" t="s">
        <v>471</v>
      </c>
      <c r="KJ13" t="s">
        <v>471</v>
      </c>
      <c r="KK13" t="s">
        <v>471</v>
      </c>
      <c r="KL13" t="s">
        <v>471</v>
      </c>
      <c r="KM13" t="s">
        <v>471</v>
      </c>
      <c r="KN13" t="s">
        <v>471</v>
      </c>
      <c r="KO13" t="s">
        <v>471</v>
      </c>
      <c r="KP13" t="s">
        <v>473</v>
      </c>
      <c r="KQ13" t="s">
        <v>473</v>
      </c>
      <c r="KR13">
        <v>100</v>
      </c>
      <c r="KS13" t="s">
        <v>471</v>
      </c>
      <c r="KT13" t="s">
        <v>471</v>
      </c>
      <c r="KU13" t="s">
        <v>471</v>
      </c>
      <c r="KV13" t="s">
        <v>471</v>
      </c>
      <c r="KW13" t="s">
        <v>471</v>
      </c>
      <c r="KX13" t="s">
        <v>471</v>
      </c>
      <c r="KY13" t="s">
        <v>471</v>
      </c>
      <c r="KZ13" t="s">
        <v>471</v>
      </c>
      <c r="LA13" t="s">
        <v>471</v>
      </c>
      <c r="LB13">
        <v>100</v>
      </c>
      <c r="LC13" t="s">
        <v>615</v>
      </c>
      <c r="LD13" t="s">
        <v>662</v>
      </c>
      <c r="LE13">
        <v>100</v>
      </c>
      <c r="LF13">
        <v>21.111111111111111</v>
      </c>
      <c r="LG13" t="s">
        <v>471</v>
      </c>
      <c r="LH13" t="s">
        <v>471</v>
      </c>
      <c r="LI13">
        <v>100</v>
      </c>
      <c r="LJ13">
        <v>20.898055555555555</v>
      </c>
      <c r="LK13">
        <v>9110519000</v>
      </c>
      <c r="LL13">
        <v>6304674794</v>
      </c>
      <c r="LM13">
        <v>597623825</v>
      </c>
      <c r="LN13">
        <v>691592795</v>
      </c>
      <c r="LO13">
        <v>461488156</v>
      </c>
      <c r="LP13" t="s">
        <v>473</v>
      </c>
      <c r="LQ13" t="s">
        <v>473</v>
      </c>
      <c r="LR13">
        <v>5.4</v>
      </c>
      <c r="LS13" t="s">
        <v>471</v>
      </c>
      <c r="LT13" t="s">
        <v>471</v>
      </c>
      <c r="LU13" t="s">
        <v>471</v>
      </c>
      <c r="LV13" t="s">
        <v>471</v>
      </c>
      <c r="LW13" t="s">
        <v>471</v>
      </c>
      <c r="LX13" t="s">
        <v>471</v>
      </c>
      <c r="LY13" t="s">
        <v>471</v>
      </c>
      <c r="LZ13" t="s">
        <v>471</v>
      </c>
      <c r="MA13" t="s">
        <v>471</v>
      </c>
      <c r="MB13">
        <v>5.4</v>
      </c>
      <c r="MC13">
        <v>5.4</v>
      </c>
      <c r="MD13">
        <v>59.4</v>
      </c>
      <c r="ME13" t="s">
        <v>475</v>
      </c>
      <c r="MF13" t="s">
        <v>475</v>
      </c>
      <c r="MG13">
        <v>0</v>
      </c>
      <c r="MH13">
        <v>0</v>
      </c>
      <c r="MI13">
        <v>0</v>
      </c>
      <c r="MJ13">
        <v>0</v>
      </c>
      <c r="MK13">
        <v>0</v>
      </c>
      <c r="ML13">
        <v>0</v>
      </c>
      <c r="MM13">
        <v>0</v>
      </c>
      <c r="MN13">
        <v>0</v>
      </c>
      <c r="MO13">
        <v>0</v>
      </c>
      <c r="MP13">
        <v>0</v>
      </c>
      <c r="MQ13" t="s">
        <v>475</v>
      </c>
      <c r="MR13" t="s">
        <v>475</v>
      </c>
      <c r="MS13">
        <v>0</v>
      </c>
      <c r="MT13">
        <v>0</v>
      </c>
      <c r="MU13">
        <v>0</v>
      </c>
      <c r="MV13">
        <v>0</v>
      </c>
      <c r="MW13">
        <v>0</v>
      </c>
      <c r="MX13">
        <v>0</v>
      </c>
      <c r="MY13">
        <v>0</v>
      </c>
      <c r="MZ13">
        <v>0</v>
      </c>
      <c r="NA13">
        <v>0</v>
      </c>
      <c r="NB13">
        <v>0</v>
      </c>
      <c r="NC13" t="s">
        <v>473</v>
      </c>
      <c r="ND13" t="s">
        <v>473</v>
      </c>
      <c r="NE13">
        <v>100</v>
      </c>
      <c r="NF13" t="s">
        <v>471</v>
      </c>
      <c r="NG13" t="s">
        <v>471</v>
      </c>
      <c r="NH13" t="s">
        <v>471</v>
      </c>
      <c r="NI13" t="s">
        <v>471</v>
      </c>
      <c r="NJ13" t="s">
        <v>471</v>
      </c>
      <c r="NK13" t="s">
        <v>471</v>
      </c>
      <c r="NL13" t="s">
        <v>471</v>
      </c>
      <c r="NM13" t="s">
        <v>471</v>
      </c>
      <c r="NN13" t="s">
        <v>471</v>
      </c>
      <c r="NO13" t="s">
        <v>610</v>
      </c>
      <c r="NP13" t="s">
        <v>610</v>
      </c>
      <c r="NQ13">
        <v>0</v>
      </c>
      <c r="NR13">
        <v>0</v>
      </c>
      <c r="NS13">
        <v>0</v>
      </c>
      <c r="NT13">
        <v>0</v>
      </c>
      <c r="NU13">
        <v>0</v>
      </c>
      <c r="NV13">
        <v>0</v>
      </c>
      <c r="NW13">
        <v>0</v>
      </c>
      <c r="NX13">
        <v>0</v>
      </c>
      <c r="NY13">
        <v>0</v>
      </c>
      <c r="NZ13">
        <v>0</v>
      </c>
      <c r="OA13" t="s">
        <v>611</v>
      </c>
      <c r="OB13" t="s">
        <v>611</v>
      </c>
      <c r="OC13">
        <v>0</v>
      </c>
      <c r="OD13">
        <v>0</v>
      </c>
      <c r="OE13">
        <v>0</v>
      </c>
      <c r="OF13">
        <v>0</v>
      </c>
      <c r="OG13">
        <v>0</v>
      </c>
      <c r="OH13">
        <v>0</v>
      </c>
      <c r="OI13">
        <v>0</v>
      </c>
      <c r="OJ13">
        <v>0</v>
      </c>
      <c r="OK13">
        <v>0</v>
      </c>
      <c r="OL13">
        <v>0</v>
      </c>
      <c r="OO13" t="s">
        <v>681</v>
      </c>
      <c r="OP13">
        <v>37.4</v>
      </c>
      <c r="OQ13">
        <v>0</v>
      </c>
      <c r="OR13">
        <v>0</v>
      </c>
      <c r="OS13">
        <v>0</v>
      </c>
      <c r="OT13">
        <v>0</v>
      </c>
      <c r="OU13">
        <v>0</v>
      </c>
      <c r="OV13">
        <v>0</v>
      </c>
      <c r="OW13">
        <v>0</v>
      </c>
      <c r="OX13">
        <v>0</v>
      </c>
      <c r="OY13">
        <v>0</v>
      </c>
      <c r="OZ13">
        <v>0</v>
      </c>
      <c r="PA13">
        <v>0</v>
      </c>
      <c r="PB13">
        <v>0</v>
      </c>
      <c r="PC13">
        <v>0</v>
      </c>
      <c r="PD13">
        <v>0</v>
      </c>
      <c r="PE13">
        <v>0</v>
      </c>
      <c r="PF13">
        <v>0</v>
      </c>
      <c r="PG13">
        <v>0</v>
      </c>
      <c r="PH13">
        <v>0</v>
      </c>
      <c r="PI13">
        <v>0</v>
      </c>
      <c r="PJ13">
        <v>0</v>
      </c>
      <c r="PK13">
        <v>0</v>
      </c>
      <c r="PL13">
        <v>0</v>
      </c>
      <c r="PM13">
        <v>0</v>
      </c>
      <c r="PN13">
        <v>0</v>
      </c>
      <c r="PO13">
        <v>0</v>
      </c>
      <c r="PP13">
        <v>0</v>
      </c>
      <c r="PQ13">
        <v>0</v>
      </c>
      <c r="PR13">
        <v>468112527</v>
      </c>
      <c r="PS13" t="s">
        <v>482</v>
      </c>
    </row>
    <row r="14" spans="1:435" x14ac:dyDescent="0.25">
      <c r="A14" t="s">
        <v>699</v>
      </c>
      <c r="B14">
        <v>7868</v>
      </c>
      <c r="C14" t="s">
        <v>700</v>
      </c>
      <c r="D14">
        <v>2020110010191</v>
      </c>
      <c r="E14" t="s">
        <v>436</v>
      </c>
      <c r="F14" t="s">
        <v>437</v>
      </c>
      <c r="G14" t="s">
        <v>438</v>
      </c>
      <c r="H14" t="s">
        <v>580</v>
      </c>
      <c r="I14" t="s">
        <v>662</v>
      </c>
      <c r="J14" t="s">
        <v>582</v>
      </c>
      <c r="K14" t="s">
        <v>583</v>
      </c>
      <c r="L14" t="s">
        <v>584</v>
      </c>
      <c r="M14" t="s">
        <v>585</v>
      </c>
      <c r="N14" t="s">
        <v>641</v>
      </c>
      <c r="O14" t="s">
        <v>642</v>
      </c>
      <c r="P14" t="s">
        <v>643</v>
      </c>
      <c r="Q14" t="s">
        <v>644</v>
      </c>
      <c r="R14" t="s">
        <v>590</v>
      </c>
      <c r="S14" t="s">
        <v>701</v>
      </c>
      <c r="T14" t="s">
        <v>702</v>
      </c>
      <c r="AC14" t="s">
        <v>701</v>
      </c>
      <c r="AI14" t="s">
        <v>703</v>
      </c>
      <c r="AJ14" t="s">
        <v>704</v>
      </c>
      <c r="AK14">
        <v>44055</v>
      </c>
      <c r="AL14">
        <v>1</v>
      </c>
      <c r="AM14">
        <v>2023</v>
      </c>
      <c r="AN14" t="s">
        <v>705</v>
      </c>
      <c r="AO14" t="s">
        <v>706</v>
      </c>
      <c r="AP14">
        <v>2020</v>
      </c>
      <c r="AQ14">
        <v>2024</v>
      </c>
      <c r="AR14" t="s">
        <v>456</v>
      </c>
      <c r="AS14" t="s">
        <v>626</v>
      </c>
      <c r="AT14" t="s">
        <v>458</v>
      </c>
      <c r="AU14" t="s">
        <v>459</v>
      </c>
      <c r="AV14">
        <v>2020</v>
      </c>
      <c r="AW14" t="s">
        <v>460</v>
      </c>
      <c r="AX14" t="s">
        <v>460</v>
      </c>
      <c r="AY14">
        <v>0</v>
      </c>
      <c r="AZ14">
        <v>1</v>
      </c>
      <c r="BA14">
        <v>0</v>
      </c>
      <c r="BB14" t="s">
        <v>651</v>
      </c>
      <c r="BC14" t="s">
        <v>652</v>
      </c>
      <c r="BD14" t="s">
        <v>653</v>
      </c>
      <c r="BE14" t="s">
        <v>654</v>
      </c>
      <c r="BF14" t="s">
        <v>655</v>
      </c>
      <c r="BG14">
        <v>2</v>
      </c>
      <c r="BH14">
        <v>44098</v>
      </c>
      <c r="BI14">
        <v>0</v>
      </c>
      <c r="BJ14" t="s">
        <v>51</v>
      </c>
      <c r="BK14">
        <v>100</v>
      </c>
      <c r="BL14">
        <v>5</v>
      </c>
      <c r="BM14">
        <v>35</v>
      </c>
      <c r="BN14">
        <v>65</v>
      </c>
      <c r="BO14">
        <v>95</v>
      </c>
      <c r="BP14">
        <v>100</v>
      </c>
      <c r="BQ14">
        <v>3830319008</v>
      </c>
      <c r="BR14">
        <v>94168373</v>
      </c>
      <c r="BS14">
        <v>275031765</v>
      </c>
      <c r="BT14">
        <v>786281870</v>
      </c>
      <c r="BU14">
        <v>2256837000</v>
      </c>
      <c r="BV14">
        <v>418000000</v>
      </c>
      <c r="BW14">
        <v>5</v>
      </c>
      <c r="BX14">
        <v>35</v>
      </c>
      <c r="BY14">
        <v>65</v>
      </c>
      <c r="BZ14">
        <v>95</v>
      </c>
      <c r="CA14">
        <v>30</v>
      </c>
      <c r="CB14">
        <v>30</v>
      </c>
      <c r="CC14">
        <v>30</v>
      </c>
      <c r="CD14">
        <v>78993390</v>
      </c>
      <c r="CE14">
        <v>78993390</v>
      </c>
      <c r="CF14">
        <v>275031765</v>
      </c>
      <c r="CG14">
        <v>274223120</v>
      </c>
      <c r="CH14">
        <v>786281870</v>
      </c>
      <c r="CI14">
        <v>697243555</v>
      </c>
      <c r="CJ14">
        <v>5</v>
      </c>
      <c r="CK14">
        <v>35</v>
      </c>
      <c r="CL14">
        <v>65</v>
      </c>
      <c r="CM14">
        <v>72</v>
      </c>
      <c r="CN14" t="s">
        <v>467</v>
      </c>
      <c r="CO14">
        <v>0</v>
      </c>
      <c r="CP14">
        <v>0</v>
      </c>
      <c r="CQ14">
        <v>7</v>
      </c>
      <c r="CR14">
        <v>0</v>
      </c>
      <c r="CS14">
        <v>0</v>
      </c>
      <c r="CT14">
        <v>7</v>
      </c>
      <c r="CU14">
        <v>0</v>
      </c>
      <c r="CV14">
        <v>0</v>
      </c>
      <c r="CW14">
        <v>8</v>
      </c>
      <c r="CX14">
        <v>0</v>
      </c>
      <c r="CY14">
        <v>0</v>
      </c>
      <c r="CZ14">
        <v>8</v>
      </c>
      <c r="DA14">
        <v>95</v>
      </c>
      <c r="DB14">
        <v>7</v>
      </c>
      <c r="DC14">
        <v>7</v>
      </c>
      <c r="DD14">
        <v>0</v>
      </c>
      <c r="DE14">
        <v>0</v>
      </c>
      <c r="DF14">
        <v>7</v>
      </c>
      <c r="DG14">
        <v>0</v>
      </c>
      <c r="DH14">
        <v>0</v>
      </c>
      <c r="DI14">
        <v>7</v>
      </c>
      <c r="DJ14">
        <v>0</v>
      </c>
      <c r="DK14">
        <v>0</v>
      </c>
      <c r="DL14">
        <v>8</v>
      </c>
      <c r="DM14">
        <v>0</v>
      </c>
      <c r="DN14">
        <v>0</v>
      </c>
      <c r="DO14">
        <v>8</v>
      </c>
      <c r="DP14">
        <v>30</v>
      </c>
      <c r="DQ14">
        <v>0</v>
      </c>
      <c r="DR14">
        <v>0</v>
      </c>
      <c r="DS14">
        <v>7</v>
      </c>
      <c r="DT14">
        <v>0</v>
      </c>
      <c r="DU14">
        <v>0</v>
      </c>
      <c r="DV14">
        <v>0</v>
      </c>
      <c r="DW14">
        <v>0</v>
      </c>
      <c r="DX14">
        <v>0</v>
      </c>
      <c r="DY14">
        <v>0</v>
      </c>
      <c r="DZ14">
        <v>0</v>
      </c>
      <c r="EA14">
        <v>0</v>
      </c>
      <c r="EB14">
        <v>0</v>
      </c>
      <c r="EC14">
        <v>7</v>
      </c>
      <c r="ED14">
        <v>7</v>
      </c>
      <c r="EE14">
        <v>0</v>
      </c>
      <c r="EF14">
        <v>0</v>
      </c>
      <c r="EG14" t="s">
        <v>707</v>
      </c>
      <c r="EH14">
        <v>0</v>
      </c>
      <c r="EI14">
        <v>0</v>
      </c>
      <c r="EJ14" t="s">
        <v>707</v>
      </c>
      <c r="EK14">
        <v>0</v>
      </c>
      <c r="EL14">
        <v>0</v>
      </c>
      <c r="EM14" t="s">
        <v>707</v>
      </c>
      <c r="EN14">
        <v>0</v>
      </c>
      <c r="EO14">
        <v>0</v>
      </c>
      <c r="EP14" t="s">
        <v>707</v>
      </c>
      <c r="EQ14">
        <v>0</v>
      </c>
      <c r="ER14">
        <v>0</v>
      </c>
      <c r="ES14" t="s">
        <v>707</v>
      </c>
      <c r="ET14">
        <v>0</v>
      </c>
      <c r="EU14">
        <v>0</v>
      </c>
      <c r="EV14">
        <v>0</v>
      </c>
      <c r="EW14">
        <v>0</v>
      </c>
      <c r="EX14">
        <v>0</v>
      </c>
      <c r="EY14">
        <v>0</v>
      </c>
      <c r="EZ14">
        <v>0</v>
      </c>
      <c r="FA14">
        <v>0</v>
      </c>
      <c r="FB14">
        <v>0</v>
      </c>
      <c r="FC14">
        <v>2256837000</v>
      </c>
      <c r="FD14">
        <v>2256837000</v>
      </c>
      <c r="FE14">
        <v>2256837000</v>
      </c>
      <c r="FF14">
        <v>2256837000</v>
      </c>
      <c r="FG14">
        <v>2256837000</v>
      </c>
      <c r="FH14">
        <v>2256837000</v>
      </c>
      <c r="FI14">
        <v>2256837000</v>
      </c>
      <c r="FJ14">
        <v>2256837000</v>
      </c>
      <c r="FK14">
        <v>2256837000</v>
      </c>
      <c r="FL14">
        <v>2256837000</v>
      </c>
      <c r="FM14">
        <v>2256837000</v>
      </c>
      <c r="FN14">
        <v>2256837000</v>
      </c>
      <c r="FO14">
        <v>2256837000</v>
      </c>
      <c r="FP14">
        <v>2256837000</v>
      </c>
      <c r="FQ14">
        <v>2256837000</v>
      </c>
      <c r="FR14">
        <v>2256837000</v>
      </c>
      <c r="FS14">
        <v>0</v>
      </c>
      <c r="FT14">
        <v>0</v>
      </c>
      <c r="FU14">
        <v>0</v>
      </c>
      <c r="FV14">
        <v>0</v>
      </c>
      <c r="FW14">
        <v>0</v>
      </c>
      <c r="FX14">
        <v>0</v>
      </c>
      <c r="FY14">
        <v>0</v>
      </c>
      <c r="FZ14">
        <v>0</v>
      </c>
      <c r="GA14">
        <v>0</v>
      </c>
      <c r="GB14">
        <v>2256837000</v>
      </c>
      <c r="GC14">
        <v>237972944</v>
      </c>
      <c r="GD14">
        <v>547956970</v>
      </c>
      <c r="GE14">
        <v>685888965</v>
      </c>
      <c r="GF14">
        <v>0</v>
      </c>
      <c r="GG14">
        <v>0</v>
      </c>
      <c r="GH14">
        <v>0</v>
      </c>
      <c r="GI14">
        <v>0</v>
      </c>
      <c r="GJ14">
        <v>0</v>
      </c>
      <c r="GK14">
        <v>0</v>
      </c>
      <c r="GL14">
        <v>0</v>
      </c>
      <c r="GM14">
        <v>0</v>
      </c>
      <c r="GN14">
        <v>0</v>
      </c>
      <c r="GO14">
        <v>685888965</v>
      </c>
      <c r="GP14">
        <v>0</v>
      </c>
      <c r="GQ14">
        <v>11949401</v>
      </c>
      <c r="GR14">
        <v>44447839</v>
      </c>
      <c r="GS14">
        <v>0</v>
      </c>
      <c r="GT14">
        <v>0</v>
      </c>
      <c r="GU14">
        <v>0</v>
      </c>
      <c r="GV14">
        <v>0</v>
      </c>
      <c r="GW14">
        <v>0</v>
      </c>
      <c r="GX14">
        <v>0</v>
      </c>
      <c r="GY14">
        <v>0</v>
      </c>
      <c r="GZ14">
        <v>0</v>
      </c>
      <c r="HA14">
        <v>0</v>
      </c>
      <c r="HB14">
        <v>44447839</v>
      </c>
      <c r="HC14">
        <v>89038315</v>
      </c>
      <c r="HD14">
        <v>89038315</v>
      </c>
      <c r="HE14">
        <v>89038315</v>
      </c>
      <c r="HF14">
        <v>0</v>
      </c>
      <c r="HG14">
        <v>0</v>
      </c>
      <c r="HH14">
        <v>0</v>
      </c>
      <c r="HI14">
        <v>0</v>
      </c>
      <c r="HJ14">
        <v>0</v>
      </c>
      <c r="HK14">
        <v>0</v>
      </c>
      <c r="HL14">
        <v>0</v>
      </c>
      <c r="HM14">
        <v>0</v>
      </c>
      <c r="HN14">
        <v>0</v>
      </c>
      <c r="HO14">
        <v>89038315</v>
      </c>
      <c r="HP14">
        <v>0</v>
      </c>
      <c r="HQ14">
        <v>69432207</v>
      </c>
      <c r="HR14">
        <v>69432207</v>
      </c>
      <c r="HS14">
        <v>0</v>
      </c>
      <c r="HT14">
        <v>0</v>
      </c>
      <c r="HU14">
        <v>0</v>
      </c>
      <c r="HV14">
        <v>0</v>
      </c>
      <c r="HW14">
        <v>0</v>
      </c>
      <c r="HX14">
        <v>0</v>
      </c>
      <c r="HY14">
        <v>0</v>
      </c>
      <c r="HZ14">
        <v>0</v>
      </c>
      <c r="IA14">
        <v>0</v>
      </c>
      <c r="IB14">
        <v>69432207</v>
      </c>
      <c r="IC14" t="s">
        <v>708</v>
      </c>
      <c r="ID14" t="s">
        <v>471</v>
      </c>
      <c r="IE14" t="s">
        <v>471</v>
      </c>
      <c r="IF14" t="s">
        <v>471</v>
      </c>
      <c r="IG14" t="s">
        <v>709</v>
      </c>
      <c r="IH14" t="s">
        <v>710</v>
      </c>
      <c r="II14" t="s">
        <v>471</v>
      </c>
      <c r="IJ14" t="s">
        <v>471</v>
      </c>
      <c r="IK14" t="s">
        <v>471</v>
      </c>
      <c r="IL14" t="s">
        <v>471</v>
      </c>
      <c r="IM14" t="s">
        <v>471</v>
      </c>
      <c r="IN14" t="s">
        <v>471</v>
      </c>
      <c r="IO14" t="s">
        <v>471</v>
      </c>
      <c r="IP14" t="s">
        <v>471</v>
      </c>
      <c r="IQ14" t="s">
        <v>471</v>
      </c>
      <c r="IR14">
        <v>0</v>
      </c>
      <c r="IS14">
        <v>0</v>
      </c>
      <c r="IT14">
        <v>1</v>
      </c>
      <c r="IU14">
        <v>0</v>
      </c>
      <c r="IV14">
        <v>0</v>
      </c>
      <c r="IW14">
        <v>0</v>
      </c>
      <c r="IX14">
        <v>0</v>
      </c>
      <c r="IY14">
        <v>0</v>
      </c>
      <c r="IZ14">
        <v>0</v>
      </c>
      <c r="JA14">
        <v>0</v>
      </c>
      <c r="JB14">
        <v>0</v>
      </c>
      <c r="JC14">
        <v>0</v>
      </c>
      <c r="JD14">
        <v>0.23333333333333334</v>
      </c>
      <c r="JE14">
        <v>0</v>
      </c>
      <c r="JF14">
        <v>0</v>
      </c>
      <c r="JG14">
        <v>23.333333333333332</v>
      </c>
      <c r="JH14">
        <v>0</v>
      </c>
      <c r="JI14">
        <v>0</v>
      </c>
      <c r="JJ14">
        <v>0</v>
      </c>
      <c r="JK14">
        <v>0</v>
      </c>
      <c r="JL14">
        <v>0</v>
      </c>
      <c r="JM14">
        <v>0</v>
      </c>
      <c r="JN14">
        <v>0</v>
      </c>
      <c r="JO14">
        <v>0</v>
      </c>
      <c r="JP14">
        <v>0</v>
      </c>
      <c r="JQ14">
        <v>23.333333333333332</v>
      </c>
      <c r="JR14">
        <v>0</v>
      </c>
      <c r="JS14">
        <v>0</v>
      </c>
      <c r="JT14">
        <v>23.333333333333332</v>
      </c>
      <c r="JU14">
        <v>23.333333333333332</v>
      </c>
      <c r="JV14">
        <v>23.333333333333332</v>
      </c>
      <c r="JW14">
        <v>23.333333333333332</v>
      </c>
      <c r="JX14">
        <v>23.333333333333332</v>
      </c>
      <c r="JY14">
        <v>23.333333333333332</v>
      </c>
      <c r="JZ14">
        <v>23.333333333333332</v>
      </c>
      <c r="KA14">
        <v>23.333333333333332</v>
      </c>
      <c r="KB14">
        <v>23.333333333333332</v>
      </c>
      <c r="KC14">
        <v>23.333333333333332</v>
      </c>
      <c r="KD14" t="s">
        <v>473</v>
      </c>
      <c r="KE14" t="s">
        <v>471</v>
      </c>
      <c r="KF14">
        <v>100</v>
      </c>
      <c r="KG14" t="s">
        <v>471</v>
      </c>
      <c r="KH14" t="s">
        <v>471</v>
      </c>
      <c r="KI14" t="s">
        <v>471</v>
      </c>
      <c r="KJ14" t="s">
        <v>471</v>
      </c>
      <c r="KK14" t="s">
        <v>471</v>
      </c>
      <c r="KL14" t="s">
        <v>471</v>
      </c>
      <c r="KM14" t="s">
        <v>471</v>
      </c>
      <c r="KN14" t="s">
        <v>471</v>
      </c>
      <c r="KO14" t="s">
        <v>471</v>
      </c>
      <c r="KP14" t="s">
        <v>473</v>
      </c>
      <c r="KQ14" t="s">
        <v>473</v>
      </c>
      <c r="KR14">
        <v>100</v>
      </c>
      <c r="KS14" t="s">
        <v>471</v>
      </c>
      <c r="KT14" t="s">
        <v>471</v>
      </c>
      <c r="KU14" t="s">
        <v>471</v>
      </c>
      <c r="KV14" t="s">
        <v>471</v>
      </c>
      <c r="KW14" t="s">
        <v>471</v>
      </c>
      <c r="KX14" t="s">
        <v>471</v>
      </c>
      <c r="KY14" t="s">
        <v>471</v>
      </c>
      <c r="KZ14" t="s">
        <v>471</v>
      </c>
      <c r="LA14" t="s">
        <v>471</v>
      </c>
      <c r="LB14">
        <v>100</v>
      </c>
      <c r="LC14" t="s">
        <v>615</v>
      </c>
      <c r="LD14" t="s">
        <v>662</v>
      </c>
      <c r="LE14">
        <v>100</v>
      </c>
      <c r="LF14">
        <v>21.111111111111111</v>
      </c>
      <c r="LG14" t="s">
        <v>471</v>
      </c>
      <c r="LH14" t="s">
        <v>471</v>
      </c>
      <c r="LI14">
        <v>100</v>
      </c>
      <c r="LJ14">
        <v>20.898055555555555</v>
      </c>
      <c r="LK14">
        <v>9110519000</v>
      </c>
      <c r="LL14">
        <v>6304674794</v>
      </c>
      <c r="LM14">
        <v>597623825</v>
      </c>
      <c r="LN14">
        <v>691592795</v>
      </c>
      <c r="LO14">
        <v>461488156</v>
      </c>
      <c r="LP14" t="s">
        <v>473</v>
      </c>
      <c r="LQ14" t="s">
        <v>473</v>
      </c>
      <c r="LR14">
        <v>7</v>
      </c>
      <c r="LS14" t="s">
        <v>471</v>
      </c>
      <c r="LT14" t="s">
        <v>471</v>
      </c>
      <c r="LU14" t="s">
        <v>471</v>
      </c>
      <c r="LV14" t="s">
        <v>471</v>
      </c>
      <c r="LW14" t="s">
        <v>471</v>
      </c>
      <c r="LX14" t="s">
        <v>471</v>
      </c>
      <c r="LY14" t="s">
        <v>471</v>
      </c>
      <c r="LZ14" t="s">
        <v>471</v>
      </c>
      <c r="MA14" t="s">
        <v>471</v>
      </c>
      <c r="MB14">
        <v>7</v>
      </c>
      <c r="MC14">
        <v>7</v>
      </c>
      <c r="MD14">
        <v>72</v>
      </c>
      <c r="ME14" t="s">
        <v>475</v>
      </c>
      <c r="MF14" t="s">
        <v>475</v>
      </c>
      <c r="MG14">
        <v>0</v>
      </c>
      <c r="MH14">
        <v>0</v>
      </c>
      <c r="MI14">
        <v>0</v>
      </c>
      <c r="MJ14">
        <v>0</v>
      </c>
      <c r="MK14">
        <v>0</v>
      </c>
      <c r="ML14">
        <v>0</v>
      </c>
      <c r="MM14">
        <v>0</v>
      </c>
      <c r="MN14">
        <v>0</v>
      </c>
      <c r="MO14">
        <v>0</v>
      </c>
      <c r="MP14">
        <v>0</v>
      </c>
      <c r="MQ14" t="s">
        <v>475</v>
      </c>
      <c r="MR14" t="s">
        <v>475</v>
      </c>
      <c r="MS14">
        <v>0</v>
      </c>
      <c r="MT14">
        <v>0</v>
      </c>
      <c r="MU14">
        <v>0</v>
      </c>
      <c r="MV14">
        <v>0</v>
      </c>
      <c r="MW14">
        <v>0</v>
      </c>
      <c r="MX14">
        <v>0</v>
      </c>
      <c r="MY14">
        <v>0</v>
      </c>
      <c r="MZ14">
        <v>0</v>
      </c>
      <c r="NA14">
        <v>0</v>
      </c>
      <c r="NB14">
        <v>0</v>
      </c>
      <c r="NC14" t="s">
        <v>473</v>
      </c>
      <c r="ND14" t="s">
        <v>473</v>
      </c>
      <c r="NE14">
        <v>100</v>
      </c>
      <c r="NF14" t="s">
        <v>471</v>
      </c>
      <c r="NG14" t="s">
        <v>471</v>
      </c>
      <c r="NH14" t="s">
        <v>471</v>
      </c>
      <c r="NI14" t="s">
        <v>471</v>
      </c>
      <c r="NJ14" t="s">
        <v>471</v>
      </c>
      <c r="NK14" t="s">
        <v>471</v>
      </c>
      <c r="NL14" t="s">
        <v>471</v>
      </c>
      <c r="NM14" t="s">
        <v>471</v>
      </c>
      <c r="NN14" t="s">
        <v>471</v>
      </c>
      <c r="NO14" t="s">
        <v>610</v>
      </c>
      <c r="NP14" t="s">
        <v>610</v>
      </c>
      <c r="NQ14">
        <v>0</v>
      </c>
      <c r="NR14">
        <v>0</v>
      </c>
      <c r="NS14">
        <v>0</v>
      </c>
      <c r="NT14">
        <v>0</v>
      </c>
      <c r="NU14">
        <v>0</v>
      </c>
      <c r="NV14">
        <v>0</v>
      </c>
      <c r="NW14">
        <v>0</v>
      </c>
      <c r="NX14">
        <v>0</v>
      </c>
      <c r="NY14">
        <v>0</v>
      </c>
      <c r="NZ14">
        <v>0</v>
      </c>
      <c r="OA14" t="s">
        <v>611</v>
      </c>
      <c r="OB14" t="s">
        <v>611</v>
      </c>
      <c r="OC14">
        <v>0</v>
      </c>
      <c r="OD14">
        <v>0</v>
      </c>
      <c r="OE14">
        <v>0</v>
      </c>
      <c r="OF14">
        <v>0</v>
      </c>
      <c r="OG14">
        <v>0</v>
      </c>
      <c r="OH14">
        <v>0</v>
      </c>
      <c r="OI14">
        <v>0</v>
      </c>
      <c r="OJ14">
        <v>0</v>
      </c>
      <c r="OK14">
        <v>0</v>
      </c>
      <c r="OL14">
        <v>0</v>
      </c>
      <c r="OO14" t="s">
        <v>699</v>
      </c>
      <c r="OP14">
        <v>42</v>
      </c>
      <c r="OQ14">
        <v>0</v>
      </c>
      <c r="OR14">
        <v>0</v>
      </c>
      <c r="OS14">
        <v>0</v>
      </c>
      <c r="OT14">
        <v>0</v>
      </c>
      <c r="OU14">
        <v>0</v>
      </c>
      <c r="OV14">
        <v>0</v>
      </c>
      <c r="OW14">
        <v>0</v>
      </c>
      <c r="OX14">
        <v>0</v>
      </c>
      <c r="OY14">
        <v>0</v>
      </c>
      <c r="OZ14">
        <v>0</v>
      </c>
      <c r="PA14">
        <v>0</v>
      </c>
      <c r="PB14">
        <v>0</v>
      </c>
      <c r="PC14">
        <v>0</v>
      </c>
      <c r="PD14">
        <v>89038315</v>
      </c>
      <c r="PE14">
        <v>89038315</v>
      </c>
      <c r="PF14">
        <v>89038315</v>
      </c>
      <c r="PG14">
        <v>0</v>
      </c>
      <c r="PH14">
        <v>0</v>
      </c>
      <c r="PI14">
        <v>0</v>
      </c>
      <c r="PJ14">
        <v>0</v>
      </c>
      <c r="PK14">
        <v>0</v>
      </c>
      <c r="PL14">
        <v>0</v>
      </c>
      <c r="PM14">
        <v>0</v>
      </c>
      <c r="PN14">
        <v>0</v>
      </c>
      <c r="PO14">
        <v>0</v>
      </c>
      <c r="PP14">
        <v>89038315</v>
      </c>
      <c r="PQ14">
        <v>0</v>
      </c>
      <c r="PR14">
        <v>468112527</v>
      </c>
      <c r="PS14" t="s">
        <v>482</v>
      </c>
    </row>
    <row r="15" spans="1:435" x14ac:dyDescent="0.25">
      <c r="A15" t="s">
        <v>711</v>
      </c>
      <c r="B15">
        <v>7868</v>
      </c>
      <c r="C15" t="s">
        <v>712</v>
      </c>
      <c r="D15">
        <v>2020110010191</v>
      </c>
      <c r="E15" t="s">
        <v>436</v>
      </c>
      <c r="F15" t="s">
        <v>437</v>
      </c>
      <c r="G15" t="s">
        <v>438</v>
      </c>
      <c r="H15" t="s">
        <v>580</v>
      </c>
      <c r="I15" t="s">
        <v>713</v>
      </c>
      <c r="J15" t="s">
        <v>582</v>
      </c>
      <c r="K15" t="s">
        <v>583</v>
      </c>
      <c r="L15" t="s">
        <v>584</v>
      </c>
      <c r="M15" t="s">
        <v>585</v>
      </c>
      <c r="N15" t="s">
        <v>586</v>
      </c>
      <c r="O15" t="s">
        <v>663</v>
      </c>
      <c r="P15" t="s">
        <v>588</v>
      </c>
      <c r="Q15" t="s">
        <v>589</v>
      </c>
      <c r="R15" t="s">
        <v>590</v>
      </c>
      <c r="S15" t="s">
        <v>714</v>
      </c>
      <c r="T15" t="s">
        <v>715</v>
      </c>
      <c r="U15" t="s">
        <v>716</v>
      </c>
      <c r="AB15" t="s">
        <v>717</v>
      </c>
      <c r="AC15" t="s">
        <v>714</v>
      </c>
      <c r="AI15" t="s">
        <v>718</v>
      </c>
      <c r="AJ15" t="s">
        <v>719</v>
      </c>
      <c r="AK15">
        <v>44055</v>
      </c>
      <c r="AL15">
        <v>1</v>
      </c>
      <c r="AM15">
        <v>2023</v>
      </c>
      <c r="AN15" t="s">
        <v>720</v>
      </c>
      <c r="AO15" t="s">
        <v>721</v>
      </c>
      <c r="AP15">
        <v>2020</v>
      </c>
      <c r="AQ15">
        <v>2024</v>
      </c>
      <c r="AR15" t="s">
        <v>467</v>
      </c>
      <c r="AS15" t="s">
        <v>457</v>
      </c>
      <c r="AT15" t="s">
        <v>458</v>
      </c>
      <c r="AU15" t="s">
        <v>598</v>
      </c>
      <c r="AV15">
        <v>2020</v>
      </c>
      <c r="AW15">
        <v>0</v>
      </c>
      <c r="AX15" t="s">
        <v>460</v>
      </c>
      <c r="AY15">
        <v>1</v>
      </c>
      <c r="AZ15">
        <v>0</v>
      </c>
      <c r="BA15">
        <v>0</v>
      </c>
      <c r="BB15" t="s">
        <v>722</v>
      </c>
      <c r="BC15" t="s">
        <v>723</v>
      </c>
      <c r="BD15" t="s">
        <v>724</v>
      </c>
      <c r="BE15" t="s">
        <v>724</v>
      </c>
      <c r="BF15" t="s">
        <v>725</v>
      </c>
      <c r="BG15">
        <v>2</v>
      </c>
      <c r="BH15">
        <v>44098</v>
      </c>
      <c r="BI15">
        <v>0</v>
      </c>
      <c r="BJ15" t="s">
        <v>50</v>
      </c>
      <c r="BK15">
        <v>100</v>
      </c>
      <c r="BL15">
        <v>11</v>
      </c>
      <c r="BM15">
        <v>21</v>
      </c>
      <c r="BN15">
        <v>21</v>
      </c>
      <c r="BO15">
        <v>22</v>
      </c>
      <c r="BP15">
        <v>25</v>
      </c>
      <c r="BQ15">
        <v>6043733878</v>
      </c>
      <c r="BR15">
        <v>1221131137</v>
      </c>
      <c r="BS15">
        <v>1217501300</v>
      </c>
      <c r="BT15">
        <v>964637607</v>
      </c>
      <c r="BU15">
        <v>774463834</v>
      </c>
      <c r="BV15">
        <v>1866000000</v>
      </c>
      <c r="BW15">
        <v>11</v>
      </c>
      <c r="BX15">
        <v>21</v>
      </c>
      <c r="BY15">
        <v>21</v>
      </c>
      <c r="BZ15">
        <v>22</v>
      </c>
      <c r="CA15">
        <v>21</v>
      </c>
      <c r="CB15">
        <v>21</v>
      </c>
      <c r="CC15">
        <v>22</v>
      </c>
      <c r="CD15">
        <v>1220046913</v>
      </c>
      <c r="CE15">
        <v>1120421978</v>
      </c>
      <c r="CF15">
        <v>1216972592</v>
      </c>
      <c r="CG15">
        <v>1121841091</v>
      </c>
      <c r="CH15">
        <v>964637606</v>
      </c>
      <c r="CI15">
        <v>951668301</v>
      </c>
      <c r="CJ15">
        <v>11</v>
      </c>
      <c r="CK15">
        <v>21</v>
      </c>
      <c r="CL15">
        <v>21</v>
      </c>
      <c r="CM15">
        <v>57.4</v>
      </c>
      <c r="CN15" t="s">
        <v>467</v>
      </c>
      <c r="CO15">
        <v>0</v>
      </c>
      <c r="CP15">
        <v>0</v>
      </c>
      <c r="CQ15">
        <v>4.4000000000000004</v>
      </c>
      <c r="CR15">
        <v>0</v>
      </c>
      <c r="CS15">
        <v>0</v>
      </c>
      <c r="CT15">
        <v>8.8000000000000007</v>
      </c>
      <c r="CU15">
        <v>0</v>
      </c>
      <c r="CV15">
        <v>0</v>
      </c>
      <c r="CW15">
        <v>0</v>
      </c>
      <c r="CX15">
        <v>0</v>
      </c>
      <c r="CY15">
        <v>0</v>
      </c>
      <c r="CZ15">
        <v>8.8000000000000007</v>
      </c>
      <c r="DA15">
        <v>22</v>
      </c>
      <c r="DB15">
        <v>4.4000000000000004</v>
      </c>
      <c r="DC15">
        <v>4.4000000000000004</v>
      </c>
      <c r="DD15">
        <v>0</v>
      </c>
      <c r="DE15">
        <v>0</v>
      </c>
      <c r="DF15">
        <v>60</v>
      </c>
      <c r="DG15">
        <v>0</v>
      </c>
      <c r="DH15">
        <v>0</v>
      </c>
      <c r="DI15">
        <v>120</v>
      </c>
      <c r="DJ15">
        <v>0</v>
      </c>
      <c r="DK15">
        <v>0</v>
      </c>
      <c r="DL15">
        <v>0</v>
      </c>
      <c r="DM15">
        <v>0</v>
      </c>
      <c r="DN15">
        <v>0</v>
      </c>
      <c r="DO15">
        <v>120</v>
      </c>
      <c r="DP15">
        <v>300</v>
      </c>
      <c r="DQ15">
        <v>0</v>
      </c>
      <c r="DR15">
        <v>0</v>
      </c>
      <c r="DS15">
        <v>60</v>
      </c>
      <c r="DT15">
        <v>0</v>
      </c>
      <c r="DU15">
        <v>0</v>
      </c>
      <c r="DV15">
        <v>0</v>
      </c>
      <c r="DW15">
        <v>0</v>
      </c>
      <c r="DX15">
        <v>0</v>
      </c>
      <c r="DY15">
        <v>0</v>
      </c>
      <c r="DZ15">
        <v>0</v>
      </c>
      <c r="EA15">
        <v>0</v>
      </c>
      <c r="EB15">
        <v>0</v>
      </c>
      <c r="EC15">
        <v>60</v>
      </c>
      <c r="ED15">
        <v>60</v>
      </c>
      <c r="EE15">
        <v>0</v>
      </c>
      <c r="EF15">
        <v>0</v>
      </c>
      <c r="EG15" t="s">
        <v>726</v>
      </c>
      <c r="EH15">
        <v>0</v>
      </c>
      <c r="EI15">
        <v>0</v>
      </c>
      <c r="EJ15" t="s">
        <v>727</v>
      </c>
      <c r="EK15">
        <v>0</v>
      </c>
      <c r="EL15">
        <v>0</v>
      </c>
      <c r="EM15">
        <v>0</v>
      </c>
      <c r="EN15">
        <v>0</v>
      </c>
      <c r="EO15">
        <v>0</v>
      </c>
      <c r="EP15" t="s">
        <v>728</v>
      </c>
      <c r="EQ15">
        <v>0</v>
      </c>
      <c r="ER15">
        <v>0</v>
      </c>
      <c r="ES15" t="s">
        <v>726</v>
      </c>
      <c r="ET15">
        <v>0</v>
      </c>
      <c r="EU15">
        <v>0</v>
      </c>
      <c r="EV15">
        <v>0</v>
      </c>
      <c r="EW15">
        <v>0</v>
      </c>
      <c r="EX15">
        <v>0</v>
      </c>
      <c r="EY15">
        <v>0</v>
      </c>
      <c r="EZ15">
        <v>0</v>
      </c>
      <c r="FA15">
        <v>0</v>
      </c>
      <c r="FB15">
        <v>0</v>
      </c>
      <c r="FC15">
        <v>700432000</v>
      </c>
      <c r="FD15">
        <v>700432000</v>
      </c>
      <c r="FE15">
        <v>700432000</v>
      </c>
      <c r="FF15">
        <v>700432000</v>
      </c>
      <c r="FG15">
        <v>700432000</v>
      </c>
      <c r="FH15">
        <v>700432000</v>
      </c>
      <c r="FI15">
        <v>700432000</v>
      </c>
      <c r="FJ15">
        <v>700432000</v>
      </c>
      <c r="FK15">
        <v>700432000</v>
      </c>
      <c r="FL15">
        <v>700432000</v>
      </c>
      <c r="FM15">
        <v>700432000</v>
      </c>
      <c r="FN15">
        <v>700432000</v>
      </c>
      <c r="FO15">
        <v>700432000</v>
      </c>
      <c r="FP15">
        <v>700432000</v>
      </c>
      <c r="FQ15">
        <v>774463834</v>
      </c>
      <c r="FR15">
        <v>774463834</v>
      </c>
      <c r="FS15">
        <v>0</v>
      </c>
      <c r="FT15">
        <v>0</v>
      </c>
      <c r="FU15">
        <v>0</v>
      </c>
      <c r="FV15">
        <v>0</v>
      </c>
      <c r="FW15">
        <v>0</v>
      </c>
      <c r="FX15">
        <v>0</v>
      </c>
      <c r="FY15">
        <v>0</v>
      </c>
      <c r="FZ15">
        <v>0</v>
      </c>
      <c r="GA15">
        <v>0</v>
      </c>
      <c r="GB15">
        <v>774463834</v>
      </c>
      <c r="GC15">
        <v>361437408</v>
      </c>
      <c r="GD15">
        <v>621155282</v>
      </c>
      <c r="GE15">
        <v>621155282</v>
      </c>
      <c r="GF15">
        <v>0</v>
      </c>
      <c r="GG15">
        <v>0</v>
      </c>
      <c r="GH15">
        <v>0</v>
      </c>
      <c r="GI15">
        <v>0</v>
      </c>
      <c r="GJ15">
        <v>0</v>
      </c>
      <c r="GK15">
        <v>0</v>
      </c>
      <c r="GL15">
        <v>0</v>
      </c>
      <c r="GM15">
        <v>0</v>
      </c>
      <c r="GN15">
        <v>0</v>
      </c>
      <c r="GO15">
        <v>621155282</v>
      </c>
      <c r="GP15">
        <v>0</v>
      </c>
      <c r="GQ15">
        <v>6106344</v>
      </c>
      <c r="GR15">
        <v>53556073</v>
      </c>
      <c r="GS15">
        <v>0</v>
      </c>
      <c r="GT15">
        <v>0</v>
      </c>
      <c r="GU15">
        <v>0</v>
      </c>
      <c r="GV15">
        <v>0</v>
      </c>
      <c r="GW15">
        <v>0</v>
      </c>
      <c r="GX15">
        <v>0</v>
      </c>
      <c r="GY15">
        <v>0</v>
      </c>
      <c r="GZ15">
        <v>0</v>
      </c>
      <c r="HA15">
        <v>0</v>
      </c>
      <c r="HB15">
        <v>53556073</v>
      </c>
      <c r="HC15">
        <v>12969305</v>
      </c>
      <c r="HD15">
        <v>12969305</v>
      </c>
      <c r="HE15">
        <v>12969305</v>
      </c>
      <c r="HF15">
        <v>0</v>
      </c>
      <c r="HG15">
        <v>0</v>
      </c>
      <c r="HH15">
        <v>0</v>
      </c>
      <c r="HI15">
        <v>0</v>
      </c>
      <c r="HJ15">
        <v>0</v>
      </c>
      <c r="HK15">
        <v>0</v>
      </c>
      <c r="HL15">
        <v>0</v>
      </c>
      <c r="HM15">
        <v>0</v>
      </c>
      <c r="HN15">
        <v>0</v>
      </c>
      <c r="HO15">
        <v>12969305</v>
      </c>
      <c r="HP15">
        <v>0</v>
      </c>
      <c r="HQ15">
        <v>4599584</v>
      </c>
      <c r="HR15">
        <v>9357774</v>
      </c>
      <c r="HS15">
        <v>0</v>
      </c>
      <c r="HT15">
        <v>0</v>
      </c>
      <c r="HU15">
        <v>0</v>
      </c>
      <c r="HV15">
        <v>0</v>
      </c>
      <c r="HW15">
        <v>0</v>
      </c>
      <c r="HX15">
        <v>0</v>
      </c>
      <c r="HY15">
        <v>0</v>
      </c>
      <c r="HZ15">
        <v>0</v>
      </c>
      <c r="IA15">
        <v>0</v>
      </c>
      <c r="IB15">
        <v>9357774</v>
      </c>
      <c r="IC15" t="s">
        <v>729</v>
      </c>
      <c r="ID15" t="s">
        <v>471</v>
      </c>
      <c r="IE15" t="s">
        <v>471</v>
      </c>
      <c r="IF15" t="s">
        <v>471</v>
      </c>
      <c r="IG15" t="s">
        <v>730</v>
      </c>
      <c r="IH15" t="s">
        <v>731</v>
      </c>
      <c r="II15" t="s">
        <v>471</v>
      </c>
      <c r="IJ15" t="s">
        <v>471</v>
      </c>
      <c r="IK15" t="s">
        <v>471</v>
      </c>
      <c r="IL15" t="s">
        <v>471</v>
      </c>
      <c r="IM15" t="s">
        <v>471</v>
      </c>
      <c r="IN15" t="s">
        <v>471</v>
      </c>
      <c r="IO15" t="s">
        <v>471</v>
      </c>
      <c r="IP15" t="s">
        <v>471</v>
      </c>
      <c r="IQ15" t="s">
        <v>471</v>
      </c>
      <c r="IR15">
        <v>0</v>
      </c>
      <c r="IS15">
        <v>0</v>
      </c>
      <c r="IT15">
        <v>1</v>
      </c>
      <c r="IU15">
        <v>0</v>
      </c>
      <c r="IV15">
        <v>0</v>
      </c>
      <c r="IW15">
        <v>0</v>
      </c>
      <c r="IX15">
        <v>0</v>
      </c>
      <c r="IY15">
        <v>0</v>
      </c>
      <c r="IZ15">
        <v>0</v>
      </c>
      <c r="JA15">
        <v>0</v>
      </c>
      <c r="JB15">
        <v>0</v>
      </c>
      <c r="JC15">
        <v>0</v>
      </c>
      <c r="JD15">
        <v>0.2</v>
      </c>
      <c r="JE15">
        <v>0</v>
      </c>
      <c r="JF15">
        <v>0</v>
      </c>
      <c r="JG15">
        <v>20</v>
      </c>
      <c r="JH15">
        <v>0</v>
      </c>
      <c r="JI15">
        <v>0</v>
      </c>
      <c r="JJ15">
        <v>0</v>
      </c>
      <c r="JK15">
        <v>0</v>
      </c>
      <c r="JL15">
        <v>0</v>
      </c>
      <c r="JM15">
        <v>0</v>
      </c>
      <c r="JN15">
        <v>0</v>
      </c>
      <c r="JO15">
        <v>0</v>
      </c>
      <c r="JP15">
        <v>0</v>
      </c>
      <c r="JQ15">
        <v>20</v>
      </c>
      <c r="JR15">
        <v>0</v>
      </c>
      <c r="JS15">
        <v>0</v>
      </c>
      <c r="JT15">
        <v>20</v>
      </c>
      <c r="JU15">
        <v>20</v>
      </c>
      <c r="JV15">
        <v>20</v>
      </c>
      <c r="JW15">
        <v>20</v>
      </c>
      <c r="JX15">
        <v>20</v>
      </c>
      <c r="JY15">
        <v>20</v>
      </c>
      <c r="JZ15">
        <v>20</v>
      </c>
      <c r="KA15">
        <v>20</v>
      </c>
      <c r="KB15">
        <v>20</v>
      </c>
      <c r="KC15">
        <v>20</v>
      </c>
      <c r="KD15" t="s">
        <v>473</v>
      </c>
      <c r="KE15" t="s">
        <v>471</v>
      </c>
      <c r="KF15">
        <v>100</v>
      </c>
      <c r="KG15" t="s">
        <v>471</v>
      </c>
      <c r="KH15" t="s">
        <v>471</v>
      </c>
      <c r="KI15" t="s">
        <v>471</v>
      </c>
      <c r="KJ15" t="s">
        <v>471</v>
      </c>
      <c r="KK15" t="s">
        <v>471</v>
      </c>
      <c r="KL15" t="s">
        <v>471</v>
      </c>
      <c r="KM15" t="s">
        <v>471</v>
      </c>
      <c r="KN15" t="s">
        <v>471</v>
      </c>
      <c r="KO15" t="s">
        <v>471</v>
      </c>
      <c r="KP15" t="s">
        <v>473</v>
      </c>
      <c r="KQ15" t="s">
        <v>473</v>
      </c>
      <c r="KR15">
        <v>100</v>
      </c>
      <c r="KS15" t="s">
        <v>471</v>
      </c>
      <c r="KT15" t="s">
        <v>471</v>
      </c>
      <c r="KU15" t="s">
        <v>471</v>
      </c>
      <c r="KV15" t="s">
        <v>471</v>
      </c>
      <c r="KW15" t="s">
        <v>471</v>
      </c>
      <c r="KX15" t="s">
        <v>471</v>
      </c>
      <c r="KY15" t="s">
        <v>471</v>
      </c>
      <c r="KZ15" t="s">
        <v>471</v>
      </c>
      <c r="LA15" t="s">
        <v>471</v>
      </c>
      <c r="LB15">
        <v>100</v>
      </c>
      <c r="LC15" t="s">
        <v>640</v>
      </c>
      <c r="LD15" t="s">
        <v>713</v>
      </c>
      <c r="LE15">
        <v>100</v>
      </c>
      <c r="LF15">
        <v>22.495000000000001</v>
      </c>
      <c r="LG15">
        <v>100</v>
      </c>
      <c r="LH15">
        <v>22.495000000000001</v>
      </c>
      <c r="LI15">
        <v>100</v>
      </c>
      <c r="LJ15">
        <v>20.898055555555555</v>
      </c>
      <c r="LK15">
        <v>9110519000</v>
      </c>
      <c r="LL15">
        <v>6304674794</v>
      </c>
      <c r="LM15">
        <v>597623825</v>
      </c>
      <c r="LN15">
        <v>691592795</v>
      </c>
      <c r="LO15">
        <v>461488156</v>
      </c>
      <c r="LP15" t="s">
        <v>473</v>
      </c>
      <c r="LQ15" t="s">
        <v>473</v>
      </c>
      <c r="LR15">
        <v>4.4000000000000004</v>
      </c>
      <c r="LS15" t="s">
        <v>471</v>
      </c>
      <c r="LT15" t="s">
        <v>471</v>
      </c>
      <c r="LU15" t="s">
        <v>471</v>
      </c>
      <c r="LV15" t="s">
        <v>471</v>
      </c>
      <c r="LW15" t="s">
        <v>471</v>
      </c>
      <c r="LX15" t="s">
        <v>471</v>
      </c>
      <c r="LY15" t="s">
        <v>471</v>
      </c>
      <c r="LZ15" t="s">
        <v>471</v>
      </c>
      <c r="MA15" t="s">
        <v>471</v>
      </c>
      <c r="MB15">
        <v>4.4000000000000004</v>
      </c>
      <c r="MC15">
        <v>4.4000000000000004</v>
      </c>
      <c r="MD15">
        <v>4.4000000000000004</v>
      </c>
      <c r="ME15" t="s">
        <v>475</v>
      </c>
      <c r="MF15" t="s">
        <v>475</v>
      </c>
      <c r="MG15">
        <v>0</v>
      </c>
      <c r="MH15">
        <v>0</v>
      </c>
      <c r="MI15">
        <v>0</v>
      </c>
      <c r="MJ15">
        <v>0</v>
      </c>
      <c r="MK15">
        <v>0</v>
      </c>
      <c r="ML15">
        <v>0</v>
      </c>
      <c r="MM15">
        <v>0</v>
      </c>
      <c r="MN15">
        <v>0</v>
      </c>
      <c r="MO15">
        <v>0</v>
      </c>
      <c r="MP15">
        <v>0</v>
      </c>
      <c r="MQ15" t="s">
        <v>475</v>
      </c>
      <c r="MR15" t="s">
        <v>475</v>
      </c>
      <c r="MS15">
        <v>0</v>
      </c>
      <c r="MT15">
        <v>0</v>
      </c>
      <c r="MU15">
        <v>0</v>
      </c>
      <c r="MV15">
        <v>0</v>
      </c>
      <c r="MW15">
        <v>0</v>
      </c>
      <c r="MX15">
        <v>0</v>
      </c>
      <c r="MY15">
        <v>0</v>
      </c>
      <c r="MZ15">
        <v>0</v>
      </c>
      <c r="NA15">
        <v>0</v>
      </c>
      <c r="NB15">
        <v>0</v>
      </c>
      <c r="NC15" t="s">
        <v>473</v>
      </c>
      <c r="ND15" t="s">
        <v>473</v>
      </c>
      <c r="NE15">
        <v>100</v>
      </c>
      <c r="NF15" t="s">
        <v>471</v>
      </c>
      <c r="NG15" t="s">
        <v>471</v>
      </c>
      <c r="NH15" t="s">
        <v>471</v>
      </c>
      <c r="NI15" t="s">
        <v>471</v>
      </c>
      <c r="NJ15" t="s">
        <v>471</v>
      </c>
      <c r="NK15" t="s">
        <v>471</v>
      </c>
      <c r="NL15" t="s">
        <v>471</v>
      </c>
      <c r="NM15" t="s">
        <v>471</v>
      </c>
      <c r="NN15" t="s">
        <v>471</v>
      </c>
      <c r="NO15" t="s">
        <v>610</v>
      </c>
      <c r="NP15" t="s">
        <v>610</v>
      </c>
      <c r="NQ15">
        <v>0</v>
      </c>
      <c r="NR15">
        <v>0</v>
      </c>
      <c r="NS15">
        <v>0</v>
      </c>
      <c r="NT15">
        <v>0</v>
      </c>
      <c r="NU15">
        <v>0</v>
      </c>
      <c r="NV15">
        <v>0</v>
      </c>
      <c r="NW15">
        <v>0</v>
      </c>
      <c r="NX15">
        <v>0</v>
      </c>
      <c r="NY15">
        <v>0</v>
      </c>
      <c r="NZ15">
        <v>0</v>
      </c>
      <c r="OA15" t="s">
        <v>611</v>
      </c>
      <c r="OB15" t="s">
        <v>611</v>
      </c>
      <c r="OC15">
        <v>0</v>
      </c>
      <c r="OD15">
        <v>0</v>
      </c>
      <c r="OE15">
        <v>0</v>
      </c>
      <c r="OF15">
        <v>0</v>
      </c>
      <c r="OG15">
        <v>0</v>
      </c>
      <c r="OH15">
        <v>0</v>
      </c>
      <c r="OI15">
        <v>0</v>
      </c>
      <c r="OJ15">
        <v>0</v>
      </c>
      <c r="OK15">
        <v>0</v>
      </c>
      <c r="OL15">
        <v>0</v>
      </c>
      <c r="OO15" t="s">
        <v>711</v>
      </c>
      <c r="OP15">
        <v>4.4000000000000004</v>
      </c>
      <c r="OQ15">
        <v>0</v>
      </c>
      <c r="OR15">
        <v>0</v>
      </c>
      <c r="OS15">
        <v>0</v>
      </c>
      <c r="OT15">
        <v>0</v>
      </c>
      <c r="OU15">
        <v>0</v>
      </c>
      <c r="OV15">
        <v>0</v>
      </c>
      <c r="OW15">
        <v>0</v>
      </c>
      <c r="OX15">
        <v>0</v>
      </c>
      <c r="OY15">
        <v>0</v>
      </c>
      <c r="OZ15">
        <v>0</v>
      </c>
      <c r="PA15">
        <v>0</v>
      </c>
      <c r="PB15">
        <v>0</v>
      </c>
      <c r="PC15">
        <v>0</v>
      </c>
      <c r="PD15">
        <v>12969305</v>
      </c>
      <c r="PE15">
        <v>12969305</v>
      </c>
      <c r="PF15">
        <v>12969305</v>
      </c>
      <c r="PG15">
        <v>0</v>
      </c>
      <c r="PH15">
        <v>0</v>
      </c>
      <c r="PI15">
        <v>0</v>
      </c>
      <c r="PJ15">
        <v>0</v>
      </c>
      <c r="PK15">
        <v>0</v>
      </c>
      <c r="PL15">
        <v>0</v>
      </c>
      <c r="PM15">
        <v>0</v>
      </c>
      <c r="PN15">
        <v>0</v>
      </c>
      <c r="PO15">
        <v>0</v>
      </c>
      <c r="PP15">
        <v>12969305</v>
      </c>
      <c r="PQ15">
        <v>0</v>
      </c>
      <c r="PR15">
        <v>468112527</v>
      </c>
      <c r="PS15" t="s">
        <v>482</v>
      </c>
    </row>
    <row r="16" spans="1:435" x14ac:dyDescent="0.25">
      <c r="A16" t="s">
        <v>732</v>
      </c>
      <c r="B16">
        <v>7868</v>
      </c>
      <c r="C16" t="s">
        <v>733</v>
      </c>
      <c r="D16">
        <v>2020110010191</v>
      </c>
      <c r="E16" t="s">
        <v>436</v>
      </c>
      <c r="F16" t="s">
        <v>437</v>
      </c>
      <c r="G16" t="s">
        <v>438</v>
      </c>
      <c r="H16" t="s">
        <v>580</v>
      </c>
      <c r="I16" t="s">
        <v>713</v>
      </c>
      <c r="J16" t="s">
        <v>582</v>
      </c>
      <c r="K16" t="s">
        <v>583</v>
      </c>
      <c r="L16" t="s">
        <v>584</v>
      </c>
      <c r="M16" t="s">
        <v>585</v>
      </c>
      <c r="N16" t="s">
        <v>583</v>
      </c>
      <c r="O16" t="s">
        <v>584</v>
      </c>
      <c r="P16" t="s">
        <v>585</v>
      </c>
      <c r="Q16" t="s">
        <v>734</v>
      </c>
      <c r="R16" t="s">
        <v>590</v>
      </c>
      <c r="S16" t="s">
        <v>735</v>
      </c>
      <c r="T16" t="s">
        <v>736</v>
      </c>
      <c r="AC16" t="s">
        <v>735</v>
      </c>
      <c r="AI16" t="s">
        <v>737</v>
      </c>
      <c r="AJ16">
        <v>0</v>
      </c>
      <c r="AK16">
        <v>44055</v>
      </c>
      <c r="AL16">
        <v>1</v>
      </c>
      <c r="AM16">
        <v>2023</v>
      </c>
      <c r="AN16" t="s">
        <v>738</v>
      </c>
      <c r="AO16" t="s">
        <v>739</v>
      </c>
      <c r="AP16">
        <v>2020</v>
      </c>
      <c r="AQ16">
        <v>2024</v>
      </c>
      <c r="AR16" t="s">
        <v>467</v>
      </c>
      <c r="AS16" t="s">
        <v>670</v>
      </c>
      <c r="AT16" t="s">
        <v>458</v>
      </c>
      <c r="AU16" t="s">
        <v>598</v>
      </c>
      <c r="AV16">
        <v>2020</v>
      </c>
      <c r="AW16" t="s">
        <v>460</v>
      </c>
      <c r="AX16" t="s">
        <v>460</v>
      </c>
      <c r="AY16">
        <v>1</v>
      </c>
      <c r="AZ16">
        <v>0</v>
      </c>
      <c r="BA16">
        <v>0</v>
      </c>
      <c r="BB16" t="s">
        <v>740</v>
      </c>
      <c r="BC16" t="s">
        <v>741</v>
      </c>
      <c r="BD16" t="s">
        <v>742</v>
      </c>
      <c r="BE16" t="s">
        <v>743</v>
      </c>
      <c r="BF16" t="s">
        <v>744</v>
      </c>
      <c r="BG16">
        <v>2</v>
      </c>
      <c r="BH16">
        <v>44098</v>
      </c>
      <c r="BI16">
        <v>0</v>
      </c>
      <c r="BJ16" t="s">
        <v>50</v>
      </c>
      <c r="BK16">
        <v>100</v>
      </c>
      <c r="BL16">
        <v>5</v>
      </c>
      <c r="BM16">
        <v>28</v>
      </c>
      <c r="BN16">
        <v>28</v>
      </c>
      <c r="BO16">
        <v>28</v>
      </c>
      <c r="BP16">
        <v>11</v>
      </c>
      <c r="BQ16">
        <v>13077265973</v>
      </c>
      <c r="BR16">
        <v>992500650</v>
      </c>
      <c r="BS16">
        <v>2978107803</v>
      </c>
      <c r="BT16">
        <v>4011243520</v>
      </c>
      <c r="BU16">
        <v>3189414000</v>
      </c>
      <c r="BV16">
        <v>1906000000</v>
      </c>
      <c r="BW16">
        <v>5</v>
      </c>
      <c r="BX16">
        <v>28</v>
      </c>
      <c r="BY16">
        <v>28</v>
      </c>
      <c r="BZ16">
        <v>28</v>
      </c>
      <c r="CA16">
        <v>28</v>
      </c>
      <c r="CB16">
        <v>28.000000000000011</v>
      </c>
      <c r="CC16">
        <v>28</v>
      </c>
      <c r="CD16">
        <v>991962436</v>
      </c>
      <c r="CE16">
        <v>922337940</v>
      </c>
      <c r="CF16">
        <v>2866328865</v>
      </c>
      <c r="CG16">
        <v>2406318673</v>
      </c>
      <c r="CH16">
        <v>4011222494</v>
      </c>
      <c r="CI16">
        <v>3649118384</v>
      </c>
      <c r="CJ16">
        <v>5</v>
      </c>
      <c r="CK16">
        <v>28.000000000000011</v>
      </c>
      <c r="CL16">
        <v>28.000000000000011</v>
      </c>
      <c r="CM16">
        <v>67.997200000000021</v>
      </c>
      <c r="CN16" t="s">
        <v>467</v>
      </c>
      <c r="CO16">
        <v>2.3323999999999998</v>
      </c>
      <c r="CP16">
        <v>2.3323999999999998</v>
      </c>
      <c r="CQ16">
        <v>2.3324000000000003</v>
      </c>
      <c r="CR16">
        <v>2.3323999999999998</v>
      </c>
      <c r="CS16">
        <v>2.3323999999999998</v>
      </c>
      <c r="CT16">
        <v>2.3323999999999998</v>
      </c>
      <c r="CU16">
        <v>2.3323999999999998</v>
      </c>
      <c r="CV16">
        <v>2.3324000000000016</v>
      </c>
      <c r="CW16">
        <v>2.3323999999999998</v>
      </c>
      <c r="CX16">
        <v>2.3323999999999998</v>
      </c>
      <c r="CY16">
        <v>2.3323999999999998</v>
      </c>
      <c r="CZ16">
        <v>2.3436000000000012</v>
      </c>
      <c r="DA16">
        <v>28</v>
      </c>
      <c r="DB16">
        <v>6.9971999999999994</v>
      </c>
      <c r="DC16">
        <v>6.9971999999999994</v>
      </c>
      <c r="DD16">
        <v>8.33</v>
      </c>
      <c r="DE16">
        <v>8.33</v>
      </c>
      <c r="DF16">
        <v>8.3300000000000018</v>
      </c>
      <c r="DG16">
        <v>8.3299999999999983</v>
      </c>
      <c r="DH16">
        <v>8.3299999999999983</v>
      </c>
      <c r="DI16">
        <v>8.3299999999999983</v>
      </c>
      <c r="DJ16">
        <v>8.3299999999999983</v>
      </c>
      <c r="DK16">
        <v>8.3300000000000054</v>
      </c>
      <c r="DL16">
        <v>8.3299999999999983</v>
      </c>
      <c r="DM16">
        <v>8.3299999999999983</v>
      </c>
      <c r="DN16">
        <v>8.3299999999999983</v>
      </c>
      <c r="DO16">
        <v>8.3700000000000045</v>
      </c>
      <c r="DP16">
        <v>100</v>
      </c>
      <c r="DQ16">
        <v>8.33</v>
      </c>
      <c r="DR16">
        <v>8.33</v>
      </c>
      <c r="DS16">
        <v>8.3300000000000018</v>
      </c>
      <c r="DT16">
        <v>0</v>
      </c>
      <c r="DU16">
        <v>0</v>
      </c>
      <c r="DV16">
        <v>0</v>
      </c>
      <c r="DW16">
        <v>0</v>
      </c>
      <c r="DX16">
        <v>0</v>
      </c>
      <c r="DY16">
        <v>0</v>
      </c>
      <c r="DZ16">
        <v>0</v>
      </c>
      <c r="EA16">
        <v>0</v>
      </c>
      <c r="EB16">
        <v>0</v>
      </c>
      <c r="EC16">
        <v>24.990000000000002</v>
      </c>
      <c r="ED16">
        <v>24.990000000000002</v>
      </c>
      <c r="EE16" t="s">
        <v>745</v>
      </c>
      <c r="EF16" t="s">
        <v>746</v>
      </c>
      <c r="EG16" t="s">
        <v>746</v>
      </c>
      <c r="EH16" t="s">
        <v>745</v>
      </c>
      <c r="EI16" t="s">
        <v>746</v>
      </c>
      <c r="EJ16" t="s">
        <v>746</v>
      </c>
      <c r="EK16" t="s">
        <v>745</v>
      </c>
      <c r="EL16" t="s">
        <v>746</v>
      </c>
      <c r="EM16" t="s">
        <v>746</v>
      </c>
      <c r="EN16" t="s">
        <v>745</v>
      </c>
      <c r="EO16" t="s">
        <v>746</v>
      </c>
      <c r="EP16" t="s">
        <v>746</v>
      </c>
      <c r="EQ16" t="s">
        <v>747</v>
      </c>
      <c r="ER16" t="s">
        <v>746</v>
      </c>
      <c r="ES16" t="s">
        <v>746</v>
      </c>
      <c r="ET16">
        <v>0</v>
      </c>
      <c r="EU16">
        <v>0</v>
      </c>
      <c r="EV16">
        <v>0</v>
      </c>
      <c r="EW16">
        <v>0</v>
      </c>
      <c r="EX16">
        <v>0</v>
      </c>
      <c r="EY16">
        <v>0</v>
      </c>
      <c r="EZ16">
        <v>0</v>
      </c>
      <c r="FA16">
        <v>0</v>
      </c>
      <c r="FB16">
        <v>0</v>
      </c>
      <c r="FC16">
        <v>3189414000</v>
      </c>
      <c r="FD16">
        <v>3189414000</v>
      </c>
      <c r="FE16">
        <v>3189414000</v>
      </c>
      <c r="FF16">
        <v>3189414000</v>
      </c>
      <c r="FG16">
        <v>3189414000</v>
      </c>
      <c r="FH16">
        <v>3189414000</v>
      </c>
      <c r="FI16">
        <v>3189414000</v>
      </c>
      <c r="FJ16">
        <v>3189414000</v>
      </c>
      <c r="FK16">
        <v>3189414000</v>
      </c>
      <c r="FL16">
        <v>3189414000</v>
      </c>
      <c r="FM16">
        <v>3189414000</v>
      </c>
      <c r="FN16">
        <v>3189414000</v>
      </c>
      <c r="FO16">
        <v>3189414000</v>
      </c>
      <c r="FP16">
        <v>3189414000</v>
      </c>
      <c r="FQ16">
        <v>3189414000</v>
      </c>
      <c r="FR16">
        <v>3189414000</v>
      </c>
      <c r="FS16">
        <v>0</v>
      </c>
      <c r="FT16">
        <v>0</v>
      </c>
      <c r="FU16">
        <v>0</v>
      </c>
      <c r="FV16">
        <v>0</v>
      </c>
      <c r="FW16">
        <v>0</v>
      </c>
      <c r="FX16">
        <v>0</v>
      </c>
      <c r="FY16">
        <v>0</v>
      </c>
      <c r="FZ16">
        <v>0</v>
      </c>
      <c r="GA16">
        <v>0</v>
      </c>
      <c r="GB16">
        <v>3189414000</v>
      </c>
      <c r="GC16">
        <v>1387968761</v>
      </c>
      <c r="GD16">
        <v>2111266517</v>
      </c>
      <c r="GE16">
        <v>2241693786</v>
      </c>
      <c r="GF16">
        <v>0</v>
      </c>
      <c r="GG16">
        <v>0</v>
      </c>
      <c r="GH16">
        <v>0</v>
      </c>
      <c r="GI16">
        <v>0</v>
      </c>
      <c r="GJ16">
        <v>0</v>
      </c>
      <c r="GK16">
        <v>0</v>
      </c>
      <c r="GL16">
        <v>0</v>
      </c>
      <c r="GM16">
        <v>0</v>
      </c>
      <c r="GN16">
        <v>0</v>
      </c>
      <c r="GO16">
        <v>2241693786</v>
      </c>
      <c r="GP16">
        <v>0</v>
      </c>
      <c r="GQ16">
        <v>60585347</v>
      </c>
      <c r="GR16">
        <v>223187577</v>
      </c>
      <c r="GS16">
        <v>0</v>
      </c>
      <c r="GT16">
        <v>0</v>
      </c>
      <c r="GU16">
        <v>0</v>
      </c>
      <c r="GV16">
        <v>0</v>
      </c>
      <c r="GW16">
        <v>0</v>
      </c>
      <c r="GX16">
        <v>0</v>
      </c>
      <c r="GY16">
        <v>0</v>
      </c>
      <c r="GZ16">
        <v>0</v>
      </c>
      <c r="HA16">
        <v>0</v>
      </c>
      <c r="HB16">
        <v>223187577</v>
      </c>
      <c r="HC16">
        <v>362104110</v>
      </c>
      <c r="HD16">
        <v>362104110</v>
      </c>
      <c r="HE16">
        <v>362104110</v>
      </c>
      <c r="HF16">
        <v>0</v>
      </c>
      <c r="HG16">
        <v>0</v>
      </c>
      <c r="HH16">
        <v>0</v>
      </c>
      <c r="HI16">
        <v>0</v>
      </c>
      <c r="HJ16">
        <v>0</v>
      </c>
      <c r="HK16">
        <v>0</v>
      </c>
      <c r="HL16">
        <v>0</v>
      </c>
      <c r="HM16">
        <v>0</v>
      </c>
      <c r="HN16">
        <v>0</v>
      </c>
      <c r="HO16">
        <v>362104110</v>
      </c>
      <c r="HP16">
        <v>0</v>
      </c>
      <c r="HQ16">
        <v>180923219</v>
      </c>
      <c r="HR16">
        <v>237654063</v>
      </c>
      <c r="HS16">
        <v>0</v>
      </c>
      <c r="HT16">
        <v>0</v>
      </c>
      <c r="HU16">
        <v>0</v>
      </c>
      <c r="HV16">
        <v>0</v>
      </c>
      <c r="HW16">
        <v>0</v>
      </c>
      <c r="HX16">
        <v>0</v>
      </c>
      <c r="HY16">
        <v>0</v>
      </c>
      <c r="HZ16">
        <v>0</v>
      </c>
      <c r="IA16">
        <v>0</v>
      </c>
      <c r="IB16">
        <v>237654063</v>
      </c>
      <c r="IC16" t="s">
        <v>748</v>
      </c>
      <c r="ID16" t="s">
        <v>471</v>
      </c>
      <c r="IE16" t="s">
        <v>471</v>
      </c>
      <c r="IF16" t="s">
        <v>749</v>
      </c>
      <c r="IG16" t="s">
        <v>750</v>
      </c>
      <c r="IH16" t="s">
        <v>751</v>
      </c>
      <c r="II16" t="s">
        <v>471</v>
      </c>
      <c r="IJ16" t="s">
        <v>471</v>
      </c>
      <c r="IK16" t="s">
        <v>471</v>
      </c>
      <c r="IL16" t="s">
        <v>471</v>
      </c>
      <c r="IM16" t="s">
        <v>471</v>
      </c>
      <c r="IN16" t="s">
        <v>471</v>
      </c>
      <c r="IO16" t="s">
        <v>471</v>
      </c>
      <c r="IP16" t="s">
        <v>471</v>
      </c>
      <c r="IQ16" t="s">
        <v>471</v>
      </c>
      <c r="IR16">
        <v>1</v>
      </c>
      <c r="IS16">
        <v>1</v>
      </c>
      <c r="IT16">
        <v>1</v>
      </c>
      <c r="IU16">
        <v>0</v>
      </c>
      <c r="IV16">
        <v>0</v>
      </c>
      <c r="IW16">
        <v>0</v>
      </c>
      <c r="IX16">
        <v>0</v>
      </c>
      <c r="IY16">
        <v>0</v>
      </c>
      <c r="IZ16">
        <v>0</v>
      </c>
      <c r="JA16">
        <v>0</v>
      </c>
      <c r="JB16">
        <v>0</v>
      </c>
      <c r="JC16">
        <v>0</v>
      </c>
      <c r="JD16">
        <v>0.24990000000000001</v>
      </c>
      <c r="JE16">
        <v>8.33</v>
      </c>
      <c r="JF16">
        <v>8.33</v>
      </c>
      <c r="JG16">
        <v>8.3300000000000018</v>
      </c>
      <c r="JH16">
        <v>0</v>
      </c>
      <c r="JI16">
        <v>0</v>
      </c>
      <c r="JJ16">
        <v>0</v>
      </c>
      <c r="JK16">
        <v>0</v>
      </c>
      <c r="JL16">
        <v>0</v>
      </c>
      <c r="JM16">
        <v>0</v>
      </c>
      <c r="JN16">
        <v>0</v>
      </c>
      <c r="JO16">
        <v>0</v>
      </c>
      <c r="JP16">
        <v>0</v>
      </c>
      <c r="JQ16">
        <v>24.990000000000002</v>
      </c>
      <c r="JR16">
        <v>8.33</v>
      </c>
      <c r="JS16">
        <v>16.66</v>
      </c>
      <c r="JT16">
        <v>24.990000000000002</v>
      </c>
      <c r="JU16">
        <v>24.990000000000002</v>
      </c>
      <c r="JV16">
        <v>24.990000000000002</v>
      </c>
      <c r="JW16">
        <v>24.990000000000002</v>
      </c>
      <c r="JX16">
        <v>24.990000000000002</v>
      </c>
      <c r="JY16">
        <v>24.990000000000002</v>
      </c>
      <c r="JZ16">
        <v>24.990000000000002</v>
      </c>
      <c r="KA16">
        <v>24.990000000000002</v>
      </c>
      <c r="KB16">
        <v>24.990000000000002</v>
      </c>
      <c r="KC16">
        <v>24.990000000000002</v>
      </c>
      <c r="KD16">
        <v>100</v>
      </c>
      <c r="KE16">
        <v>100</v>
      </c>
      <c r="KF16">
        <v>100</v>
      </c>
      <c r="KG16" t="s">
        <v>471</v>
      </c>
      <c r="KH16" t="s">
        <v>471</v>
      </c>
      <c r="KI16" t="s">
        <v>471</v>
      </c>
      <c r="KJ16" t="s">
        <v>471</v>
      </c>
      <c r="KK16" t="s">
        <v>471</v>
      </c>
      <c r="KL16" t="s">
        <v>471</v>
      </c>
      <c r="KM16" t="s">
        <v>471</v>
      </c>
      <c r="KN16" t="s">
        <v>471</v>
      </c>
      <c r="KO16" t="s">
        <v>471</v>
      </c>
      <c r="KP16">
        <v>100</v>
      </c>
      <c r="KQ16">
        <v>100</v>
      </c>
      <c r="KR16">
        <v>100</v>
      </c>
      <c r="KS16" t="s">
        <v>471</v>
      </c>
      <c r="KT16" t="s">
        <v>471</v>
      </c>
      <c r="KU16" t="s">
        <v>471</v>
      </c>
      <c r="KV16" t="s">
        <v>471</v>
      </c>
      <c r="KW16" t="s">
        <v>471</v>
      </c>
      <c r="KX16" t="s">
        <v>471</v>
      </c>
      <c r="KY16" t="s">
        <v>471</v>
      </c>
      <c r="KZ16" t="s">
        <v>471</v>
      </c>
      <c r="LA16" t="s">
        <v>471</v>
      </c>
      <c r="LB16">
        <v>100</v>
      </c>
      <c r="LC16" t="s">
        <v>640</v>
      </c>
      <c r="LD16" t="s">
        <v>713</v>
      </c>
      <c r="LE16">
        <v>100</v>
      </c>
      <c r="LF16">
        <v>22.495000000000001</v>
      </c>
      <c r="LG16" t="s">
        <v>471</v>
      </c>
      <c r="LH16" t="s">
        <v>471</v>
      </c>
      <c r="LI16">
        <v>100</v>
      </c>
      <c r="LJ16">
        <v>20.898055555555555</v>
      </c>
      <c r="LK16">
        <v>9110519000</v>
      </c>
      <c r="LL16">
        <v>6304674794</v>
      </c>
      <c r="LM16">
        <v>597623825</v>
      </c>
      <c r="LN16">
        <v>691592795</v>
      </c>
      <c r="LO16">
        <v>461488156</v>
      </c>
      <c r="LP16">
        <v>2.3323999999999998</v>
      </c>
      <c r="LQ16">
        <v>2.3323999999999998</v>
      </c>
      <c r="LR16">
        <v>2.3323999999999998</v>
      </c>
      <c r="LS16" t="s">
        <v>471</v>
      </c>
      <c r="LT16" t="s">
        <v>471</v>
      </c>
      <c r="LU16" t="s">
        <v>471</v>
      </c>
      <c r="LV16" t="s">
        <v>471</v>
      </c>
      <c r="LW16" t="s">
        <v>471</v>
      </c>
      <c r="LX16" t="s">
        <v>471</v>
      </c>
      <c r="LY16" t="s">
        <v>471</v>
      </c>
      <c r="LZ16" t="s">
        <v>471</v>
      </c>
      <c r="MA16" t="s">
        <v>471</v>
      </c>
      <c r="MB16">
        <v>6.9971999999999994</v>
      </c>
      <c r="MC16">
        <v>6.9971999999999994</v>
      </c>
      <c r="MD16">
        <v>6.9971999999999994</v>
      </c>
      <c r="ME16" t="s">
        <v>752</v>
      </c>
      <c r="MF16" t="s">
        <v>752</v>
      </c>
      <c r="MG16">
        <v>0</v>
      </c>
      <c r="MH16">
        <v>0</v>
      </c>
      <c r="MI16">
        <v>0</v>
      </c>
      <c r="MJ16">
        <v>0</v>
      </c>
      <c r="MK16">
        <v>0</v>
      </c>
      <c r="ML16">
        <v>0</v>
      </c>
      <c r="MM16">
        <v>0</v>
      </c>
      <c r="MN16">
        <v>0</v>
      </c>
      <c r="MO16">
        <v>0</v>
      </c>
      <c r="MP16">
        <v>0</v>
      </c>
      <c r="MQ16" t="s">
        <v>753</v>
      </c>
      <c r="MR16" t="s">
        <v>754</v>
      </c>
      <c r="MS16">
        <v>0</v>
      </c>
      <c r="MT16">
        <v>0</v>
      </c>
      <c r="MU16">
        <v>0</v>
      </c>
      <c r="MV16">
        <v>0</v>
      </c>
      <c r="MW16">
        <v>0</v>
      </c>
      <c r="MX16">
        <v>0</v>
      </c>
      <c r="MY16">
        <v>0</v>
      </c>
      <c r="MZ16">
        <v>0</v>
      </c>
      <c r="NA16">
        <v>0</v>
      </c>
      <c r="NB16">
        <v>0</v>
      </c>
      <c r="NC16">
        <v>100</v>
      </c>
      <c r="ND16">
        <v>100</v>
      </c>
      <c r="NE16">
        <v>100</v>
      </c>
      <c r="NF16" t="s">
        <v>471</v>
      </c>
      <c r="NG16" t="s">
        <v>471</v>
      </c>
      <c r="NH16" t="s">
        <v>471</v>
      </c>
      <c r="NI16" t="s">
        <v>471</v>
      </c>
      <c r="NJ16" t="s">
        <v>471</v>
      </c>
      <c r="NK16" t="s">
        <v>471</v>
      </c>
      <c r="NL16" t="s">
        <v>471</v>
      </c>
      <c r="NM16" t="s">
        <v>471</v>
      </c>
      <c r="NN16" t="s">
        <v>471</v>
      </c>
      <c r="NO16" t="s">
        <v>610</v>
      </c>
      <c r="NP16" t="s">
        <v>610</v>
      </c>
      <c r="NQ16">
        <v>0</v>
      </c>
      <c r="NR16">
        <v>0</v>
      </c>
      <c r="NS16">
        <v>0</v>
      </c>
      <c r="NT16">
        <v>0</v>
      </c>
      <c r="NU16">
        <v>0</v>
      </c>
      <c r="NV16">
        <v>0</v>
      </c>
      <c r="NW16">
        <v>0</v>
      </c>
      <c r="NX16">
        <v>0</v>
      </c>
      <c r="NY16">
        <v>0</v>
      </c>
      <c r="NZ16">
        <v>0</v>
      </c>
      <c r="OA16" t="s">
        <v>611</v>
      </c>
      <c r="OB16" t="s">
        <v>611</v>
      </c>
      <c r="OC16">
        <v>0</v>
      </c>
      <c r="OD16">
        <v>0</v>
      </c>
      <c r="OE16">
        <v>0</v>
      </c>
      <c r="OF16">
        <v>0</v>
      </c>
      <c r="OG16">
        <v>0</v>
      </c>
      <c r="OH16">
        <v>0</v>
      </c>
      <c r="OI16">
        <v>0</v>
      </c>
      <c r="OJ16">
        <v>0</v>
      </c>
      <c r="OK16">
        <v>0</v>
      </c>
      <c r="OL16">
        <v>0</v>
      </c>
      <c r="OO16" t="s">
        <v>732</v>
      </c>
      <c r="OP16">
        <v>6.9971999999999994</v>
      </c>
      <c r="OQ16">
        <v>0</v>
      </c>
      <c r="OR16">
        <v>0</v>
      </c>
      <c r="OS16">
        <v>0</v>
      </c>
      <c r="OT16">
        <v>0</v>
      </c>
      <c r="OU16">
        <v>0</v>
      </c>
      <c r="OV16">
        <v>0</v>
      </c>
      <c r="OW16">
        <v>0</v>
      </c>
      <c r="OX16">
        <v>0</v>
      </c>
      <c r="OY16">
        <v>0</v>
      </c>
      <c r="OZ16">
        <v>0</v>
      </c>
      <c r="PA16">
        <v>0</v>
      </c>
      <c r="PB16">
        <v>0</v>
      </c>
      <c r="PC16">
        <v>0</v>
      </c>
      <c r="PD16">
        <v>362104110</v>
      </c>
      <c r="PE16">
        <v>362104110</v>
      </c>
      <c r="PF16">
        <v>362104110</v>
      </c>
      <c r="PG16">
        <v>0</v>
      </c>
      <c r="PH16">
        <v>0</v>
      </c>
      <c r="PI16">
        <v>0</v>
      </c>
      <c r="PJ16">
        <v>0</v>
      </c>
      <c r="PK16">
        <v>0</v>
      </c>
      <c r="PL16">
        <v>0</v>
      </c>
      <c r="PM16">
        <v>0</v>
      </c>
      <c r="PN16">
        <v>0</v>
      </c>
      <c r="PO16">
        <v>0</v>
      </c>
      <c r="PP16">
        <v>362104110</v>
      </c>
      <c r="PQ16">
        <v>0</v>
      </c>
      <c r="PR16">
        <v>468112527</v>
      </c>
      <c r="PS16" t="s">
        <v>482</v>
      </c>
    </row>
    <row r="17" spans="1:435" x14ac:dyDescent="0.25">
      <c r="A17" t="s">
        <v>755</v>
      </c>
      <c r="B17">
        <v>7868</v>
      </c>
      <c r="C17" t="s">
        <v>756</v>
      </c>
      <c r="D17">
        <v>2020110010191</v>
      </c>
      <c r="E17" t="s">
        <v>436</v>
      </c>
      <c r="F17" t="s">
        <v>437</v>
      </c>
      <c r="G17" t="s">
        <v>438</v>
      </c>
      <c r="H17" t="s">
        <v>580</v>
      </c>
      <c r="I17" t="s">
        <v>713</v>
      </c>
      <c r="J17" t="s">
        <v>582</v>
      </c>
      <c r="K17" t="s">
        <v>583</v>
      </c>
      <c r="L17" t="s">
        <v>584</v>
      </c>
      <c r="M17" t="s">
        <v>585</v>
      </c>
      <c r="N17" t="s">
        <v>586</v>
      </c>
      <c r="O17" t="s">
        <v>663</v>
      </c>
      <c r="P17" t="s">
        <v>588</v>
      </c>
      <c r="Q17" t="s">
        <v>589</v>
      </c>
      <c r="R17" t="s">
        <v>590</v>
      </c>
      <c r="S17" t="s">
        <v>757</v>
      </c>
      <c r="T17" t="s">
        <v>758</v>
      </c>
      <c r="AC17" t="s">
        <v>757</v>
      </c>
      <c r="AI17" t="s">
        <v>759</v>
      </c>
      <c r="AJ17" t="s">
        <v>760</v>
      </c>
      <c r="AK17">
        <v>44055</v>
      </c>
      <c r="AL17">
        <v>1</v>
      </c>
      <c r="AM17">
        <v>2023</v>
      </c>
      <c r="AN17" t="s">
        <v>761</v>
      </c>
      <c r="AO17" t="s">
        <v>762</v>
      </c>
      <c r="AP17">
        <v>2020</v>
      </c>
      <c r="AQ17">
        <v>2024</v>
      </c>
      <c r="AR17" t="s">
        <v>456</v>
      </c>
      <c r="AS17" t="s">
        <v>457</v>
      </c>
      <c r="AT17" t="s">
        <v>458</v>
      </c>
      <c r="AU17" t="s">
        <v>598</v>
      </c>
      <c r="AV17">
        <v>2020</v>
      </c>
      <c r="AW17">
        <v>0</v>
      </c>
      <c r="AX17" t="s">
        <v>460</v>
      </c>
      <c r="AY17">
        <v>1</v>
      </c>
      <c r="AZ17">
        <v>0</v>
      </c>
      <c r="BA17">
        <v>0</v>
      </c>
      <c r="BB17" t="s">
        <v>763</v>
      </c>
      <c r="BC17" t="s">
        <v>764</v>
      </c>
      <c r="BD17" t="s">
        <v>765</v>
      </c>
      <c r="BE17" t="s">
        <v>766</v>
      </c>
      <c r="BF17" t="s">
        <v>767</v>
      </c>
      <c r="BG17">
        <v>2</v>
      </c>
      <c r="BH17">
        <v>44098</v>
      </c>
      <c r="BI17">
        <v>0</v>
      </c>
      <c r="BJ17" t="s">
        <v>50</v>
      </c>
      <c r="BK17">
        <v>100</v>
      </c>
      <c r="BL17">
        <v>0</v>
      </c>
      <c r="BM17">
        <v>0</v>
      </c>
      <c r="BN17">
        <v>20</v>
      </c>
      <c r="BO17">
        <v>100</v>
      </c>
      <c r="BP17">
        <v>0</v>
      </c>
      <c r="BQ17">
        <v>410828562</v>
      </c>
      <c r="BR17">
        <v>0</v>
      </c>
      <c r="BS17">
        <v>0</v>
      </c>
      <c r="BT17">
        <v>410828562</v>
      </c>
      <c r="BU17">
        <v>0</v>
      </c>
      <c r="BV17">
        <v>0</v>
      </c>
      <c r="BW17">
        <v>0</v>
      </c>
      <c r="BX17">
        <v>0</v>
      </c>
      <c r="BY17">
        <v>60</v>
      </c>
      <c r="BZ17">
        <v>100</v>
      </c>
      <c r="CA17">
        <v>0</v>
      </c>
      <c r="CB17">
        <v>20</v>
      </c>
      <c r="CC17">
        <v>80</v>
      </c>
      <c r="CD17">
        <v>0</v>
      </c>
      <c r="CE17">
        <v>0</v>
      </c>
      <c r="CF17">
        <v>0</v>
      </c>
      <c r="CG17">
        <v>0</v>
      </c>
      <c r="CH17">
        <v>410828562</v>
      </c>
      <c r="CI17">
        <v>187348294</v>
      </c>
      <c r="CJ17">
        <v>0</v>
      </c>
      <c r="CK17">
        <v>0</v>
      </c>
      <c r="CL17">
        <v>20</v>
      </c>
      <c r="CM17">
        <v>60</v>
      </c>
      <c r="CN17" t="s">
        <v>467</v>
      </c>
      <c r="CO17">
        <v>0</v>
      </c>
      <c r="CP17">
        <v>0</v>
      </c>
      <c r="CQ17">
        <v>40</v>
      </c>
      <c r="CR17">
        <v>40</v>
      </c>
      <c r="CS17">
        <v>0</v>
      </c>
      <c r="CT17">
        <v>0</v>
      </c>
      <c r="CU17">
        <v>0</v>
      </c>
      <c r="CV17">
        <v>0</v>
      </c>
      <c r="CW17">
        <v>0</v>
      </c>
      <c r="CX17">
        <v>0</v>
      </c>
      <c r="CY17">
        <v>0</v>
      </c>
      <c r="CZ17">
        <v>0</v>
      </c>
      <c r="DA17">
        <v>100</v>
      </c>
      <c r="DB17">
        <v>40</v>
      </c>
      <c r="DC17">
        <v>40</v>
      </c>
      <c r="DD17">
        <v>0</v>
      </c>
      <c r="DE17">
        <v>0</v>
      </c>
      <c r="DF17">
        <v>50</v>
      </c>
      <c r="DG17">
        <v>50</v>
      </c>
      <c r="DH17">
        <v>0</v>
      </c>
      <c r="DI17">
        <v>0</v>
      </c>
      <c r="DJ17">
        <v>0</v>
      </c>
      <c r="DK17">
        <v>0</v>
      </c>
      <c r="DL17">
        <v>0</v>
      </c>
      <c r="DM17">
        <v>0</v>
      </c>
      <c r="DN17">
        <v>0</v>
      </c>
      <c r="DO17">
        <v>0</v>
      </c>
      <c r="DP17">
        <v>100</v>
      </c>
      <c r="DQ17">
        <v>0</v>
      </c>
      <c r="DR17">
        <v>0</v>
      </c>
      <c r="DS17">
        <v>50</v>
      </c>
      <c r="DT17">
        <v>0</v>
      </c>
      <c r="DU17">
        <v>0</v>
      </c>
      <c r="DV17">
        <v>0</v>
      </c>
      <c r="DW17">
        <v>0</v>
      </c>
      <c r="DX17">
        <v>0</v>
      </c>
      <c r="DY17">
        <v>0</v>
      </c>
      <c r="DZ17">
        <v>0</v>
      </c>
      <c r="EA17">
        <v>0</v>
      </c>
      <c r="EB17">
        <v>0</v>
      </c>
      <c r="EC17">
        <v>50</v>
      </c>
      <c r="ED17">
        <v>50</v>
      </c>
      <c r="EE17">
        <v>0</v>
      </c>
      <c r="EF17">
        <v>0</v>
      </c>
      <c r="EG17" t="s">
        <v>768</v>
      </c>
      <c r="EH17" t="s">
        <v>768</v>
      </c>
      <c r="EI17">
        <v>0</v>
      </c>
      <c r="EJ17">
        <v>0</v>
      </c>
      <c r="EK17">
        <v>0</v>
      </c>
      <c r="EL17">
        <v>0</v>
      </c>
      <c r="EM17">
        <v>0</v>
      </c>
      <c r="EN17">
        <v>0</v>
      </c>
      <c r="EO17">
        <v>0</v>
      </c>
      <c r="EP17">
        <v>0</v>
      </c>
      <c r="EQ17">
        <v>0</v>
      </c>
      <c r="ER17">
        <v>0</v>
      </c>
      <c r="ES17" t="s">
        <v>768</v>
      </c>
      <c r="ET17">
        <v>0</v>
      </c>
      <c r="EU17">
        <v>0</v>
      </c>
      <c r="EV17">
        <v>0</v>
      </c>
      <c r="EW17">
        <v>0</v>
      </c>
      <c r="EX17">
        <v>0</v>
      </c>
      <c r="EY17">
        <v>0</v>
      </c>
      <c r="EZ17">
        <v>0</v>
      </c>
      <c r="FA17">
        <v>0</v>
      </c>
      <c r="FB17">
        <v>0</v>
      </c>
      <c r="FC17">
        <v>0</v>
      </c>
      <c r="FD17">
        <v>0</v>
      </c>
      <c r="FE17">
        <v>0</v>
      </c>
      <c r="FF17">
        <v>0</v>
      </c>
      <c r="FG17">
        <v>0</v>
      </c>
      <c r="FH17">
        <v>0</v>
      </c>
      <c r="FI17">
        <v>0</v>
      </c>
      <c r="FJ17">
        <v>0</v>
      </c>
      <c r="FK17">
        <v>0</v>
      </c>
      <c r="FL17">
        <v>0</v>
      </c>
      <c r="FM17">
        <v>0</v>
      </c>
      <c r="FN17">
        <v>0</v>
      </c>
      <c r="FO17">
        <v>0</v>
      </c>
      <c r="FP17">
        <v>0</v>
      </c>
      <c r="FQ17">
        <v>0</v>
      </c>
      <c r="FR17">
        <v>0</v>
      </c>
      <c r="FS17">
        <v>0</v>
      </c>
      <c r="FT17">
        <v>0</v>
      </c>
      <c r="FU17">
        <v>0</v>
      </c>
      <c r="FV17">
        <v>0</v>
      </c>
      <c r="FW17">
        <v>0</v>
      </c>
      <c r="FX17">
        <v>0</v>
      </c>
      <c r="FY17">
        <v>0</v>
      </c>
      <c r="FZ17">
        <v>0</v>
      </c>
      <c r="GA17">
        <v>0</v>
      </c>
      <c r="GB17">
        <v>0</v>
      </c>
      <c r="GC17">
        <v>0</v>
      </c>
      <c r="GD17">
        <v>0</v>
      </c>
      <c r="GE17">
        <v>0</v>
      </c>
      <c r="GF17">
        <v>0</v>
      </c>
      <c r="GG17">
        <v>0</v>
      </c>
      <c r="GH17">
        <v>0</v>
      </c>
      <c r="GI17">
        <v>0</v>
      </c>
      <c r="GJ17">
        <v>0</v>
      </c>
      <c r="GK17">
        <v>0</v>
      </c>
      <c r="GL17">
        <v>0</v>
      </c>
      <c r="GM17">
        <v>0</v>
      </c>
      <c r="GN17">
        <v>0</v>
      </c>
      <c r="GO17">
        <v>0</v>
      </c>
      <c r="GP17">
        <v>0</v>
      </c>
      <c r="GQ17">
        <v>0</v>
      </c>
      <c r="GR17">
        <v>0</v>
      </c>
      <c r="GS17">
        <v>0</v>
      </c>
      <c r="GT17">
        <v>0</v>
      </c>
      <c r="GU17">
        <v>0</v>
      </c>
      <c r="GV17">
        <v>0</v>
      </c>
      <c r="GW17">
        <v>0</v>
      </c>
      <c r="GX17">
        <v>0</v>
      </c>
      <c r="GY17">
        <v>0</v>
      </c>
      <c r="GZ17">
        <v>0</v>
      </c>
      <c r="HA17">
        <v>0</v>
      </c>
      <c r="HB17">
        <v>0</v>
      </c>
      <c r="HC17">
        <v>223480268</v>
      </c>
      <c r="HD17">
        <v>223480268</v>
      </c>
      <c r="HE17">
        <v>223480268</v>
      </c>
      <c r="HF17">
        <v>0</v>
      </c>
      <c r="HG17">
        <v>0</v>
      </c>
      <c r="HH17">
        <v>0</v>
      </c>
      <c r="HI17">
        <v>0</v>
      </c>
      <c r="HJ17">
        <v>0</v>
      </c>
      <c r="HK17">
        <v>0</v>
      </c>
      <c r="HL17">
        <v>0</v>
      </c>
      <c r="HM17">
        <v>0</v>
      </c>
      <c r="HN17">
        <v>0</v>
      </c>
      <c r="HO17">
        <v>223480268</v>
      </c>
      <c r="HP17">
        <v>0</v>
      </c>
      <c r="HQ17">
        <v>70539477</v>
      </c>
      <c r="HR17">
        <v>141078954</v>
      </c>
      <c r="HS17">
        <v>0</v>
      </c>
      <c r="HT17">
        <v>0</v>
      </c>
      <c r="HU17">
        <v>0</v>
      </c>
      <c r="HV17">
        <v>0</v>
      </c>
      <c r="HW17">
        <v>0</v>
      </c>
      <c r="HX17">
        <v>0</v>
      </c>
      <c r="HY17">
        <v>0</v>
      </c>
      <c r="HZ17">
        <v>0</v>
      </c>
      <c r="IA17">
        <v>0</v>
      </c>
      <c r="IB17">
        <v>141078954</v>
      </c>
      <c r="IC17" t="s">
        <v>769</v>
      </c>
      <c r="ID17" t="s">
        <v>471</v>
      </c>
      <c r="IE17" t="s">
        <v>471</v>
      </c>
      <c r="IF17" t="s">
        <v>770</v>
      </c>
      <c r="IG17" t="s">
        <v>771</v>
      </c>
      <c r="IH17" t="s">
        <v>772</v>
      </c>
      <c r="II17" t="s">
        <v>471</v>
      </c>
      <c r="IJ17" t="s">
        <v>471</v>
      </c>
      <c r="IK17" t="s">
        <v>471</v>
      </c>
      <c r="IL17" t="s">
        <v>471</v>
      </c>
      <c r="IM17" t="s">
        <v>471</v>
      </c>
      <c r="IN17" t="s">
        <v>471</v>
      </c>
      <c r="IO17" t="s">
        <v>471</v>
      </c>
      <c r="IP17" t="s">
        <v>471</v>
      </c>
      <c r="IQ17" t="s">
        <v>471</v>
      </c>
      <c r="IR17">
        <v>0</v>
      </c>
      <c r="IS17">
        <v>0</v>
      </c>
      <c r="IT17">
        <v>1</v>
      </c>
      <c r="IU17">
        <v>0</v>
      </c>
      <c r="IV17">
        <v>0</v>
      </c>
      <c r="IW17">
        <v>0</v>
      </c>
      <c r="IX17">
        <v>0</v>
      </c>
      <c r="IY17">
        <v>0</v>
      </c>
      <c r="IZ17">
        <v>0</v>
      </c>
      <c r="JA17">
        <v>0</v>
      </c>
      <c r="JB17">
        <v>0</v>
      </c>
      <c r="JC17">
        <v>0</v>
      </c>
      <c r="JD17">
        <v>0.5</v>
      </c>
      <c r="JE17">
        <v>0</v>
      </c>
      <c r="JF17">
        <v>0</v>
      </c>
      <c r="JG17">
        <v>50</v>
      </c>
      <c r="JH17">
        <v>0</v>
      </c>
      <c r="JI17">
        <v>0</v>
      </c>
      <c r="JJ17">
        <v>0</v>
      </c>
      <c r="JK17">
        <v>0</v>
      </c>
      <c r="JL17">
        <v>0</v>
      </c>
      <c r="JM17">
        <v>0</v>
      </c>
      <c r="JN17">
        <v>0</v>
      </c>
      <c r="JO17">
        <v>0</v>
      </c>
      <c r="JP17">
        <v>0</v>
      </c>
      <c r="JQ17">
        <v>50</v>
      </c>
      <c r="JR17">
        <v>0</v>
      </c>
      <c r="JS17">
        <v>0</v>
      </c>
      <c r="JT17">
        <v>50</v>
      </c>
      <c r="JU17">
        <v>50</v>
      </c>
      <c r="JV17">
        <v>50</v>
      </c>
      <c r="JW17">
        <v>50</v>
      </c>
      <c r="JX17">
        <v>50</v>
      </c>
      <c r="JY17">
        <v>50</v>
      </c>
      <c r="JZ17">
        <v>50</v>
      </c>
      <c r="KA17">
        <v>50</v>
      </c>
      <c r="KB17">
        <v>50</v>
      </c>
      <c r="KC17">
        <v>50</v>
      </c>
      <c r="KD17" t="s">
        <v>473</v>
      </c>
      <c r="KE17" t="s">
        <v>471</v>
      </c>
      <c r="KF17">
        <v>100</v>
      </c>
      <c r="KG17" t="s">
        <v>471</v>
      </c>
      <c r="KH17" t="s">
        <v>471</v>
      </c>
      <c r="KI17" t="s">
        <v>471</v>
      </c>
      <c r="KJ17" t="s">
        <v>471</v>
      </c>
      <c r="KK17" t="s">
        <v>471</v>
      </c>
      <c r="KL17" t="s">
        <v>471</v>
      </c>
      <c r="KM17" t="s">
        <v>471</v>
      </c>
      <c r="KN17" t="s">
        <v>471</v>
      </c>
      <c r="KO17" t="s">
        <v>471</v>
      </c>
      <c r="KP17" t="s">
        <v>473</v>
      </c>
      <c r="KQ17" t="s">
        <v>473</v>
      </c>
      <c r="KR17">
        <v>100</v>
      </c>
      <c r="KS17" t="s">
        <v>471</v>
      </c>
      <c r="KT17" t="s">
        <v>471</v>
      </c>
      <c r="KU17" t="s">
        <v>471</v>
      </c>
      <c r="KV17" t="s">
        <v>471</v>
      </c>
      <c r="KW17" t="s">
        <v>471</v>
      </c>
      <c r="KX17" t="s">
        <v>471</v>
      </c>
      <c r="KY17" t="s">
        <v>471</v>
      </c>
      <c r="KZ17" t="s">
        <v>471</v>
      </c>
      <c r="LA17" t="s">
        <v>471</v>
      </c>
      <c r="LB17">
        <v>100</v>
      </c>
      <c r="LC17" t="s">
        <v>640</v>
      </c>
      <c r="LD17" t="s">
        <v>713</v>
      </c>
      <c r="LE17">
        <v>100</v>
      </c>
      <c r="LF17">
        <v>22.495000000000001</v>
      </c>
      <c r="LG17" t="s">
        <v>471</v>
      </c>
      <c r="LH17" t="s">
        <v>471</v>
      </c>
      <c r="LI17">
        <v>100</v>
      </c>
      <c r="LJ17">
        <v>20.898055555555555</v>
      </c>
      <c r="LK17">
        <v>9110519000</v>
      </c>
      <c r="LL17">
        <v>6304674794</v>
      </c>
      <c r="LM17">
        <v>597623825</v>
      </c>
      <c r="LN17">
        <v>691592795</v>
      </c>
      <c r="LO17">
        <v>461488156</v>
      </c>
      <c r="LP17" t="s">
        <v>473</v>
      </c>
      <c r="LQ17" t="s">
        <v>473</v>
      </c>
      <c r="LR17">
        <v>40</v>
      </c>
      <c r="LS17" t="s">
        <v>471</v>
      </c>
      <c r="LT17" t="s">
        <v>471</v>
      </c>
      <c r="LU17" t="s">
        <v>471</v>
      </c>
      <c r="LV17" t="s">
        <v>471</v>
      </c>
      <c r="LW17" t="s">
        <v>471</v>
      </c>
      <c r="LX17" t="s">
        <v>471</v>
      </c>
      <c r="LY17" t="s">
        <v>471</v>
      </c>
      <c r="LZ17" t="s">
        <v>471</v>
      </c>
      <c r="MA17" t="s">
        <v>471</v>
      </c>
      <c r="MB17">
        <v>40</v>
      </c>
      <c r="MC17">
        <v>40</v>
      </c>
      <c r="MD17">
        <v>60</v>
      </c>
      <c r="ME17" t="s">
        <v>475</v>
      </c>
      <c r="MF17" t="s">
        <v>475</v>
      </c>
      <c r="MG17">
        <v>0</v>
      </c>
      <c r="MH17">
        <v>0</v>
      </c>
      <c r="MI17">
        <v>0</v>
      </c>
      <c r="MJ17">
        <v>0</v>
      </c>
      <c r="MK17">
        <v>0</v>
      </c>
      <c r="ML17">
        <v>0</v>
      </c>
      <c r="MM17">
        <v>0</v>
      </c>
      <c r="MN17">
        <v>0</v>
      </c>
      <c r="MO17">
        <v>0</v>
      </c>
      <c r="MP17">
        <v>0</v>
      </c>
      <c r="MQ17" t="s">
        <v>475</v>
      </c>
      <c r="MR17" t="s">
        <v>475</v>
      </c>
      <c r="MS17">
        <v>0</v>
      </c>
      <c r="MT17">
        <v>0</v>
      </c>
      <c r="MU17">
        <v>0</v>
      </c>
      <c r="MV17">
        <v>0</v>
      </c>
      <c r="MW17">
        <v>0</v>
      </c>
      <c r="MX17">
        <v>0</v>
      </c>
      <c r="MY17">
        <v>0</v>
      </c>
      <c r="MZ17">
        <v>0</v>
      </c>
      <c r="NA17">
        <v>0</v>
      </c>
      <c r="NB17">
        <v>0</v>
      </c>
      <c r="NC17" t="s">
        <v>473</v>
      </c>
      <c r="ND17" t="s">
        <v>473</v>
      </c>
      <c r="NE17">
        <v>100</v>
      </c>
      <c r="NF17" t="s">
        <v>471</v>
      </c>
      <c r="NG17" t="s">
        <v>471</v>
      </c>
      <c r="NH17" t="s">
        <v>471</v>
      </c>
      <c r="NI17" t="s">
        <v>471</v>
      </c>
      <c r="NJ17" t="s">
        <v>471</v>
      </c>
      <c r="NK17" t="s">
        <v>471</v>
      </c>
      <c r="NL17" t="s">
        <v>471</v>
      </c>
      <c r="NM17" t="s">
        <v>471</v>
      </c>
      <c r="NN17" t="s">
        <v>471</v>
      </c>
      <c r="NO17" t="s">
        <v>610</v>
      </c>
      <c r="NP17" t="s">
        <v>610</v>
      </c>
      <c r="NQ17">
        <v>0</v>
      </c>
      <c r="NR17">
        <v>0</v>
      </c>
      <c r="NS17">
        <v>0</v>
      </c>
      <c r="NT17">
        <v>0</v>
      </c>
      <c r="NU17">
        <v>0</v>
      </c>
      <c r="NV17">
        <v>0</v>
      </c>
      <c r="NW17">
        <v>0</v>
      </c>
      <c r="NX17">
        <v>0</v>
      </c>
      <c r="NY17">
        <v>0</v>
      </c>
      <c r="NZ17">
        <v>0</v>
      </c>
      <c r="OA17" t="s">
        <v>611</v>
      </c>
      <c r="OB17" t="s">
        <v>611</v>
      </c>
      <c r="OC17">
        <v>0</v>
      </c>
      <c r="OD17">
        <v>0</v>
      </c>
      <c r="OE17">
        <v>0</v>
      </c>
      <c r="OF17">
        <v>0</v>
      </c>
      <c r="OG17">
        <v>0</v>
      </c>
      <c r="OH17">
        <v>0</v>
      </c>
      <c r="OI17">
        <v>0</v>
      </c>
      <c r="OJ17">
        <v>0</v>
      </c>
      <c r="OK17">
        <v>0</v>
      </c>
      <c r="OL17">
        <v>0</v>
      </c>
      <c r="OO17" t="s">
        <v>755</v>
      </c>
      <c r="OP17">
        <v>40</v>
      </c>
      <c r="OQ17">
        <v>0</v>
      </c>
      <c r="OR17">
        <v>0</v>
      </c>
      <c r="OS17">
        <v>0</v>
      </c>
      <c r="OT17">
        <v>0</v>
      </c>
      <c r="OU17">
        <v>0</v>
      </c>
      <c r="OV17">
        <v>0</v>
      </c>
      <c r="OW17">
        <v>0</v>
      </c>
      <c r="OX17">
        <v>0</v>
      </c>
      <c r="OY17">
        <v>0</v>
      </c>
      <c r="OZ17">
        <v>0</v>
      </c>
      <c r="PA17">
        <v>0</v>
      </c>
      <c r="PB17">
        <v>0</v>
      </c>
      <c r="PC17">
        <v>0</v>
      </c>
      <c r="PD17">
        <v>0</v>
      </c>
      <c r="PE17">
        <v>0</v>
      </c>
      <c r="PF17">
        <v>0</v>
      </c>
      <c r="PG17">
        <v>0</v>
      </c>
      <c r="PH17">
        <v>0</v>
      </c>
      <c r="PI17">
        <v>0</v>
      </c>
      <c r="PJ17">
        <v>0</v>
      </c>
      <c r="PK17">
        <v>0</v>
      </c>
      <c r="PL17">
        <v>0</v>
      </c>
      <c r="PM17">
        <v>0</v>
      </c>
      <c r="PN17">
        <v>0</v>
      </c>
      <c r="PO17">
        <v>0</v>
      </c>
      <c r="PP17">
        <v>0</v>
      </c>
      <c r="PQ17">
        <v>0</v>
      </c>
      <c r="PR17">
        <v>468112527</v>
      </c>
      <c r="PS17" t="s">
        <v>482</v>
      </c>
    </row>
    <row r="18" spans="1:435" x14ac:dyDescent="0.25">
      <c r="A18" t="s">
        <v>773</v>
      </c>
      <c r="B18">
        <v>7868</v>
      </c>
      <c r="C18" t="s">
        <v>774</v>
      </c>
      <c r="D18">
        <v>2020110010191</v>
      </c>
      <c r="E18" t="s">
        <v>436</v>
      </c>
      <c r="F18" t="s">
        <v>437</v>
      </c>
      <c r="G18" t="s">
        <v>438</v>
      </c>
      <c r="H18" t="s">
        <v>580</v>
      </c>
      <c r="I18" t="s">
        <v>775</v>
      </c>
      <c r="J18" t="s">
        <v>582</v>
      </c>
      <c r="K18" t="s">
        <v>583</v>
      </c>
      <c r="L18" t="s">
        <v>584</v>
      </c>
      <c r="M18" t="s">
        <v>585</v>
      </c>
      <c r="N18" t="s">
        <v>586</v>
      </c>
      <c r="O18" t="s">
        <v>663</v>
      </c>
      <c r="P18" t="s">
        <v>588</v>
      </c>
      <c r="Q18" t="s">
        <v>589</v>
      </c>
      <c r="R18" t="s">
        <v>590</v>
      </c>
      <c r="S18" t="s">
        <v>776</v>
      </c>
      <c r="T18" t="s">
        <v>777</v>
      </c>
      <c r="AC18" t="s">
        <v>776</v>
      </c>
      <c r="AI18" t="s">
        <v>778</v>
      </c>
      <c r="AJ18" t="s">
        <v>779</v>
      </c>
      <c r="AK18">
        <v>44055</v>
      </c>
      <c r="AL18">
        <v>1</v>
      </c>
      <c r="AM18">
        <v>2023</v>
      </c>
      <c r="AN18" t="s">
        <v>780</v>
      </c>
      <c r="AO18" t="s">
        <v>781</v>
      </c>
      <c r="AP18">
        <v>2020</v>
      </c>
      <c r="AQ18">
        <v>2024</v>
      </c>
      <c r="AR18" t="s">
        <v>467</v>
      </c>
      <c r="AS18" t="s">
        <v>670</v>
      </c>
      <c r="AT18" t="s">
        <v>458</v>
      </c>
      <c r="AU18" t="s">
        <v>459</v>
      </c>
      <c r="AV18">
        <v>2019</v>
      </c>
      <c r="AW18" t="s">
        <v>460</v>
      </c>
      <c r="AX18" t="s">
        <v>782</v>
      </c>
      <c r="AY18">
        <v>1</v>
      </c>
      <c r="AZ18">
        <v>0</v>
      </c>
      <c r="BA18">
        <v>0</v>
      </c>
      <c r="BB18" t="s">
        <v>783</v>
      </c>
      <c r="BC18" t="s">
        <v>784</v>
      </c>
      <c r="BD18" t="s">
        <v>672</v>
      </c>
      <c r="BE18" t="s">
        <v>602</v>
      </c>
      <c r="BF18" t="s">
        <v>785</v>
      </c>
      <c r="BG18">
        <v>2</v>
      </c>
      <c r="BH18">
        <v>44098</v>
      </c>
      <c r="BI18">
        <v>0</v>
      </c>
      <c r="BJ18" t="s">
        <v>50</v>
      </c>
      <c r="BK18">
        <v>100</v>
      </c>
      <c r="BL18">
        <v>6</v>
      </c>
      <c r="BM18">
        <v>23</v>
      </c>
      <c r="BN18">
        <v>23</v>
      </c>
      <c r="BO18">
        <v>24</v>
      </c>
      <c r="BP18">
        <v>24</v>
      </c>
      <c r="BQ18">
        <v>2449349866</v>
      </c>
      <c r="BR18">
        <v>150616561</v>
      </c>
      <c r="BS18">
        <v>671706509</v>
      </c>
      <c r="BT18">
        <v>776005197</v>
      </c>
      <c r="BU18">
        <v>521021599</v>
      </c>
      <c r="BV18">
        <v>330000000</v>
      </c>
      <c r="BW18">
        <v>6</v>
      </c>
      <c r="BX18">
        <v>23</v>
      </c>
      <c r="BY18">
        <v>23</v>
      </c>
      <c r="BZ18">
        <v>24</v>
      </c>
      <c r="CA18">
        <v>23</v>
      </c>
      <c r="CB18">
        <v>23</v>
      </c>
      <c r="CC18">
        <v>24</v>
      </c>
      <c r="CD18">
        <v>150616560</v>
      </c>
      <c r="CE18">
        <v>150616560</v>
      </c>
      <c r="CF18">
        <v>671706509</v>
      </c>
      <c r="CG18">
        <v>621706509</v>
      </c>
      <c r="CH18">
        <v>776005197</v>
      </c>
      <c r="CI18">
        <v>773097414</v>
      </c>
      <c r="CJ18">
        <v>6.0000000000000009</v>
      </c>
      <c r="CK18">
        <v>23</v>
      </c>
      <c r="CL18">
        <v>23</v>
      </c>
      <c r="CM18">
        <v>56.8</v>
      </c>
      <c r="CN18" t="s">
        <v>467</v>
      </c>
      <c r="CO18">
        <v>0</v>
      </c>
      <c r="CP18">
        <v>0</v>
      </c>
      <c r="CQ18">
        <v>4.8000000000000007</v>
      </c>
      <c r="CR18">
        <v>0</v>
      </c>
      <c r="CS18">
        <v>0</v>
      </c>
      <c r="CT18">
        <v>9.6000000000000014</v>
      </c>
      <c r="CU18">
        <v>0</v>
      </c>
      <c r="CV18">
        <v>0</v>
      </c>
      <c r="CW18">
        <v>0</v>
      </c>
      <c r="CX18">
        <v>0</v>
      </c>
      <c r="CY18">
        <v>0</v>
      </c>
      <c r="CZ18">
        <v>9.6000000000000014</v>
      </c>
      <c r="DA18">
        <v>24</v>
      </c>
      <c r="DB18">
        <v>4.8000000000000007</v>
      </c>
      <c r="DC18">
        <v>4.8000000000000007</v>
      </c>
      <c r="DD18">
        <v>0</v>
      </c>
      <c r="DE18">
        <v>0</v>
      </c>
      <c r="DF18">
        <v>40</v>
      </c>
      <c r="DG18">
        <v>0</v>
      </c>
      <c r="DH18">
        <v>0</v>
      </c>
      <c r="DI18">
        <v>80</v>
      </c>
      <c r="DJ18">
        <v>0</v>
      </c>
      <c r="DK18">
        <v>0</v>
      </c>
      <c r="DL18">
        <v>0</v>
      </c>
      <c r="DM18">
        <v>0</v>
      </c>
      <c r="DN18">
        <v>0</v>
      </c>
      <c r="DO18">
        <v>80</v>
      </c>
      <c r="DP18">
        <v>200</v>
      </c>
      <c r="DQ18">
        <v>0</v>
      </c>
      <c r="DR18">
        <v>0</v>
      </c>
      <c r="DS18">
        <v>40</v>
      </c>
      <c r="DT18">
        <v>0</v>
      </c>
      <c r="DU18">
        <v>0</v>
      </c>
      <c r="DV18">
        <v>0</v>
      </c>
      <c r="DW18">
        <v>0</v>
      </c>
      <c r="DX18">
        <v>0</v>
      </c>
      <c r="DY18">
        <v>0</v>
      </c>
      <c r="DZ18">
        <v>0</v>
      </c>
      <c r="EA18">
        <v>0</v>
      </c>
      <c r="EB18">
        <v>0</v>
      </c>
      <c r="EC18">
        <v>40</v>
      </c>
      <c r="ED18">
        <v>40</v>
      </c>
      <c r="EE18">
        <v>0</v>
      </c>
      <c r="EF18">
        <v>0</v>
      </c>
      <c r="EG18" t="s">
        <v>786</v>
      </c>
      <c r="EH18">
        <v>0</v>
      </c>
      <c r="EI18">
        <v>0</v>
      </c>
      <c r="EJ18" t="s">
        <v>787</v>
      </c>
      <c r="EK18">
        <v>0</v>
      </c>
      <c r="EL18">
        <v>0</v>
      </c>
      <c r="EM18">
        <v>0</v>
      </c>
      <c r="EN18">
        <v>0</v>
      </c>
      <c r="EO18">
        <v>0</v>
      </c>
      <c r="EP18" t="s">
        <v>788</v>
      </c>
      <c r="EQ18">
        <v>0</v>
      </c>
      <c r="ER18">
        <v>0</v>
      </c>
      <c r="ES18" t="s">
        <v>789</v>
      </c>
      <c r="ET18">
        <v>0</v>
      </c>
      <c r="EU18">
        <v>0</v>
      </c>
      <c r="EV18">
        <v>0</v>
      </c>
      <c r="EW18">
        <v>0</v>
      </c>
      <c r="EX18">
        <v>0</v>
      </c>
      <c r="EY18">
        <v>0</v>
      </c>
      <c r="EZ18">
        <v>0</v>
      </c>
      <c r="FA18">
        <v>0</v>
      </c>
      <c r="FB18">
        <v>0</v>
      </c>
      <c r="FC18">
        <v>476097000</v>
      </c>
      <c r="FD18">
        <v>476097000</v>
      </c>
      <c r="FE18">
        <v>476097000</v>
      </c>
      <c r="FF18">
        <v>476097000</v>
      </c>
      <c r="FG18">
        <v>476097000</v>
      </c>
      <c r="FH18">
        <v>476097000</v>
      </c>
      <c r="FI18">
        <v>476097000</v>
      </c>
      <c r="FJ18">
        <v>476097000</v>
      </c>
      <c r="FK18">
        <v>476097000</v>
      </c>
      <c r="FL18">
        <v>476097000</v>
      </c>
      <c r="FM18">
        <v>476097000</v>
      </c>
      <c r="FN18">
        <v>476097000</v>
      </c>
      <c r="FO18">
        <v>476097000</v>
      </c>
      <c r="FP18">
        <v>476097000</v>
      </c>
      <c r="FQ18">
        <v>521021599</v>
      </c>
      <c r="FR18">
        <v>521021599</v>
      </c>
      <c r="FS18">
        <v>0</v>
      </c>
      <c r="FT18">
        <v>0</v>
      </c>
      <c r="FU18">
        <v>0</v>
      </c>
      <c r="FV18">
        <v>0</v>
      </c>
      <c r="FW18">
        <v>0</v>
      </c>
      <c r="FX18">
        <v>0</v>
      </c>
      <c r="FY18">
        <v>0</v>
      </c>
      <c r="FZ18">
        <v>0</v>
      </c>
      <c r="GA18">
        <v>0</v>
      </c>
      <c r="GB18">
        <v>521021599</v>
      </c>
      <c r="GC18">
        <v>282229060</v>
      </c>
      <c r="GD18">
        <v>520589083</v>
      </c>
      <c r="GE18">
        <v>520589083</v>
      </c>
      <c r="GF18">
        <v>0</v>
      </c>
      <c r="GG18">
        <v>0</v>
      </c>
      <c r="GH18">
        <v>0</v>
      </c>
      <c r="GI18">
        <v>0</v>
      </c>
      <c r="GJ18">
        <v>0</v>
      </c>
      <c r="GK18">
        <v>0</v>
      </c>
      <c r="GL18">
        <v>0</v>
      </c>
      <c r="GM18">
        <v>0</v>
      </c>
      <c r="GN18">
        <v>0</v>
      </c>
      <c r="GO18">
        <v>520589083</v>
      </c>
      <c r="GP18">
        <v>0</v>
      </c>
      <c r="GQ18">
        <v>1110244</v>
      </c>
      <c r="GR18">
        <v>39654227</v>
      </c>
      <c r="GS18">
        <v>0</v>
      </c>
      <c r="GT18">
        <v>0</v>
      </c>
      <c r="GU18">
        <v>0</v>
      </c>
      <c r="GV18">
        <v>0</v>
      </c>
      <c r="GW18">
        <v>0</v>
      </c>
      <c r="GX18">
        <v>0</v>
      </c>
      <c r="GY18">
        <v>0</v>
      </c>
      <c r="GZ18">
        <v>0</v>
      </c>
      <c r="HA18">
        <v>0</v>
      </c>
      <c r="HB18">
        <v>39654227</v>
      </c>
      <c r="HC18">
        <v>2907783</v>
      </c>
      <c r="HD18">
        <v>2907783</v>
      </c>
      <c r="HE18">
        <v>2907783</v>
      </c>
      <c r="HF18">
        <v>0</v>
      </c>
      <c r="HG18">
        <v>0</v>
      </c>
      <c r="HH18">
        <v>0</v>
      </c>
      <c r="HI18">
        <v>0</v>
      </c>
      <c r="HJ18">
        <v>0</v>
      </c>
      <c r="HK18">
        <v>0</v>
      </c>
      <c r="HL18">
        <v>0</v>
      </c>
      <c r="HM18">
        <v>0</v>
      </c>
      <c r="HN18">
        <v>0</v>
      </c>
      <c r="HO18">
        <v>2907783</v>
      </c>
      <c r="HP18">
        <v>0</v>
      </c>
      <c r="HQ18">
        <v>2907783</v>
      </c>
      <c r="HR18">
        <v>2907783</v>
      </c>
      <c r="HS18">
        <v>0</v>
      </c>
      <c r="HT18">
        <v>0</v>
      </c>
      <c r="HU18">
        <v>0</v>
      </c>
      <c r="HV18">
        <v>0</v>
      </c>
      <c r="HW18">
        <v>0</v>
      </c>
      <c r="HX18">
        <v>0</v>
      </c>
      <c r="HY18">
        <v>0</v>
      </c>
      <c r="HZ18">
        <v>0</v>
      </c>
      <c r="IA18">
        <v>0</v>
      </c>
      <c r="IB18">
        <v>2907783</v>
      </c>
      <c r="IC18" t="s">
        <v>790</v>
      </c>
      <c r="ID18" t="s">
        <v>471</v>
      </c>
      <c r="IE18" t="s">
        <v>471</v>
      </c>
      <c r="IF18" t="s">
        <v>471</v>
      </c>
      <c r="IG18" t="s">
        <v>791</v>
      </c>
      <c r="IH18" t="s">
        <v>792</v>
      </c>
      <c r="II18" t="s">
        <v>471</v>
      </c>
      <c r="IJ18" t="s">
        <v>471</v>
      </c>
      <c r="IK18" t="s">
        <v>471</v>
      </c>
      <c r="IL18" t="s">
        <v>471</v>
      </c>
      <c r="IM18" t="s">
        <v>471</v>
      </c>
      <c r="IN18" t="s">
        <v>471</v>
      </c>
      <c r="IO18" t="s">
        <v>471</v>
      </c>
      <c r="IP18" t="s">
        <v>471</v>
      </c>
      <c r="IQ18" t="s">
        <v>471</v>
      </c>
      <c r="IR18">
        <v>0</v>
      </c>
      <c r="IS18">
        <v>0</v>
      </c>
      <c r="IT18">
        <v>1</v>
      </c>
      <c r="IU18">
        <v>0</v>
      </c>
      <c r="IV18">
        <v>0</v>
      </c>
      <c r="IW18">
        <v>0</v>
      </c>
      <c r="IX18">
        <v>0</v>
      </c>
      <c r="IY18">
        <v>0</v>
      </c>
      <c r="IZ18">
        <v>0</v>
      </c>
      <c r="JA18">
        <v>0</v>
      </c>
      <c r="JB18">
        <v>0</v>
      </c>
      <c r="JC18">
        <v>0</v>
      </c>
      <c r="JD18">
        <v>0.2</v>
      </c>
      <c r="JE18">
        <v>0</v>
      </c>
      <c r="JF18">
        <v>0</v>
      </c>
      <c r="JG18">
        <v>20</v>
      </c>
      <c r="JH18">
        <v>0</v>
      </c>
      <c r="JI18">
        <v>0</v>
      </c>
      <c r="JJ18">
        <v>0</v>
      </c>
      <c r="JK18">
        <v>0</v>
      </c>
      <c r="JL18">
        <v>0</v>
      </c>
      <c r="JM18">
        <v>0</v>
      </c>
      <c r="JN18">
        <v>0</v>
      </c>
      <c r="JO18">
        <v>0</v>
      </c>
      <c r="JP18">
        <v>0</v>
      </c>
      <c r="JQ18">
        <v>20</v>
      </c>
      <c r="JR18">
        <v>0</v>
      </c>
      <c r="JS18">
        <v>0</v>
      </c>
      <c r="JT18">
        <v>20</v>
      </c>
      <c r="JU18">
        <v>20</v>
      </c>
      <c r="JV18">
        <v>20</v>
      </c>
      <c r="JW18">
        <v>20</v>
      </c>
      <c r="JX18">
        <v>20</v>
      </c>
      <c r="JY18">
        <v>20</v>
      </c>
      <c r="JZ18">
        <v>20</v>
      </c>
      <c r="KA18">
        <v>20</v>
      </c>
      <c r="KB18">
        <v>20</v>
      </c>
      <c r="KC18">
        <v>20</v>
      </c>
      <c r="KD18" t="s">
        <v>473</v>
      </c>
      <c r="KE18" t="s">
        <v>471</v>
      </c>
      <c r="KF18">
        <v>100</v>
      </c>
      <c r="KG18" t="s">
        <v>471</v>
      </c>
      <c r="KH18" t="s">
        <v>471</v>
      </c>
      <c r="KI18" t="s">
        <v>471</v>
      </c>
      <c r="KJ18" t="s">
        <v>471</v>
      </c>
      <c r="KK18" t="s">
        <v>471</v>
      </c>
      <c r="KL18" t="s">
        <v>471</v>
      </c>
      <c r="KM18" t="s">
        <v>471</v>
      </c>
      <c r="KN18" t="s">
        <v>471</v>
      </c>
      <c r="KO18" t="s">
        <v>471</v>
      </c>
      <c r="KP18" t="s">
        <v>473</v>
      </c>
      <c r="KQ18" t="s">
        <v>473</v>
      </c>
      <c r="KR18">
        <v>100</v>
      </c>
      <c r="KS18" t="s">
        <v>471</v>
      </c>
      <c r="KT18" t="s">
        <v>471</v>
      </c>
      <c r="KU18" t="s">
        <v>471</v>
      </c>
      <c r="KV18" t="s">
        <v>471</v>
      </c>
      <c r="KW18" t="s">
        <v>471</v>
      </c>
      <c r="KX18" t="s">
        <v>471</v>
      </c>
      <c r="KY18" t="s">
        <v>471</v>
      </c>
      <c r="KZ18" t="s">
        <v>471</v>
      </c>
      <c r="LA18" t="s">
        <v>471</v>
      </c>
      <c r="LB18">
        <v>100</v>
      </c>
      <c r="LC18" t="s">
        <v>661</v>
      </c>
      <c r="LD18" t="s">
        <v>775</v>
      </c>
      <c r="LE18">
        <v>100</v>
      </c>
      <c r="LF18">
        <v>18.875</v>
      </c>
      <c r="LG18">
        <v>100</v>
      </c>
      <c r="LH18">
        <v>18.875</v>
      </c>
      <c r="LI18">
        <v>100</v>
      </c>
      <c r="LJ18">
        <v>20.898055555555555</v>
      </c>
      <c r="LK18">
        <v>9110519000</v>
      </c>
      <c r="LL18">
        <v>6304674794</v>
      </c>
      <c r="LM18">
        <v>597623825</v>
      </c>
      <c r="LN18">
        <v>691592795</v>
      </c>
      <c r="LO18">
        <v>461488156</v>
      </c>
      <c r="LP18" t="s">
        <v>473</v>
      </c>
      <c r="LQ18" t="s">
        <v>473</v>
      </c>
      <c r="LR18">
        <v>4.8000000000000007</v>
      </c>
      <c r="LS18" t="s">
        <v>471</v>
      </c>
      <c r="LT18" t="s">
        <v>471</v>
      </c>
      <c r="LU18" t="s">
        <v>471</v>
      </c>
      <c r="LV18" t="s">
        <v>471</v>
      </c>
      <c r="LW18" t="s">
        <v>471</v>
      </c>
      <c r="LX18" t="s">
        <v>471</v>
      </c>
      <c r="LY18" t="s">
        <v>471</v>
      </c>
      <c r="LZ18" t="s">
        <v>471</v>
      </c>
      <c r="MA18" t="s">
        <v>471</v>
      </c>
      <c r="MB18">
        <v>4.8000000000000007</v>
      </c>
      <c r="MC18">
        <v>4.8000000000000007</v>
      </c>
      <c r="MD18">
        <v>4.8000000000000007</v>
      </c>
      <c r="ME18" t="s">
        <v>475</v>
      </c>
      <c r="MF18" t="s">
        <v>475</v>
      </c>
      <c r="MG18">
        <v>0</v>
      </c>
      <c r="MH18">
        <v>0</v>
      </c>
      <c r="MI18">
        <v>0</v>
      </c>
      <c r="MJ18">
        <v>0</v>
      </c>
      <c r="MK18">
        <v>0</v>
      </c>
      <c r="ML18">
        <v>0</v>
      </c>
      <c r="MM18">
        <v>0</v>
      </c>
      <c r="MN18">
        <v>0</v>
      </c>
      <c r="MO18">
        <v>0</v>
      </c>
      <c r="MP18">
        <v>0</v>
      </c>
      <c r="MQ18" t="s">
        <v>475</v>
      </c>
      <c r="MR18" t="s">
        <v>475</v>
      </c>
      <c r="MS18">
        <v>0</v>
      </c>
      <c r="MT18">
        <v>0</v>
      </c>
      <c r="MU18">
        <v>0</v>
      </c>
      <c r="MV18">
        <v>0</v>
      </c>
      <c r="MW18">
        <v>0</v>
      </c>
      <c r="MX18">
        <v>0</v>
      </c>
      <c r="MY18">
        <v>0</v>
      </c>
      <c r="MZ18">
        <v>0</v>
      </c>
      <c r="NA18">
        <v>0</v>
      </c>
      <c r="NB18">
        <v>0</v>
      </c>
      <c r="NC18" t="s">
        <v>473</v>
      </c>
      <c r="ND18" t="s">
        <v>473</v>
      </c>
      <c r="NE18">
        <v>100</v>
      </c>
      <c r="NF18" t="s">
        <v>471</v>
      </c>
      <c r="NG18" t="s">
        <v>471</v>
      </c>
      <c r="NH18" t="s">
        <v>471</v>
      </c>
      <c r="NI18" t="s">
        <v>471</v>
      </c>
      <c r="NJ18" t="s">
        <v>471</v>
      </c>
      <c r="NK18" t="s">
        <v>471</v>
      </c>
      <c r="NL18" t="s">
        <v>471</v>
      </c>
      <c r="NM18" t="s">
        <v>471</v>
      </c>
      <c r="NN18" t="s">
        <v>471</v>
      </c>
      <c r="NO18" t="s">
        <v>610</v>
      </c>
      <c r="NP18" t="s">
        <v>610</v>
      </c>
      <c r="NQ18">
        <v>0</v>
      </c>
      <c r="NR18">
        <v>0</v>
      </c>
      <c r="NS18">
        <v>0</v>
      </c>
      <c r="NT18">
        <v>0</v>
      </c>
      <c r="NU18">
        <v>0</v>
      </c>
      <c r="NV18">
        <v>0</v>
      </c>
      <c r="NW18">
        <v>0</v>
      </c>
      <c r="NX18">
        <v>0</v>
      </c>
      <c r="NY18">
        <v>0</v>
      </c>
      <c r="NZ18">
        <v>0</v>
      </c>
      <c r="OA18" t="s">
        <v>611</v>
      </c>
      <c r="OB18" t="s">
        <v>611</v>
      </c>
      <c r="OC18">
        <v>0</v>
      </c>
      <c r="OD18">
        <v>0</v>
      </c>
      <c r="OE18">
        <v>0</v>
      </c>
      <c r="OF18">
        <v>0</v>
      </c>
      <c r="OG18">
        <v>0</v>
      </c>
      <c r="OH18">
        <v>0</v>
      </c>
      <c r="OI18">
        <v>0</v>
      </c>
      <c r="OJ18">
        <v>0</v>
      </c>
      <c r="OK18">
        <v>0</v>
      </c>
      <c r="OL18">
        <v>0</v>
      </c>
      <c r="OO18" t="s">
        <v>773</v>
      </c>
      <c r="OP18">
        <v>4.8000000000000007</v>
      </c>
      <c r="OQ18">
        <v>0</v>
      </c>
      <c r="OR18">
        <v>0</v>
      </c>
      <c r="OS18">
        <v>0</v>
      </c>
      <c r="OT18">
        <v>0</v>
      </c>
      <c r="OU18">
        <v>0</v>
      </c>
      <c r="OV18">
        <v>0</v>
      </c>
      <c r="OW18">
        <v>0</v>
      </c>
      <c r="OX18">
        <v>0</v>
      </c>
      <c r="OY18">
        <v>0</v>
      </c>
      <c r="OZ18">
        <v>0</v>
      </c>
      <c r="PA18">
        <v>0</v>
      </c>
      <c r="PB18">
        <v>0</v>
      </c>
      <c r="PC18">
        <v>0</v>
      </c>
      <c r="PD18">
        <v>2907783</v>
      </c>
      <c r="PE18">
        <v>2907783</v>
      </c>
      <c r="PF18">
        <v>2907783</v>
      </c>
      <c r="PG18">
        <v>0</v>
      </c>
      <c r="PH18">
        <v>0</v>
      </c>
      <c r="PI18">
        <v>0</v>
      </c>
      <c r="PJ18">
        <v>0</v>
      </c>
      <c r="PK18">
        <v>0</v>
      </c>
      <c r="PL18">
        <v>0</v>
      </c>
      <c r="PM18">
        <v>0</v>
      </c>
      <c r="PN18">
        <v>0</v>
      </c>
      <c r="PO18">
        <v>0</v>
      </c>
      <c r="PP18">
        <v>2907783</v>
      </c>
      <c r="PQ18">
        <v>0</v>
      </c>
      <c r="PR18">
        <v>468112527</v>
      </c>
      <c r="PS18" t="s">
        <v>482</v>
      </c>
    </row>
    <row r="19" spans="1:435" x14ac:dyDescent="0.25">
      <c r="A19" t="s">
        <v>793</v>
      </c>
      <c r="B19">
        <v>7868</v>
      </c>
      <c r="C19" t="s">
        <v>794</v>
      </c>
      <c r="D19">
        <v>2020110010191</v>
      </c>
      <c r="E19" t="s">
        <v>436</v>
      </c>
      <c r="F19" t="s">
        <v>437</v>
      </c>
      <c r="G19" t="s">
        <v>438</v>
      </c>
      <c r="H19" t="s">
        <v>580</v>
      </c>
      <c r="I19" t="s">
        <v>775</v>
      </c>
      <c r="J19" t="s">
        <v>582</v>
      </c>
      <c r="K19" t="s">
        <v>583</v>
      </c>
      <c r="L19" t="s">
        <v>584</v>
      </c>
      <c r="M19" t="s">
        <v>585</v>
      </c>
      <c r="N19" t="s">
        <v>795</v>
      </c>
      <c r="O19" t="s">
        <v>796</v>
      </c>
      <c r="P19" t="s">
        <v>797</v>
      </c>
      <c r="Q19" t="s">
        <v>798</v>
      </c>
      <c r="R19" t="s">
        <v>590</v>
      </c>
      <c r="S19" t="s">
        <v>799</v>
      </c>
      <c r="T19" t="s">
        <v>800</v>
      </c>
      <c r="AC19" t="s">
        <v>799</v>
      </c>
      <c r="AI19" t="s">
        <v>801</v>
      </c>
      <c r="AJ19" t="s">
        <v>802</v>
      </c>
      <c r="AK19">
        <v>44055</v>
      </c>
      <c r="AL19">
        <v>1</v>
      </c>
      <c r="AM19">
        <v>2023</v>
      </c>
      <c r="AN19" t="s">
        <v>803</v>
      </c>
      <c r="AO19" t="s">
        <v>804</v>
      </c>
      <c r="AP19">
        <v>2020</v>
      </c>
      <c r="AQ19">
        <v>2024</v>
      </c>
      <c r="AR19" t="s">
        <v>467</v>
      </c>
      <c r="AS19" t="s">
        <v>626</v>
      </c>
      <c r="AT19" t="s">
        <v>458</v>
      </c>
      <c r="AU19" t="s">
        <v>459</v>
      </c>
      <c r="AV19">
        <v>2020</v>
      </c>
      <c r="AW19">
        <v>0</v>
      </c>
      <c r="AX19" t="s">
        <v>460</v>
      </c>
      <c r="AY19">
        <v>1</v>
      </c>
      <c r="AZ19">
        <v>0</v>
      </c>
      <c r="BA19">
        <v>0</v>
      </c>
      <c r="BB19" t="s">
        <v>805</v>
      </c>
      <c r="BC19" t="s">
        <v>806</v>
      </c>
      <c r="BD19" t="s">
        <v>807</v>
      </c>
      <c r="BE19" t="s">
        <v>525</v>
      </c>
      <c r="BF19" t="s">
        <v>808</v>
      </c>
      <c r="BG19">
        <v>2</v>
      </c>
      <c r="BH19">
        <v>44098</v>
      </c>
      <c r="BI19">
        <v>0</v>
      </c>
      <c r="BJ19" t="s">
        <v>50</v>
      </c>
      <c r="BK19">
        <v>100</v>
      </c>
      <c r="BL19">
        <v>6.58</v>
      </c>
      <c r="BM19">
        <v>22.72</v>
      </c>
      <c r="BN19">
        <v>28.7</v>
      </c>
      <c r="BO19">
        <v>24</v>
      </c>
      <c r="BP19">
        <v>18</v>
      </c>
      <c r="BQ19">
        <v>2775982840</v>
      </c>
      <c r="BR19">
        <v>215311312</v>
      </c>
      <c r="BS19">
        <v>940674422</v>
      </c>
      <c r="BT19">
        <v>453614106</v>
      </c>
      <c r="BU19">
        <v>366383000</v>
      </c>
      <c r="BV19">
        <v>800000000</v>
      </c>
      <c r="BW19">
        <v>9</v>
      </c>
      <c r="BX19">
        <v>24</v>
      </c>
      <c r="BY19">
        <v>25</v>
      </c>
      <c r="BZ19">
        <v>24</v>
      </c>
      <c r="CA19">
        <v>26.42</v>
      </c>
      <c r="CB19">
        <v>28.7</v>
      </c>
      <c r="CC19">
        <v>24</v>
      </c>
      <c r="CD19">
        <v>198439664</v>
      </c>
      <c r="CE19">
        <v>186461581</v>
      </c>
      <c r="CF19">
        <v>940674422</v>
      </c>
      <c r="CG19">
        <v>409119299</v>
      </c>
      <c r="CH19">
        <v>453614106</v>
      </c>
      <c r="CI19">
        <v>453614106</v>
      </c>
      <c r="CJ19">
        <v>6.58</v>
      </c>
      <c r="CK19">
        <v>22.72</v>
      </c>
      <c r="CL19">
        <v>28.7</v>
      </c>
      <c r="CM19">
        <v>62.59</v>
      </c>
      <c r="CN19" t="s">
        <v>467</v>
      </c>
      <c r="CO19">
        <v>0.48</v>
      </c>
      <c r="CP19">
        <v>1.7999999999999998</v>
      </c>
      <c r="CQ19">
        <v>2.31</v>
      </c>
      <c r="CR19">
        <v>1.92</v>
      </c>
      <c r="CS19">
        <v>1.92</v>
      </c>
      <c r="CT19">
        <v>2.67</v>
      </c>
      <c r="CU19">
        <v>1.9500000000000002</v>
      </c>
      <c r="CV19">
        <v>1.9500000000000002</v>
      </c>
      <c r="CW19">
        <v>2.4300000000000002</v>
      </c>
      <c r="CX19">
        <v>1.9500000000000002</v>
      </c>
      <c r="CY19">
        <v>1.9500000000000002</v>
      </c>
      <c r="CZ19">
        <v>2.67</v>
      </c>
      <c r="DA19">
        <v>24</v>
      </c>
      <c r="DB19">
        <v>4.59</v>
      </c>
      <c r="DC19">
        <v>4.59</v>
      </c>
      <c r="DD19">
        <v>4</v>
      </c>
      <c r="DE19">
        <v>15</v>
      </c>
      <c r="DF19">
        <v>19.25</v>
      </c>
      <c r="DG19">
        <v>16</v>
      </c>
      <c r="DH19">
        <v>16</v>
      </c>
      <c r="DI19">
        <v>22.25</v>
      </c>
      <c r="DJ19">
        <v>16.25</v>
      </c>
      <c r="DK19">
        <v>16.25</v>
      </c>
      <c r="DL19">
        <v>20.25</v>
      </c>
      <c r="DM19">
        <v>16.25</v>
      </c>
      <c r="DN19">
        <v>16.25</v>
      </c>
      <c r="DO19">
        <v>22.25</v>
      </c>
      <c r="DP19">
        <v>200</v>
      </c>
      <c r="DQ19">
        <v>4</v>
      </c>
      <c r="DR19">
        <v>15</v>
      </c>
      <c r="DS19">
        <v>19.25</v>
      </c>
      <c r="DT19">
        <v>0</v>
      </c>
      <c r="DU19">
        <v>0</v>
      </c>
      <c r="DV19">
        <v>0</v>
      </c>
      <c r="DW19">
        <v>0</v>
      </c>
      <c r="DX19">
        <v>0</v>
      </c>
      <c r="DY19">
        <v>0</v>
      </c>
      <c r="DZ19">
        <v>0</v>
      </c>
      <c r="EA19">
        <v>0</v>
      </c>
      <c r="EB19">
        <v>0</v>
      </c>
      <c r="EC19">
        <v>38.25</v>
      </c>
      <c r="ED19">
        <v>38.25</v>
      </c>
      <c r="EE19" t="s">
        <v>809</v>
      </c>
      <c r="EF19" t="s">
        <v>809</v>
      </c>
      <c r="EG19" t="s">
        <v>809</v>
      </c>
      <c r="EH19" t="s">
        <v>809</v>
      </c>
      <c r="EI19" t="s">
        <v>809</v>
      </c>
      <c r="EJ19" t="s">
        <v>809</v>
      </c>
      <c r="EK19" t="s">
        <v>809</v>
      </c>
      <c r="EL19" t="s">
        <v>809</v>
      </c>
      <c r="EM19" t="s">
        <v>809</v>
      </c>
      <c r="EN19" t="s">
        <v>809</v>
      </c>
      <c r="EO19" t="s">
        <v>809</v>
      </c>
      <c r="EP19" t="s">
        <v>809</v>
      </c>
      <c r="EQ19" t="s">
        <v>809</v>
      </c>
      <c r="ER19" t="s">
        <v>809</v>
      </c>
      <c r="ES19" t="s">
        <v>809</v>
      </c>
      <c r="ET19">
        <v>0</v>
      </c>
      <c r="EU19">
        <v>0</v>
      </c>
      <c r="EV19">
        <v>0</v>
      </c>
      <c r="EW19">
        <v>0</v>
      </c>
      <c r="EX19">
        <v>0</v>
      </c>
      <c r="EY19">
        <v>0</v>
      </c>
      <c r="EZ19">
        <v>0</v>
      </c>
      <c r="FA19">
        <v>0</v>
      </c>
      <c r="FB19">
        <v>0</v>
      </c>
      <c r="FC19">
        <v>366383000</v>
      </c>
      <c r="FD19">
        <v>366383000</v>
      </c>
      <c r="FE19">
        <v>366383000</v>
      </c>
      <c r="FF19">
        <v>366383000</v>
      </c>
      <c r="FG19">
        <v>366383000</v>
      </c>
      <c r="FH19">
        <v>366383000</v>
      </c>
      <c r="FI19">
        <v>366383000</v>
      </c>
      <c r="FJ19">
        <v>366383000</v>
      </c>
      <c r="FK19">
        <v>366383000</v>
      </c>
      <c r="FL19">
        <v>366383000</v>
      </c>
      <c r="FM19">
        <v>366383000</v>
      </c>
      <c r="FN19">
        <v>366383000</v>
      </c>
      <c r="FO19">
        <v>366383000</v>
      </c>
      <c r="FP19">
        <v>366383000</v>
      </c>
      <c r="FQ19">
        <v>366383000</v>
      </c>
      <c r="FR19">
        <v>366383000</v>
      </c>
      <c r="FS19">
        <v>0</v>
      </c>
      <c r="FT19">
        <v>0</v>
      </c>
      <c r="FU19">
        <v>0</v>
      </c>
      <c r="FV19">
        <v>0</v>
      </c>
      <c r="FW19">
        <v>0</v>
      </c>
      <c r="FX19">
        <v>0</v>
      </c>
      <c r="FY19">
        <v>0</v>
      </c>
      <c r="FZ19">
        <v>0</v>
      </c>
      <c r="GA19">
        <v>0</v>
      </c>
      <c r="GB19">
        <v>366383000</v>
      </c>
      <c r="GC19">
        <v>287870484</v>
      </c>
      <c r="GD19">
        <v>329002395</v>
      </c>
      <c r="GE19">
        <v>329002395</v>
      </c>
      <c r="GF19">
        <v>0</v>
      </c>
      <c r="GG19">
        <v>0</v>
      </c>
      <c r="GH19">
        <v>0</v>
      </c>
      <c r="GI19">
        <v>0</v>
      </c>
      <c r="GJ19">
        <v>0</v>
      </c>
      <c r="GK19">
        <v>0</v>
      </c>
      <c r="GL19">
        <v>0</v>
      </c>
      <c r="GM19">
        <v>0</v>
      </c>
      <c r="GN19">
        <v>0</v>
      </c>
      <c r="GO19">
        <v>329002395</v>
      </c>
      <c r="GP19">
        <v>0</v>
      </c>
      <c r="GQ19">
        <v>2352661</v>
      </c>
      <c r="GR19">
        <v>29685818</v>
      </c>
      <c r="GS19">
        <v>0</v>
      </c>
      <c r="GT19">
        <v>0</v>
      </c>
      <c r="GU19">
        <v>0</v>
      </c>
      <c r="GV19">
        <v>0</v>
      </c>
      <c r="GW19">
        <v>0</v>
      </c>
      <c r="GX19">
        <v>0</v>
      </c>
      <c r="GY19">
        <v>0</v>
      </c>
      <c r="GZ19">
        <v>0</v>
      </c>
      <c r="HA19">
        <v>0</v>
      </c>
      <c r="HB19">
        <v>29685818</v>
      </c>
      <c r="HC19">
        <v>0</v>
      </c>
      <c r="HD19">
        <v>0</v>
      </c>
      <c r="HE19">
        <v>0</v>
      </c>
      <c r="HF19">
        <v>0</v>
      </c>
      <c r="HG19">
        <v>0</v>
      </c>
      <c r="HH19">
        <v>0</v>
      </c>
      <c r="HI19">
        <v>0</v>
      </c>
      <c r="HJ19">
        <v>0</v>
      </c>
      <c r="HK19">
        <v>0</v>
      </c>
      <c r="HL19">
        <v>0</v>
      </c>
      <c r="HM19">
        <v>0</v>
      </c>
      <c r="HN19">
        <v>0</v>
      </c>
      <c r="HO19">
        <v>0</v>
      </c>
      <c r="HP19">
        <v>0</v>
      </c>
      <c r="HQ19">
        <v>0</v>
      </c>
      <c r="HR19">
        <v>0</v>
      </c>
      <c r="HS19">
        <v>0</v>
      </c>
      <c r="HT19">
        <v>0</v>
      </c>
      <c r="HU19">
        <v>0</v>
      </c>
      <c r="HV19">
        <v>0</v>
      </c>
      <c r="HW19">
        <v>0</v>
      </c>
      <c r="HX19">
        <v>0</v>
      </c>
      <c r="HY19">
        <v>0</v>
      </c>
      <c r="HZ19">
        <v>0</v>
      </c>
      <c r="IA19">
        <v>0</v>
      </c>
      <c r="IB19">
        <v>0</v>
      </c>
      <c r="IC19" t="s">
        <v>810</v>
      </c>
      <c r="ID19" t="s">
        <v>471</v>
      </c>
      <c r="IE19" t="s">
        <v>471</v>
      </c>
      <c r="IF19" t="s">
        <v>811</v>
      </c>
      <c r="IG19" t="s">
        <v>812</v>
      </c>
      <c r="IH19" t="s">
        <v>813</v>
      </c>
      <c r="II19" t="s">
        <v>471</v>
      </c>
      <c r="IJ19" t="s">
        <v>471</v>
      </c>
      <c r="IK19" t="s">
        <v>471</v>
      </c>
      <c r="IL19" t="s">
        <v>471</v>
      </c>
      <c r="IM19" t="s">
        <v>471</v>
      </c>
      <c r="IN19" t="s">
        <v>471</v>
      </c>
      <c r="IO19" t="s">
        <v>471</v>
      </c>
      <c r="IP19" t="s">
        <v>471</v>
      </c>
      <c r="IQ19" t="s">
        <v>471</v>
      </c>
      <c r="IR19">
        <v>1</v>
      </c>
      <c r="IS19">
        <v>1</v>
      </c>
      <c r="IT19">
        <v>1</v>
      </c>
      <c r="IU19">
        <v>0</v>
      </c>
      <c r="IV19">
        <v>0</v>
      </c>
      <c r="IW19">
        <v>0</v>
      </c>
      <c r="IX19">
        <v>0</v>
      </c>
      <c r="IY19">
        <v>0</v>
      </c>
      <c r="IZ19">
        <v>0</v>
      </c>
      <c r="JA19">
        <v>0</v>
      </c>
      <c r="JB19">
        <v>0</v>
      </c>
      <c r="JC19">
        <v>0</v>
      </c>
      <c r="JD19">
        <v>0.19125</v>
      </c>
      <c r="JE19">
        <v>2</v>
      </c>
      <c r="JF19">
        <v>7.5</v>
      </c>
      <c r="JG19">
        <v>9.625</v>
      </c>
      <c r="JH19">
        <v>0</v>
      </c>
      <c r="JI19">
        <v>0</v>
      </c>
      <c r="JJ19">
        <v>0</v>
      </c>
      <c r="JK19">
        <v>0</v>
      </c>
      <c r="JL19">
        <v>0</v>
      </c>
      <c r="JM19">
        <v>0</v>
      </c>
      <c r="JN19">
        <v>0</v>
      </c>
      <c r="JO19">
        <v>0</v>
      </c>
      <c r="JP19">
        <v>0</v>
      </c>
      <c r="JQ19">
        <v>19.125</v>
      </c>
      <c r="JR19">
        <v>2</v>
      </c>
      <c r="JS19">
        <v>9.5</v>
      </c>
      <c r="JT19">
        <v>19.125</v>
      </c>
      <c r="JU19">
        <v>19.125</v>
      </c>
      <c r="JV19">
        <v>19.125</v>
      </c>
      <c r="JW19">
        <v>19.125</v>
      </c>
      <c r="JX19">
        <v>19.125</v>
      </c>
      <c r="JY19">
        <v>19.125</v>
      </c>
      <c r="JZ19">
        <v>19.125</v>
      </c>
      <c r="KA19">
        <v>19.125</v>
      </c>
      <c r="KB19">
        <v>19.125</v>
      </c>
      <c r="KC19">
        <v>19.125</v>
      </c>
      <c r="KD19">
        <v>100</v>
      </c>
      <c r="KE19">
        <v>100</v>
      </c>
      <c r="KF19">
        <v>100</v>
      </c>
      <c r="KG19" t="s">
        <v>471</v>
      </c>
      <c r="KH19" t="s">
        <v>471</v>
      </c>
      <c r="KI19" t="s">
        <v>471</v>
      </c>
      <c r="KJ19" t="s">
        <v>471</v>
      </c>
      <c r="KK19" t="s">
        <v>471</v>
      </c>
      <c r="KL19" t="s">
        <v>471</v>
      </c>
      <c r="KM19" t="s">
        <v>471</v>
      </c>
      <c r="KN19" t="s">
        <v>471</v>
      </c>
      <c r="KO19" t="s">
        <v>471</v>
      </c>
      <c r="KP19">
        <v>100</v>
      </c>
      <c r="KQ19">
        <v>100</v>
      </c>
      <c r="KR19">
        <v>100</v>
      </c>
      <c r="KS19" t="s">
        <v>471</v>
      </c>
      <c r="KT19" t="s">
        <v>471</v>
      </c>
      <c r="KU19" t="s">
        <v>471</v>
      </c>
      <c r="KV19" t="s">
        <v>471</v>
      </c>
      <c r="KW19" t="s">
        <v>471</v>
      </c>
      <c r="KX19" t="s">
        <v>471</v>
      </c>
      <c r="KY19" t="s">
        <v>471</v>
      </c>
      <c r="KZ19" t="s">
        <v>471</v>
      </c>
      <c r="LA19" t="s">
        <v>471</v>
      </c>
      <c r="LB19">
        <v>100</v>
      </c>
      <c r="LC19" t="s">
        <v>661</v>
      </c>
      <c r="LD19" t="s">
        <v>775</v>
      </c>
      <c r="LE19">
        <v>100</v>
      </c>
      <c r="LF19">
        <v>18.875</v>
      </c>
      <c r="LG19" t="s">
        <v>471</v>
      </c>
      <c r="LH19" t="s">
        <v>471</v>
      </c>
      <c r="LI19">
        <v>100</v>
      </c>
      <c r="LJ19">
        <v>20.898055555555555</v>
      </c>
      <c r="LK19">
        <v>9110519000</v>
      </c>
      <c r="LL19">
        <v>6304674794</v>
      </c>
      <c r="LM19">
        <v>597623825</v>
      </c>
      <c r="LN19">
        <v>691592795</v>
      </c>
      <c r="LO19">
        <v>461488156</v>
      </c>
      <c r="LP19">
        <v>0.48</v>
      </c>
      <c r="LQ19">
        <v>1.7999999999999998</v>
      </c>
      <c r="LR19">
        <v>2.31</v>
      </c>
      <c r="LS19" t="s">
        <v>471</v>
      </c>
      <c r="LT19" t="s">
        <v>471</v>
      </c>
      <c r="LU19" t="s">
        <v>471</v>
      </c>
      <c r="LV19" t="s">
        <v>471</v>
      </c>
      <c r="LW19" t="s">
        <v>471</v>
      </c>
      <c r="LX19" t="s">
        <v>471</v>
      </c>
      <c r="LY19" t="s">
        <v>471</v>
      </c>
      <c r="LZ19" t="s">
        <v>471</v>
      </c>
      <c r="MA19" t="s">
        <v>471</v>
      </c>
      <c r="MB19">
        <v>4.59</v>
      </c>
      <c r="MC19">
        <v>4.59</v>
      </c>
      <c r="MD19">
        <v>4.59</v>
      </c>
      <c r="ME19" t="s">
        <v>752</v>
      </c>
      <c r="MF19" t="s">
        <v>752</v>
      </c>
      <c r="MG19">
        <v>0</v>
      </c>
      <c r="MH19">
        <v>0</v>
      </c>
      <c r="MI19">
        <v>0</v>
      </c>
      <c r="MJ19">
        <v>0</v>
      </c>
      <c r="MK19">
        <v>0</v>
      </c>
      <c r="ML19">
        <v>0</v>
      </c>
      <c r="MM19">
        <v>0</v>
      </c>
      <c r="MN19">
        <v>0</v>
      </c>
      <c r="MO19">
        <v>0</v>
      </c>
      <c r="MP19">
        <v>0</v>
      </c>
      <c r="MQ19" t="s">
        <v>753</v>
      </c>
      <c r="MR19" t="s">
        <v>754</v>
      </c>
      <c r="MS19">
        <v>0</v>
      </c>
      <c r="MT19">
        <v>0</v>
      </c>
      <c r="MU19">
        <v>0</v>
      </c>
      <c r="MV19">
        <v>0</v>
      </c>
      <c r="MW19">
        <v>0</v>
      </c>
      <c r="MX19">
        <v>0</v>
      </c>
      <c r="MY19">
        <v>0</v>
      </c>
      <c r="MZ19">
        <v>0</v>
      </c>
      <c r="NA19">
        <v>0</v>
      </c>
      <c r="NB19">
        <v>0</v>
      </c>
      <c r="NC19">
        <v>100</v>
      </c>
      <c r="ND19">
        <v>100</v>
      </c>
      <c r="NE19">
        <v>100</v>
      </c>
      <c r="NF19" t="s">
        <v>471</v>
      </c>
      <c r="NG19" t="s">
        <v>471</v>
      </c>
      <c r="NH19" t="s">
        <v>471</v>
      </c>
      <c r="NI19" t="s">
        <v>471</v>
      </c>
      <c r="NJ19" t="s">
        <v>471</v>
      </c>
      <c r="NK19" t="s">
        <v>471</v>
      </c>
      <c r="NL19" t="s">
        <v>471</v>
      </c>
      <c r="NM19" t="s">
        <v>471</v>
      </c>
      <c r="NN19" t="s">
        <v>471</v>
      </c>
      <c r="NO19" t="s">
        <v>610</v>
      </c>
      <c r="NP19" t="s">
        <v>610</v>
      </c>
      <c r="NQ19">
        <v>0</v>
      </c>
      <c r="NR19">
        <v>0</v>
      </c>
      <c r="NS19">
        <v>0</v>
      </c>
      <c r="NT19">
        <v>0</v>
      </c>
      <c r="NU19">
        <v>0</v>
      </c>
      <c r="NV19">
        <v>0</v>
      </c>
      <c r="NW19">
        <v>0</v>
      </c>
      <c r="NX19">
        <v>0</v>
      </c>
      <c r="NY19">
        <v>0</v>
      </c>
      <c r="NZ19">
        <v>0</v>
      </c>
      <c r="OA19" t="s">
        <v>611</v>
      </c>
      <c r="OB19" t="s">
        <v>611</v>
      </c>
      <c r="OC19">
        <v>0</v>
      </c>
      <c r="OD19">
        <v>0</v>
      </c>
      <c r="OE19">
        <v>0</v>
      </c>
      <c r="OF19">
        <v>0</v>
      </c>
      <c r="OG19">
        <v>0</v>
      </c>
      <c r="OH19">
        <v>0</v>
      </c>
      <c r="OI19">
        <v>0</v>
      </c>
      <c r="OJ19">
        <v>0</v>
      </c>
      <c r="OK19">
        <v>0</v>
      </c>
      <c r="OL19">
        <v>0</v>
      </c>
      <c r="OO19" t="s">
        <v>793</v>
      </c>
      <c r="OP19">
        <v>4.59</v>
      </c>
      <c r="OQ19">
        <v>0</v>
      </c>
      <c r="OR19">
        <v>0</v>
      </c>
      <c r="OS19">
        <v>0</v>
      </c>
      <c r="OT19">
        <v>0</v>
      </c>
      <c r="OU19">
        <v>0</v>
      </c>
      <c r="OV19">
        <v>0</v>
      </c>
      <c r="OW19">
        <v>0</v>
      </c>
      <c r="OX19">
        <v>0</v>
      </c>
      <c r="OY19">
        <v>0</v>
      </c>
      <c r="OZ19">
        <v>0</v>
      </c>
      <c r="PA19">
        <v>0</v>
      </c>
      <c r="PB19">
        <v>0</v>
      </c>
      <c r="PC19">
        <v>0</v>
      </c>
      <c r="PD19">
        <v>0</v>
      </c>
      <c r="PE19">
        <v>0</v>
      </c>
      <c r="PF19">
        <v>0</v>
      </c>
      <c r="PG19">
        <v>0</v>
      </c>
      <c r="PH19">
        <v>0</v>
      </c>
      <c r="PI19">
        <v>0</v>
      </c>
      <c r="PJ19">
        <v>0</v>
      </c>
      <c r="PK19">
        <v>0</v>
      </c>
      <c r="PL19">
        <v>0</v>
      </c>
      <c r="PM19">
        <v>0</v>
      </c>
      <c r="PN19">
        <v>0</v>
      </c>
      <c r="PO19">
        <v>0</v>
      </c>
      <c r="PP19">
        <v>0</v>
      </c>
      <c r="PQ19">
        <v>0</v>
      </c>
      <c r="PR19">
        <v>468112527</v>
      </c>
      <c r="PS19" t="s">
        <v>482</v>
      </c>
    </row>
    <row r="20" spans="1:435" x14ac:dyDescent="0.25">
      <c r="A20" t="s">
        <v>814</v>
      </c>
      <c r="B20">
        <v>7868</v>
      </c>
      <c r="C20" t="s">
        <v>815</v>
      </c>
      <c r="D20">
        <v>2020110010191</v>
      </c>
      <c r="E20" t="s">
        <v>436</v>
      </c>
      <c r="F20" t="s">
        <v>437</v>
      </c>
      <c r="G20" t="s">
        <v>438</v>
      </c>
      <c r="H20" t="s">
        <v>580</v>
      </c>
      <c r="I20" t="s">
        <v>775</v>
      </c>
      <c r="J20" t="s">
        <v>582</v>
      </c>
      <c r="K20" t="s">
        <v>583</v>
      </c>
      <c r="L20" t="s">
        <v>584</v>
      </c>
      <c r="M20" t="s">
        <v>585</v>
      </c>
      <c r="N20" t="s">
        <v>616</v>
      </c>
      <c r="O20" t="s">
        <v>617</v>
      </c>
      <c r="P20" t="s">
        <v>618</v>
      </c>
      <c r="Q20" t="s">
        <v>619</v>
      </c>
      <c r="R20" t="s">
        <v>590</v>
      </c>
      <c r="S20" t="s">
        <v>816</v>
      </c>
      <c r="T20" t="s">
        <v>817</v>
      </c>
      <c r="AB20" t="s">
        <v>818</v>
      </c>
      <c r="AC20" t="s">
        <v>816</v>
      </c>
      <c r="AI20" t="s">
        <v>819</v>
      </c>
      <c r="AJ20" t="s">
        <v>820</v>
      </c>
      <c r="AK20">
        <v>44055</v>
      </c>
      <c r="AL20">
        <v>1</v>
      </c>
      <c r="AM20">
        <v>2023</v>
      </c>
      <c r="AN20" t="s">
        <v>821</v>
      </c>
      <c r="AO20" t="s">
        <v>822</v>
      </c>
      <c r="AP20">
        <v>2020</v>
      </c>
      <c r="AQ20">
        <v>2024</v>
      </c>
      <c r="AR20" t="s">
        <v>456</v>
      </c>
      <c r="AS20" t="s">
        <v>626</v>
      </c>
      <c r="AT20" t="s">
        <v>458</v>
      </c>
      <c r="AU20" t="s">
        <v>627</v>
      </c>
      <c r="AV20">
        <v>2020</v>
      </c>
      <c r="AW20">
        <v>0</v>
      </c>
      <c r="AX20" t="s">
        <v>460</v>
      </c>
      <c r="AY20">
        <v>0</v>
      </c>
      <c r="AZ20">
        <v>1</v>
      </c>
      <c r="BA20">
        <v>0</v>
      </c>
      <c r="BB20" t="s">
        <v>823</v>
      </c>
      <c r="BC20" t="s">
        <v>629</v>
      </c>
      <c r="BD20" t="s">
        <v>690</v>
      </c>
      <c r="BE20" t="s">
        <v>631</v>
      </c>
      <c r="BF20" t="s">
        <v>824</v>
      </c>
      <c r="BG20">
        <v>2</v>
      </c>
      <c r="BH20">
        <v>44098</v>
      </c>
      <c r="BI20">
        <v>0</v>
      </c>
      <c r="BJ20" t="s">
        <v>51</v>
      </c>
      <c r="BK20">
        <v>100</v>
      </c>
      <c r="BL20">
        <v>14</v>
      </c>
      <c r="BM20">
        <v>31</v>
      </c>
      <c r="BN20">
        <v>51</v>
      </c>
      <c r="BO20">
        <v>78</v>
      </c>
      <c r="BP20">
        <v>100</v>
      </c>
      <c r="BQ20">
        <v>6592091989</v>
      </c>
      <c r="BR20">
        <v>1096808704</v>
      </c>
      <c r="BS20">
        <v>1483740641</v>
      </c>
      <c r="BT20">
        <v>1349458114</v>
      </c>
      <c r="BU20">
        <v>910273530</v>
      </c>
      <c r="BV20">
        <v>1751811000</v>
      </c>
      <c r="BW20">
        <v>14</v>
      </c>
      <c r="BX20">
        <v>31</v>
      </c>
      <c r="BY20">
        <v>51</v>
      </c>
      <c r="BZ20">
        <v>78</v>
      </c>
      <c r="CA20">
        <v>17</v>
      </c>
      <c r="CB20">
        <v>20</v>
      </c>
      <c r="CC20">
        <v>27</v>
      </c>
      <c r="CD20">
        <v>1095182369</v>
      </c>
      <c r="CE20">
        <v>1052825388</v>
      </c>
      <c r="CF20">
        <v>1483317691</v>
      </c>
      <c r="CG20">
        <v>1458974839</v>
      </c>
      <c r="CH20">
        <v>1349458114</v>
      </c>
      <c r="CI20">
        <v>1349422475</v>
      </c>
      <c r="CJ20">
        <v>14</v>
      </c>
      <c r="CK20">
        <v>31</v>
      </c>
      <c r="CL20">
        <v>51</v>
      </c>
      <c r="CM20">
        <v>55.725000000000001</v>
      </c>
      <c r="CN20" t="s">
        <v>467</v>
      </c>
      <c r="CO20">
        <v>0</v>
      </c>
      <c r="CP20">
        <v>0</v>
      </c>
      <c r="CQ20">
        <v>4.7249999999999996</v>
      </c>
      <c r="CR20">
        <v>2.0249999999999999</v>
      </c>
      <c r="CS20">
        <v>0</v>
      </c>
      <c r="CT20">
        <v>6.0750000000000002</v>
      </c>
      <c r="CU20">
        <v>0</v>
      </c>
      <c r="CV20">
        <v>2.0249999999999999</v>
      </c>
      <c r="CW20">
        <v>6.0750000000000002</v>
      </c>
      <c r="CX20">
        <v>0</v>
      </c>
      <c r="CY20">
        <v>0</v>
      </c>
      <c r="CZ20">
        <v>6.0750000000000002</v>
      </c>
      <c r="DA20">
        <v>78</v>
      </c>
      <c r="DB20">
        <v>4.7249999999999996</v>
      </c>
      <c r="DC20">
        <v>4.7249999999999996</v>
      </c>
      <c r="DD20">
        <v>0</v>
      </c>
      <c r="DE20">
        <v>0</v>
      </c>
      <c r="DF20">
        <v>35</v>
      </c>
      <c r="DG20">
        <v>15</v>
      </c>
      <c r="DH20">
        <v>0</v>
      </c>
      <c r="DI20">
        <v>45</v>
      </c>
      <c r="DJ20">
        <v>0</v>
      </c>
      <c r="DK20">
        <v>15</v>
      </c>
      <c r="DL20">
        <v>45</v>
      </c>
      <c r="DM20">
        <v>0</v>
      </c>
      <c r="DN20">
        <v>0</v>
      </c>
      <c r="DO20">
        <v>45</v>
      </c>
      <c r="DP20">
        <v>200</v>
      </c>
      <c r="DQ20">
        <v>0</v>
      </c>
      <c r="DR20">
        <v>0</v>
      </c>
      <c r="DS20">
        <v>35</v>
      </c>
      <c r="DT20">
        <v>0</v>
      </c>
      <c r="DU20">
        <v>0</v>
      </c>
      <c r="DV20">
        <v>0</v>
      </c>
      <c r="DW20">
        <v>0</v>
      </c>
      <c r="DX20">
        <v>0</v>
      </c>
      <c r="DY20">
        <v>0</v>
      </c>
      <c r="DZ20">
        <v>0</v>
      </c>
      <c r="EA20">
        <v>0</v>
      </c>
      <c r="EB20">
        <v>0</v>
      </c>
      <c r="EC20">
        <v>35</v>
      </c>
      <c r="ED20">
        <v>35</v>
      </c>
      <c r="EE20">
        <v>0</v>
      </c>
      <c r="EF20">
        <v>0</v>
      </c>
      <c r="EG20" t="s">
        <v>825</v>
      </c>
      <c r="EH20" t="s">
        <v>826</v>
      </c>
      <c r="EI20">
        <v>0</v>
      </c>
      <c r="EJ20" t="s">
        <v>827</v>
      </c>
      <c r="EK20">
        <v>0</v>
      </c>
      <c r="EL20" t="s">
        <v>828</v>
      </c>
      <c r="EM20" t="s">
        <v>827</v>
      </c>
      <c r="EN20">
        <v>0</v>
      </c>
      <c r="EO20">
        <v>0</v>
      </c>
      <c r="EP20" t="s">
        <v>829</v>
      </c>
      <c r="EQ20">
        <v>0</v>
      </c>
      <c r="ER20">
        <v>0</v>
      </c>
      <c r="ES20" t="s">
        <v>825</v>
      </c>
      <c r="ET20">
        <v>0</v>
      </c>
      <c r="EU20">
        <v>0</v>
      </c>
      <c r="EV20">
        <v>0</v>
      </c>
      <c r="EW20">
        <v>0</v>
      </c>
      <c r="EX20">
        <v>0</v>
      </c>
      <c r="EY20">
        <v>0</v>
      </c>
      <c r="EZ20">
        <v>0</v>
      </c>
      <c r="FA20">
        <v>0</v>
      </c>
      <c r="FB20">
        <v>0</v>
      </c>
      <c r="FC20">
        <v>846831000</v>
      </c>
      <c r="FD20">
        <v>846831000</v>
      </c>
      <c r="FE20">
        <v>846831000</v>
      </c>
      <c r="FF20">
        <v>846831000</v>
      </c>
      <c r="FG20">
        <v>846831000</v>
      </c>
      <c r="FH20">
        <v>846831000</v>
      </c>
      <c r="FI20">
        <v>846831000</v>
      </c>
      <c r="FJ20">
        <v>846831000</v>
      </c>
      <c r="FK20">
        <v>846831000</v>
      </c>
      <c r="FL20">
        <v>846831000</v>
      </c>
      <c r="FM20">
        <v>846831000</v>
      </c>
      <c r="FN20">
        <v>846831000</v>
      </c>
      <c r="FO20">
        <v>846831000</v>
      </c>
      <c r="FP20">
        <v>910273530</v>
      </c>
      <c r="FQ20">
        <v>910273530</v>
      </c>
      <c r="FR20">
        <v>910273530</v>
      </c>
      <c r="FS20">
        <v>0</v>
      </c>
      <c r="FT20">
        <v>0</v>
      </c>
      <c r="FU20">
        <v>0</v>
      </c>
      <c r="FV20">
        <v>0</v>
      </c>
      <c r="FW20">
        <v>0</v>
      </c>
      <c r="FX20">
        <v>0</v>
      </c>
      <c r="FY20">
        <v>0</v>
      </c>
      <c r="FZ20">
        <v>0</v>
      </c>
      <c r="GA20">
        <v>0</v>
      </c>
      <c r="GB20">
        <v>910273530</v>
      </c>
      <c r="GC20">
        <v>776853825</v>
      </c>
      <c r="GD20">
        <v>776853825</v>
      </c>
      <c r="GE20">
        <v>822532449</v>
      </c>
      <c r="GF20">
        <v>0</v>
      </c>
      <c r="GG20">
        <v>0</v>
      </c>
      <c r="GH20">
        <v>0</v>
      </c>
      <c r="GI20">
        <v>0</v>
      </c>
      <c r="GJ20">
        <v>0</v>
      </c>
      <c r="GK20">
        <v>0</v>
      </c>
      <c r="GL20">
        <v>0</v>
      </c>
      <c r="GM20">
        <v>0</v>
      </c>
      <c r="GN20">
        <v>0</v>
      </c>
      <c r="GO20">
        <v>822532449</v>
      </c>
      <c r="GP20">
        <v>0</v>
      </c>
      <c r="GQ20">
        <v>12344860</v>
      </c>
      <c r="GR20">
        <v>89083891</v>
      </c>
      <c r="GS20">
        <v>0</v>
      </c>
      <c r="GT20">
        <v>0</v>
      </c>
      <c r="GU20">
        <v>0</v>
      </c>
      <c r="GV20">
        <v>0</v>
      </c>
      <c r="GW20">
        <v>0</v>
      </c>
      <c r="GX20">
        <v>0</v>
      </c>
      <c r="GY20">
        <v>0</v>
      </c>
      <c r="GZ20">
        <v>0</v>
      </c>
      <c r="HA20">
        <v>0</v>
      </c>
      <c r="HB20">
        <v>89083891</v>
      </c>
      <c r="HC20">
        <v>35639</v>
      </c>
      <c r="HD20">
        <v>35639</v>
      </c>
      <c r="HE20">
        <v>35639</v>
      </c>
      <c r="HF20">
        <v>0</v>
      </c>
      <c r="HG20">
        <v>0</v>
      </c>
      <c r="HH20">
        <v>0</v>
      </c>
      <c r="HI20">
        <v>0</v>
      </c>
      <c r="HJ20">
        <v>0</v>
      </c>
      <c r="HK20">
        <v>0</v>
      </c>
      <c r="HL20">
        <v>0</v>
      </c>
      <c r="HM20">
        <v>0</v>
      </c>
      <c r="HN20">
        <v>0</v>
      </c>
      <c r="HO20">
        <v>35639</v>
      </c>
      <c r="HP20">
        <v>0</v>
      </c>
      <c r="HQ20">
        <v>0</v>
      </c>
      <c r="HR20">
        <v>0</v>
      </c>
      <c r="HS20">
        <v>0</v>
      </c>
      <c r="HT20">
        <v>0</v>
      </c>
      <c r="HU20">
        <v>0</v>
      </c>
      <c r="HV20">
        <v>0</v>
      </c>
      <c r="HW20">
        <v>0</v>
      </c>
      <c r="HX20">
        <v>0</v>
      </c>
      <c r="HY20">
        <v>0</v>
      </c>
      <c r="HZ20">
        <v>0</v>
      </c>
      <c r="IA20">
        <v>0</v>
      </c>
      <c r="IB20">
        <v>0</v>
      </c>
      <c r="IC20" t="s">
        <v>830</v>
      </c>
      <c r="ID20" t="s">
        <v>471</v>
      </c>
      <c r="IE20" t="s">
        <v>471</v>
      </c>
      <c r="IF20" t="s">
        <v>471</v>
      </c>
      <c r="IG20" t="s">
        <v>831</v>
      </c>
      <c r="IH20" t="s">
        <v>832</v>
      </c>
      <c r="II20" t="s">
        <v>471</v>
      </c>
      <c r="IJ20" t="s">
        <v>471</v>
      </c>
      <c r="IK20" t="s">
        <v>471</v>
      </c>
      <c r="IL20" t="s">
        <v>471</v>
      </c>
      <c r="IM20" t="s">
        <v>471</v>
      </c>
      <c r="IN20" t="s">
        <v>471</v>
      </c>
      <c r="IO20" t="s">
        <v>471</v>
      </c>
      <c r="IP20" t="s">
        <v>471</v>
      </c>
      <c r="IQ20" t="s">
        <v>471</v>
      </c>
      <c r="IR20">
        <v>0</v>
      </c>
      <c r="IS20">
        <v>0</v>
      </c>
      <c r="IT20">
        <v>1</v>
      </c>
      <c r="IU20">
        <v>0</v>
      </c>
      <c r="IV20">
        <v>0</v>
      </c>
      <c r="IW20">
        <v>0</v>
      </c>
      <c r="IX20">
        <v>0</v>
      </c>
      <c r="IY20">
        <v>0</v>
      </c>
      <c r="IZ20">
        <v>0</v>
      </c>
      <c r="JA20">
        <v>0</v>
      </c>
      <c r="JB20">
        <v>0</v>
      </c>
      <c r="JC20">
        <v>0</v>
      </c>
      <c r="JD20">
        <v>0.17499999999999999</v>
      </c>
      <c r="JE20">
        <v>0</v>
      </c>
      <c r="JF20">
        <v>0</v>
      </c>
      <c r="JG20">
        <v>17.5</v>
      </c>
      <c r="JH20">
        <v>0</v>
      </c>
      <c r="JI20">
        <v>0</v>
      </c>
      <c r="JJ20">
        <v>0</v>
      </c>
      <c r="JK20">
        <v>0</v>
      </c>
      <c r="JL20">
        <v>0</v>
      </c>
      <c r="JM20">
        <v>0</v>
      </c>
      <c r="JN20">
        <v>0</v>
      </c>
      <c r="JO20">
        <v>0</v>
      </c>
      <c r="JP20">
        <v>0</v>
      </c>
      <c r="JQ20">
        <v>17.5</v>
      </c>
      <c r="JR20">
        <v>0</v>
      </c>
      <c r="JS20">
        <v>0</v>
      </c>
      <c r="JT20">
        <v>17.5</v>
      </c>
      <c r="JU20">
        <v>17.5</v>
      </c>
      <c r="JV20">
        <v>17.5</v>
      </c>
      <c r="JW20">
        <v>17.5</v>
      </c>
      <c r="JX20">
        <v>17.5</v>
      </c>
      <c r="JY20">
        <v>17.5</v>
      </c>
      <c r="JZ20">
        <v>17.5</v>
      </c>
      <c r="KA20">
        <v>17.5</v>
      </c>
      <c r="KB20">
        <v>17.5</v>
      </c>
      <c r="KC20">
        <v>17.5</v>
      </c>
      <c r="KD20" t="s">
        <v>473</v>
      </c>
      <c r="KE20" t="s">
        <v>471</v>
      </c>
      <c r="KF20">
        <v>100</v>
      </c>
      <c r="KG20" t="s">
        <v>471</v>
      </c>
      <c r="KH20" t="s">
        <v>471</v>
      </c>
      <c r="KI20" t="s">
        <v>471</v>
      </c>
      <c r="KJ20" t="s">
        <v>471</v>
      </c>
      <c r="KK20" t="s">
        <v>471</v>
      </c>
      <c r="KL20" t="s">
        <v>471</v>
      </c>
      <c r="KM20" t="s">
        <v>471</v>
      </c>
      <c r="KN20" t="s">
        <v>471</v>
      </c>
      <c r="KO20" t="s">
        <v>471</v>
      </c>
      <c r="KP20" t="s">
        <v>473</v>
      </c>
      <c r="KQ20" t="s">
        <v>473</v>
      </c>
      <c r="KR20">
        <v>100</v>
      </c>
      <c r="KS20" t="s">
        <v>471</v>
      </c>
      <c r="KT20" t="s">
        <v>471</v>
      </c>
      <c r="KU20" t="s">
        <v>471</v>
      </c>
      <c r="KV20" t="s">
        <v>471</v>
      </c>
      <c r="KW20" t="s">
        <v>471</v>
      </c>
      <c r="KX20" t="s">
        <v>471</v>
      </c>
      <c r="KY20" t="s">
        <v>471</v>
      </c>
      <c r="KZ20" t="s">
        <v>471</v>
      </c>
      <c r="LA20" t="s">
        <v>471</v>
      </c>
      <c r="LB20">
        <v>100</v>
      </c>
      <c r="LC20" t="s">
        <v>661</v>
      </c>
      <c r="LD20" t="s">
        <v>775</v>
      </c>
      <c r="LE20">
        <v>100</v>
      </c>
      <c r="LF20">
        <v>18.875</v>
      </c>
      <c r="LG20" t="s">
        <v>471</v>
      </c>
      <c r="LH20" t="s">
        <v>471</v>
      </c>
      <c r="LI20">
        <v>100</v>
      </c>
      <c r="LJ20">
        <v>20.898055555555555</v>
      </c>
      <c r="LK20">
        <v>9110519000</v>
      </c>
      <c r="LL20">
        <v>6304674794</v>
      </c>
      <c r="LM20">
        <v>597623825</v>
      </c>
      <c r="LN20">
        <v>691592795</v>
      </c>
      <c r="LO20">
        <v>461488156</v>
      </c>
      <c r="LP20" t="s">
        <v>473</v>
      </c>
      <c r="LQ20" t="s">
        <v>473</v>
      </c>
      <c r="LR20">
        <v>4.7249999999999996</v>
      </c>
      <c r="LS20" t="s">
        <v>471</v>
      </c>
      <c r="LT20" t="s">
        <v>471</v>
      </c>
      <c r="LU20" t="s">
        <v>471</v>
      </c>
      <c r="LV20" t="s">
        <v>471</v>
      </c>
      <c r="LW20" t="s">
        <v>471</v>
      </c>
      <c r="LX20" t="s">
        <v>471</v>
      </c>
      <c r="LY20" t="s">
        <v>471</v>
      </c>
      <c r="LZ20" t="s">
        <v>471</v>
      </c>
      <c r="MA20" t="s">
        <v>471</v>
      </c>
      <c r="MB20">
        <v>4.7249999999999996</v>
      </c>
      <c r="MC20">
        <v>4.7249999999999996</v>
      </c>
      <c r="MD20">
        <v>55.725000000000001</v>
      </c>
      <c r="ME20" t="s">
        <v>475</v>
      </c>
      <c r="MF20" t="s">
        <v>475</v>
      </c>
      <c r="MG20">
        <v>0</v>
      </c>
      <c r="MH20">
        <v>0</v>
      </c>
      <c r="MI20">
        <v>0</v>
      </c>
      <c r="MJ20">
        <v>0</v>
      </c>
      <c r="MK20">
        <v>0</v>
      </c>
      <c r="ML20">
        <v>0</v>
      </c>
      <c r="MM20">
        <v>0</v>
      </c>
      <c r="MN20">
        <v>0</v>
      </c>
      <c r="MO20">
        <v>0</v>
      </c>
      <c r="MP20">
        <v>0</v>
      </c>
      <c r="MQ20" t="s">
        <v>475</v>
      </c>
      <c r="MR20" t="s">
        <v>475</v>
      </c>
      <c r="MS20">
        <v>0</v>
      </c>
      <c r="MT20">
        <v>0</v>
      </c>
      <c r="MU20">
        <v>0</v>
      </c>
      <c r="MV20">
        <v>0</v>
      </c>
      <c r="MW20">
        <v>0</v>
      </c>
      <c r="MX20">
        <v>0</v>
      </c>
      <c r="MY20">
        <v>0</v>
      </c>
      <c r="MZ20">
        <v>0</v>
      </c>
      <c r="NA20">
        <v>0</v>
      </c>
      <c r="NB20">
        <v>0</v>
      </c>
      <c r="NC20" t="s">
        <v>473</v>
      </c>
      <c r="ND20" t="s">
        <v>473</v>
      </c>
      <c r="NE20">
        <v>100</v>
      </c>
      <c r="NF20" t="s">
        <v>471</v>
      </c>
      <c r="NG20" t="s">
        <v>471</v>
      </c>
      <c r="NH20" t="s">
        <v>471</v>
      </c>
      <c r="NI20" t="s">
        <v>471</v>
      </c>
      <c r="NJ20" t="s">
        <v>471</v>
      </c>
      <c r="NK20" t="s">
        <v>471</v>
      </c>
      <c r="NL20" t="s">
        <v>471</v>
      </c>
      <c r="NM20" t="s">
        <v>471</v>
      </c>
      <c r="NN20" t="s">
        <v>471</v>
      </c>
      <c r="NO20" t="s">
        <v>610</v>
      </c>
      <c r="NP20" t="s">
        <v>610</v>
      </c>
      <c r="NQ20">
        <v>0</v>
      </c>
      <c r="NR20">
        <v>0</v>
      </c>
      <c r="NS20">
        <v>0</v>
      </c>
      <c r="NT20">
        <v>0</v>
      </c>
      <c r="NU20">
        <v>0</v>
      </c>
      <c r="NV20">
        <v>0</v>
      </c>
      <c r="NW20">
        <v>0</v>
      </c>
      <c r="NX20">
        <v>0</v>
      </c>
      <c r="NY20">
        <v>0</v>
      </c>
      <c r="NZ20">
        <v>0</v>
      </c>
      <c r="OA20" t="s">
        <v>611</v>
      </c>
      <c r="OB20" t="s">
        <v>611</v>
      </c>
      <c r="OC20">
        <v>0</v>
      </c>
      <c r="OD20">
        <v>0</v>
      </c>
      <c r="OE20">
        <v>0</v>
      </c>
      <c r="OF20">
        <v>0</v>
      </c>
      <c r="OG20">
        <v>0</v>
      </c>
      <c r="OH20">
        <v>0</v>
      </c>
      <c r="OI20">
        <v>0</v>
      </c>
      <c r="OJ20">
        <v>0</v>
      </c>
      <c r="OK20">
        <v>0</v>
      </c>
      <c r="OL20">
        <v>0</v>
      </c>
      <c r="OO20" t="s">
        <v>814</v>
      </c>
      <c r="OP20">
        <v>35.725000000000001</v>
      </c>
      <c r="OQ20">
        <v>0</v>
      </c>
      <c r="OR20">
        <v>0</v>
      </c>
      <c r="OS20">
        <v>0</v>
      </c>
      <c r="OT20">
        <v>0</v>
      </c>
      <c r="OU20">
        <v>0</v>
      </c>
      <c r="OV20">
        <v>0</v>
      </c>
      <c r="OW20">
        <v>0</v>
      </c>
      <c r="OX20">
        <v>0</v>
      </c>
      <c r="OY20">
        <v>0</v>
      </c>
      <c r="OZ20">
        <v>0</v>
      </c>
      <c r="PA20">
        <v>0</v>
      </c>
      <c r="PB20">
        <v>0</v>
      </c>
      <c r="PC20">
        <v>0</v>
      </c>
      <c r="PD20">
        <v>35639</v>
      </c>
      <c r="PE20">
        <v>35639</v>
      </c>
      <c r="PF20">
        <v>35639</v>
      </c>
      <c r="PG20">
        <v>0</v>
      </c>
      <c r="PH20">
        <v>0</v>
      </c>
      <c r="PI20">
        <v>0</v>
      </c>
      <c r="PJ20">
        <v>0</v>
      </c>
      <c r="PK20">
        <v>0</v>
      </c>
      <c r="PL20">
        <v>0</v>
      </c>
      <c r="PM20">
        <v>0</v>
      </c>
      <c r="PN20">
        <v>0</v>
      </c>
      <c r="PO20">
        <v>0</v>
      </c>
      <c r="PP20">
        <v>35639</v>
      </c>
      <c r="PQ20">
        <v>0</v>
      </c>
      <c r="PR20">
        <v>468112527</v>
      </c>
      <c r="PS20" t="s">
        <v>482</v>
      </c>
    </row>
    <row r="21" spans="1:435" x14ac:dyDescent="0.25">
      <c r="A21" t="s">
        <v>833</v>
      </c>
      <c r="B21">
        <v>7868</v>
      </c>
      <c r="D21">
        <v>2020110010191</v>
      </c>
      <c r="E21" t="s">
        <v>436</v>
      </c>
      <c r="F21" t="s">
        <v>437</v>
      </c>
      <c r="G21" t="s">
        <v>438</v>
      </c>
      <c r="H21" t="s">
        <v>580</v>
      </c>
      <c r="I21" t="s">
        <v>525</v>
      </c>
      <c r="J21" t="s">
        <v>582</v>
      </c>
      <c r="K21" t="s">
        <v>583</v>
      </c>
      <c r="L21" t="s">
        <v>584</v>
      </c>
      <c r="M21" t="s">
        <v>585</v>
      </c>
      <c r="N21" t="s">
        <v>586</v>
      </c>
      <c r="O21" t="s">
        <v>663</v>
      </c>
      <c r="P21" t="s">
        <v>588</v>
      </c>
      <c r="Q21" t="s">
        <v>589</v>
      </c>
      <c r="R21" t="s">
        <v>590</v>
      </c>
      <c r="S21" t="s">
        <v>834</v>
      </c>
      <c r="T21" t="s">
        <v>835</v>
      </c>
      <c r="V21" t="s">
        <v>836</v>
      </c>
      <c r="W21" t="s">
        <v>837</v>
      </c>
      <c r="AH21" t="s">
        <v>838</v>
      </c>
      <c r="AI21" t="s">
        <v>839</v>
      </c>
      <c r="AJ21" t="s">
        <v>840</v>
      </c>
      <c r="AK21">
        <v>44055</v>
      </c>
      <c r="AL21">
        <v>1</v>
      </c>
      <c r="AM21">
        <v>2023</v>
      </c>
      <c r="AN21" t="s">
        <v>841</v>
      </c>
      <c r="AO21" t="s">
        <v>842</v>
      </c>
      <c r="AP21">
        <v>2020</v>
      </c>
      <c r="AQ21">
        <v>2024</v>
      </c>
      <c r="AR21" t="s">
        <v>456</v>
      </c>
      <c r="AS21" t="s">
        <v>457</v>
      </c>
      <c r="AT21" t="s">
        <v>458</v>
      </c>
      <c r="AU21" t="s">
        <v>459</v>
      </c>
      <c r="AV21">
        <v>2019</v>
      </c>
      <c r="AW21">
        <v>0</v>
      </c>
      <c r="AX21" t="s">
        <v>843</v>
      </c>
      <c r="AY21">
        <v>0</v>
      </c>
      <c r="AZ21">
        <v>1</v>
      </c>
      <c r="BA21">
        <v>1</v>
      </c>
      <c r="BB21" t="s">
        <v>844</v>
      </c>
      <c r="BC21" t="s">
        <v>845</v>
      </c>
      <c r="BD21" t="s">
        <v>846</v>
      </c>
      <c r="BE21" t="s">
        <v>847</v>
      </c>
      <c r="BF21" t="s">
        <v>848</v>
      </c>
      <c r="BG21">
        <v>2</v>
      </c>
      <c r="BH21">
        <v>44098</v>
      </c>
      <c r="BI21">
        <v>0</v>
      </c>
      <c r="BJ21" t="s">
        <v>51</v>
      </c>
      <c r="BK21">
        <v>100</v>
      </c>
      <c r="BL21">
        <v>20</v>
      </c>
      <c r="BM21">
        <v>60</v>
      </c>
      <c r="BN21">
        <v>75</v>
      </c>
      <c r="BO21">
        <v>90</v>
      </c>
      <c r="BP21">
        <v>100</v>
      </c>
      <c r="BW21">
        <v>20</v>
      </c>
      <c r="BX21">
        <v>60</v>
      </c>
      <c r="BY21">
        <v>75</v>
      </c>
      <c r="BZ21">
        <v>90</v>
      </c>
      <c r="CA21">
        <v>40</v>
      </c>
      <c r="CB21">
        <v>15</v>
      </c>
      <c r="CC21">
        <v>15</v>
      </c>
      <c r="CD21">
        <v>0</v>
      </c>
      <c r="CE21" t="s">
        <v>525</v>
      </c>
      <c r="CF21" t="s">
        <v>525</v>
      </c>
      <c r="CG21" t="s">
        <v>525</v>
      </c>
      <c r="CH21" t="s">
        <v>525</v>
      </c>
      <c r="CI21" t="s">
        <v>525</v>
      </c>
      <c r="CJ21">
        <v>20</v>
      </c>
      <c r="CK21">
        <v>60</v>
      </c>
      <c r="CL21">
        <v>75</v>
      </c>
      <c r="CM21">
        <v>80</v>
      </c>
      <c r="CN21" t="s">
        <v>467</v>
      </c>
      <c r="CO21">
        <v>0</v>
      </c>
      <c r="CP21">
        <v>0</v>
      </c>
      <c r="CQ21">
        <v>5</v>
      </c>
      <c r="CR21">
        <v>0</v>
      </c>
      <c r="CS21">
        <v>0</v>
      </c>
      <c r="CT21">
        <v>5</v>
      </c>
      <c r="CU21">
        <v>0</v>
      </c>
      <c r="CV21">
        <v>0</v>
      </c>
      <c r="CW21">
        <v>0</v>
      </c>
      <c r="CX21">
        <v>0</v>
      </c>
      <c r="CY21">
        <v>0</v>
      </c>
      <c r="CZ21">
        <v>5</v>
      </c>
      <c r="DA21">
        <v>90</v>
      </c>
      <c r="DB21">
        <v>5</v>
      </c>
      <c r="DC21">
        <v>5</v>
      </c>
      <c r="DD21">
        <v>0</v>
      </c>
      <c r="DE21">
        <v>0</v>
      </c>
      <c r="DF21">
        <v>5</v>
      </c>
      <c r="DG21">
        <v>0</v>
      </c>
      <c r="DH21">
        <v>0</v>
      </c>
      <c r="DI21">
        <v>5</v>
      </c>
      <c r="DJ21">
        <v>0</v>
      </c>
      <c r="DK21">
        <v>0</v>
      </c>
      <c r="DL21">
        <v>0</v>
      </c>
      <c r="DM21">
        <v>0</v>
      </c>
      <c r="DN21">
        <v>0</v>
      </c>
      <c r="DO21">
        <v>5</v>
      </c>
      <c r="DP21">
        <v>15</v>
      </c>
      <c r="DQ21">
        <v>0</v>
      </c>
      <c r="DR21">
        <v>0</v>
      </c>
      <c r="DS21">
        <v>5</v>
      </c>
      <c r="DT21">
        <v>0</v>
      </c>
      <c r="DU21">
        <v>0</v>
      </c>
      <c r="DV21">
        <v>0</v>
      </c>
      <c r="DW21">
        <v>0</v>
      </c>
      <c r="DX21">
        <v>0</v>
      </c>
      <c r="DY21">
        <v>0</v>
      </c>
      <c r="DZ21">
        <v>0</v>
      </c>
      <c r="EA21">
        <v>0</v>
      </c>
      <c r="EB21">
        <v>0</v>
      </c>
      <c r="EC21">
        <v>5</v>
      </c>
      <c r="ED21">
        <v>5</v>
      </c>
      <c r="EE21" t="s">
        <v>849</v>
      </c>
      <c r="EF21">
        <v>0</v>
      </c>
      <c r="EG21" t="s">
        <v>850</v>
      </c>
      <c r="EH21">
        <v>0</v>
      </c>
      <c r="EI21">
        <v>0</v>
      </c>
      <c r="EJ21" t="s">
        <v>851</v>
      </c>
      <c r="EK21">
        <v>0</v>
      </c>
      <c r="EL21">
        <v>0</v>
      </c>
      <c r="EM21">
        <v>0</v>
      </c>
      <c r="EN21">
        <v>0</v>
      </c>
      <c r="EO21">
        <v>0</v>
      </c>
      <c r="EP21" t="s">
        <v>852</v>
      </c>
      <c r="EQ21">
        <v>0</v>
      </c>
      <c r="ER21">
        <v>0</v>
      </c>
      <c r="ES21" t="s">
        <v>850</v>
      </c>
      <c r="ET21">
        <v>0</v>
      </c>
      <c r="EU21">
        <v>0</v>
      </c>
      <c r="EV21">
        <v>0</v>
      </c>
      <c r="EW21">
        <v>0</v>
      </c>
      <c r="EX21">
        <v>0</v>
      </c>
      <c r="EY21">
        <v>0</v>
      </c>
      <c r="EZ21">
        <v>0</v>
      </c>
      <c r="FA21">
        <v>0</v>
      </c>
      <c r="FB21">
        <v>0</v>
      </c>
      <c r="FC21" t="s">
        <v>525</v>
      </c>
      <c r="FD21" t="s">
        <v>525</v>
      </c>
      <c r="FE21" t="s">
        <v>525</v>
      </c>
      <c r="FF21" t="s">
        <v>525</v>
      </c>
      <c r="FG21" t="s">
        <v>525</v>
      </c>
      <c r="FH21" t="s">
        <v>525</v>
      </c>
      <c r="FI21" t="s">
        <v>525</v>
      </c>
      <c r="FJ21" t="s">
        <v>525</v>
      </c>
      <c r="FK21" t="s">
        <v>525</v>
      </c>
      <c r="FL21" t="s">
        <v>525</v>
      </c>
      <c r="FM21" t="s">
        <v>525</v>
      </c>
      <c r="FN21" t="s">
        <v>525</v>
      </c>
      <c r="FO21" t="s">
        <v>525</v>
      </c>
      <c r="FP21" t="s">
        <v>525</v>
      </c>
      <c r="FQ21" t="s">
        <v>525</v>
      </c>
      <c r="FR21" t="s">
        <v>525</v>
      </c>
      <c r="FS21" t="s">
        <v>525</v>
      </c>
      <c r="FT21" t="s">
        <v>525</v>
      </c>
      <c r="FU21" t="s">
        <v>525</v>
      </c>
      <c r="FV21" t="s">
        <v>525</v>
      </c>
      <c r="FW21" t="s">
        <v>525</v>
      </c>
      <c r="FX21" t="s">
        <v>525</v>
      </c>
      <c r="FY21" t="s">
        <v>525</v>
      </c>
      <c r="FZ21" t="s">
        <v>525</v>
      </c>
      <c r="GA21" t="s">
        <v>525</v>
      </c>
      <c r="GB21" t="s">
        <v>525</v>
      </c>
      <c r="GC21" t="s">
        <v>525</v>
      </c>
      <c r="GD21" t="s">
        <v>525</v>
      </c>
      <c r="GE21" t="s">
        <v>525</v>
      </c>
      <c r="GF21" t="s">
        <v>525</v>
      </c>
      <c r="GG21" t="s">
        <v>525</v>
      </c>
      <c r="GH21" t="s">
        <v>525</v>
      </c>
      <c r="GI21" t="s">
        <v>525</v>
      </c>
      <c r="GJ21" t="s">
        <v>525</v>
      </c>
      <c r="GK21" t="s">
        <v>525</v>
      </c>
      <c r="GL21" t="s">
        <v>525</v>
      </c>
      <c r="GM21" t="s">
        <v>525</v>
      </c>
      <c r="GN21" t="s">
        <v>525</v>
      </c>
      <c r="GO21" t="s">
        <v>525</v>
      </c>
      <c r="GP21" t="s">
        <v>525</v>
      </c>
      <c r="GQ21" t="s">
        <v>525</v>
      </c>
      <c r="GR21" t="s">
        <v>525</v>
      </c>
      <c r="GS21" t="s">
        <v>525</v>
      </c>
      <c r="GT21" t="s">
        <v>525</v>
      </c>
      <c r="GU21" t="s">
        <v>525</v>
      </c>
      <c r="GV21" t="s">
        <v>525</v>
      </c>
      <c r="GW21" t="s">
        <v>525</v>
      </c>
      <c r="GX21" t="s">
        <v>525</v>
      </c>
      <c r="GY21" t="s">
        <v>525</v>
      </c>
      <c r="GZ21" t="s">
        <v>525</v>
      </c>
      <c r="HA21" t="s">
        <v>525</v>
      </c>
      <c r="HB21" t="s">
        <v>525</v>
      </c>
      <c r="HC21" t="s">
        <v>525</v>
      </c>
      <c r="HD21" t="s">
        <v>525</v>
      </c>
      <c r="HE21" t="s">
        <v>525</v>
      </c>
      <c r="HF21" t="s">
        <v>525</v>
      </c>
      <c r="HG21" t="s">
        <v>525</v>
      </c>
      <c r="HH21" t="s">
        <v>525</v>
      </c>
      <c r="HI21" t="s">
        <v>525</v>
      </c>
      <c r="HJ21" t="s">
        <v>525</v>
      </c>
      <c r="HK21" t="s">
        <v>525</v>
      </c>
      <c r="HL21" t="s">
        <v>525</v>
      </c>
      <c r="HM21" t="s">
        <v>525</v>
      </c>
      <c r="HN21" t="s">
        <v>525</v>
      </c>
      <c r="HO21" t="s">
        <v>525</v>
      </c>
      <c r="HP21" t="s">
        <v>525</v>
      </c>
      <c r="HQ21" t="s">
        <v>525</v>
      </c>
      <c r="HR21" t="s">
        <v>525</v>
      </c>
      <c r="HS21" t="s">
        <v>525</v>
      </c>
      <c r="HT21" t="s">
        <v>525</v>
      </c>
      <c r="HU21" t="s">
        <v>525</v>
      </c>
      <c r="HV21" t="s">
        <v>525</v>
      </c>
      <c r="HW21" t="s">
        <v>525</v>
      </c>
      <c r="HX21" t="s">
        <v>525</v>
      </c>
      <c r="HY21" t="s">
        <v>525</v>
      </c>
      <c r="HZ21" t="s">
        <v>525</v>
      </c>
      <c r="IA21" t="s">
        <v>525</v>
      </c>
      <c r="IB21" t="s">
        <v>525</v>
      </c>
      <c r="IC21" t="s">
        <v>853</v>
      </c>
      <c r="ID21" t="s">
        <v>471</v>
      </c>
      <c r="IE21" t="s">
        <v>471</v>
      </c>
      <c r="IF21" t="s">
        <v>471</v>
      </c>
      <c r="IG21" t="s">
        <v>854</v>
      </c>
      <c r="IH21" t="s">
        <v>855</v>
      </c>
      <c r="II21" t="s">
        <v>471</v>
      </c>
      <c r="IJ21" t="s">
        <v>471</v>
      </c>
      <c r="IK21" t="s">
        <v>471</v>
      </c>
      <c r="IL21" t="s">
        <v>471</v>
      </c>
      <c r="IM21" t="s">
        <v>471</v>
      </c>
      <c r="IN21" t="s">
        <v>471</v>
      </c>
      <c r="IO21" t="s">
        <v>471</v>
      </c>
      <c r="IP21" t="s">
        <v>471</v>
      </c>
      <c r="IQ21" t="s">
        <v>471</v>
      </c>
      <c r="IR21">
        <v>0</v>
      </c>
      <c r="IS21">
        <v>0</v>
      </c>
      <c r="IT21">
        <v>1</v>
      </c>
      <c r="IU21">
        <v>0</v>
      </c>
      <c r="IV21">
        <v>0</v>
      </c>
      <c r="IW21">
        <v>0</v>
      </c>
      <c r="IX21">
        <v>0</v>
      </c>
      <c r="IY21">
        <v>0</v>
      </c>
      <c r="IZ21">
        <v>0</v>
      </c>
      <c r="JA21">
        <v>0</v>
      </c>
      <c r="JB21">
        <v>0</v>
      </c>
      <c r="JC21">
        <v>0</v>
      </c>
      <c r="JD21">
        <v>0.33333333333333331</v>
      </c>
      <c r="JE21">
        <v>0</v>
      </c>
      <c r="JF21">
        <v>0</v>
      </c>
      <c r="JG21">
        <v>33.333333333333329</v>
      </c>
      <c r="JH21">
        <v>0</v>
      </c>
      <c r="JI21">
        <v>0</v>
      </c>
      <c r="JJ21">
        <v>0</v>
      </c>
      <c r="JK21">
        <v>0</v>
      </c>
      <c r="JL21">
        <v>0</v>
      </c>
      <c r="JM21">
        <v>0</v>
      </c>
      <c r="JN21">
        <v>0</v>
      </c>
      <c r="JO21">
        <v>0</v>
      </c>
      <c r="JP21">
        <v>0</v>
      </c>
      <c r="JQ21">
        <v>33.333333333333329</v>
      </c>
      <c r="JR21">
        <v>0</v>
      </c>
      <c r="JS21">
        <v>0</v>
      </c>
      <c r="JT21">
        <v>33.333333333333329</v>
      </c>
      <c r="JU21">
        <v>33.333333333333329</v>
      </c>
      <c r="JV21">
        <v>33.333333333333329</v>
      </c>
      <c r="JW21">
        <v>33.333333333333329</v>
      </c>
      <c r="JX21">
        <v>33.333333333333329</v>
      </c>
      <c r="JY21">
        <v>33.333333333333329</v>
      </c>
      <c r="JZ21">
        <v>33.333333333333329</v>
      </c>
      <c r="KA21">
        <v>33.333333333333329</v>
      </c>
      <c r="KB21">
        <v>33.333333333333329</v>
      </c>
      <c r="KC21">
        <v>33.333333333333329</v>
      </c>
      <c r="KD21" t="s">
        <v>473</v>
      </c>
      <c r="KE21" t="s">
        <v>471</v>
      </c>
      <c r="KF21">
        <v>100</v>
      </c>
      <c r="KG21" t="s">
        <v>471</v>
      </c>
      <c r="KH21" t="s">
        <v>471</v>
      </c>
      <c r="KI21" t="s">
        <v>471</v>
      </c>
      <c r="KJ21" t="s">
        <v>471</v>
      </c>
      <c r="KK21" t="s">
        <v>471</v>
      </c>
      <c r="KL21" t="s">
        <v>471</v>
      </c>
      <c r="KM21" t="s">
        <v>471</v>
      </c>
      <c r="KN21" t="s">
        <v>471</v>
      </c>
      <c r="KO21" t="s">
        <v>471</v>
      </c>
      <c r="KP21" t="s">
        <v>473</v>
      </c>
      <c r="KQ21" t="s">
        <v>473</v>
      </c>
      <c r="KR21">
        <v>100</v>
      </c>
      <c r="KS21" t="s">
        <v>471</v>
      </c>
      <c r="KT21" t="s">
        <v>471</v>
      </c>
      <c r="KU21" t="s">
        <v>471</v>
      </c>
      <c r="KV21" t="s">
        <v>471</v>
      </c>
      <c r="KW21" t="s">
        <v>471</v>
      </c>
      <c r="KX21" t="s">
        <v>471</v>
      </c>
      <c r="KY21" t="s">
        <v>471</v>
      </c>
      <c r="KZ21" t="s">
        <v>471</v>
      </c>
      <c r="LA21" t="s">
        <v>471</v>
      </c>
      <c r="LB21">
        <v>100</v>
      </c>
      <c r="LC21" t="s">
        <v>856</v>
      </c>
      <c r="LD21" t="s">
        <v>525</v>
      </c>
      <c r="LE21" t="s">
        <v>528</v>
      </c>
      <c r="LF21" t="s">
        <v>471</v>
      </c>
      <c r="LG21" t="s">
        <v>471</v>
      </c>
      <c r="LH21" t="s">
        <v>471</v>
      </c>
      <c r="LI21">
        <v>100</v>
      </c>
      <c r="LJ21">
        <v>20.898055555555555</v>
      </c>
      <c r="LK21">
        <v>9110519000</v>
      </c>
      <c r="LL21">
        <v>6304674794</v>
      </c>
      <c r="LM21">
        <v>597623825</v>
      </c>
      <c r="LN21">
        <v>691592795</v>
      </c>
      <c r="LO21">
        <v>461488156</v>
      </c>
      <c r="LP21" t="s">
        <v>473</v>
      </c>
      <c r="LQ21" t="s">
        <v>473</v>
      </c>
      <c r="LR21">
        <v>5</v>
      </c>
      <c r="LS21" t="s">
        <v>471</v>
      </c>
      <c r="LT21" t="s">
        <v>471</v>
      </c>
      <c r="LU21" t="s">
        <v>471</v>
      </c>
      <c r="LV21" t="s">
        <v>471</v>
      </c>
      <c r="LW21" t="s">
        <v>471</v>
      </c>
      <c r="LX21" t="s">
        <v>471</v>
      </c>
      <c r="LY21" t="s">
        <v>471</v>
      </c>
      <c r="LZ21" t="s">
        <v>471</v>
      </c>
      <c r="MA21" t="s">
        <v>471</v>
      </c>
      <c r="MB21">
        <v>5</v>
      </c>
      <c r="MC21">
        <v>5</v>
      </c>
      <c r="MD21">
        <v>80</v>
      </c>
      <c r="ME21" t="s">
        <v>475</v>
      </c>
      <c r="MF21" t="s">
        <v>475</v>
      </c>
      <c r="MG21">
        <v>0</v>
      </c>
      <c r="MH21">
        <v>0</v>
      </c>
      <c r="MI21">
        <v>0</v>
      </c>
      <c r="MJ21">
        <v>0</v>
      </c>
      <c r="MK21">
        <v>0</v>
      </c>
      <c r="ML21">
        <v>0</v>
      </c>
      <c r="MM21">
        <v>0</v>
      </c>
      <c r="MN21">
        <v>0</v>
      </c>
      <c r="MO21">
        <v>0</v>
      </c>
      <c r="MP21">
        <v>0</v>
      </c>
      <c r="MQ21" t="s">
        <v>475</v>
      </c>
      <c r="MR21" t="s">
        <v>475</v>
      </c>
      <c r="MS21">
        <v>0</v>
      </c>
      <c r="MT21">
        <v>0</v>
      </c>
      <c r="MU21">
        <v>0</v>
      </c>
      <c r="MV21">
        <v>0</v>
      </c>
      <c r="MW21">
        <v>0</v>
      </c>
      <c r="MX21">
        <v>0</v>
      </c>
      <c r="MY21">
        <v>0</v>
      </c>
      <c r="MZ21">
        <v>0</v>
      </c>
      <c r="NA21">
        <v>0</v>
      </c>
      <c r="NB21">
        <v>0</v>
      </c>
      <c r="NC21" t="s">
        <v>473</v>
      </c>
      <c r="ND21" t="s">
        <v>473</v>
      </c>
      <c r="NE21">
        <v>100</v>
      </c>
      <c r="NF21" t="s">
        <v>471</v>
      </c>
      <c r="NG21" t="s">
        <v>471</v>
      </c>
      <c r="NH21" t="s">
        <v>471</v>
      </c>
      <c r="NI21" t="s">
        <v>471</v>
      </c>
      <c r="NJ21" t="s">
        <v>471</v>
      </c>
      <c r="NK21" t="s">
        <v>471</v>
      </c>
      <c r="NL21" t="s">
        <v>471</v>
      </c>
      <c r="NM21" t="s">
        <v>471</v>
      </c>
      <c r="NN21" t="s">
        <v>471</v>
      </c>
      <c r="NO21" t="s">
        <v>857</v>
      </c>
      <c r="NP21" t="s">
        <v>857</v>
      </c>
      <c r="NQ21">
        <v>0</v>
      </c>
      <c r="NR21">
        <v>0</v>
      </c>
      <c r="NS21">
        <v>0</v>
      </c>
      <c r="NT21">
        <v>0</v>
      </c>
      <c r="NU21">
        <v>0</v>
      </c>
      <c r="NV21">
        <v>0</v>
      </c>
      <c r="NW21">
        <v>0</v>
      </c>
      <c r="NX21">
        <v>0</v>
      </c>
      <c r="NY21">
        <v>0</v>
      </c>
      <c r="NZ21">
        <v>0</v>
      </c>
      <c r="OA21" t="s">
        <v>611</v>
      </c>
      <c r="OB21" t="s">
        <v>611</v>
      </c>
      <c r="OC21">
        <v>0</v>
      </c>
      <c r="OD21">
        <v>0</v>
      </c>
      <c r="OE21">
        <v>0</v>
      </c>
      <c r="OF21">
        <v>0</v>
      </c>
      <c r="OG21">
        <v>0</v>
      </c>
      <c r="OH21">
        <v>0</v>
      </c>
      <c r="OI21">
        <v>0</v>
      </c>
      <c r="OJ21">
        <v>0</v>
      </c>
      <c r="OK21">
        <v>0</v>
      </c>
      <c r="OL21">
        <v>0</v>
      </c>
      <c r="OO21" t="s">
        <v>833</v>
      </c>
      <c r="OP21">
        <v>65</v>
      </c>
      <c r="OQ21" t="s">
        <v>525</v>
      </c>
      <c r="OR21" t="s">
        <v>525</v>
      </c>
      <c r="OS21" t="s">
        <v>525</v>
      </c>
      <c r="OT21" t="s">
        <v>525</v>
      </c>
      <c r="OU21" t="s">
        <v>525</v>
      </c>
      <c r="OV21" t="s">
        <v>525</v>
      </c>
      <c r="OW21" t="s">
        <v>525</v>
      </c>
      <c r="OX21" t="s">
        <v>525</v>
      </c>
      <c r="OY21" t="s">
        <v>525</v>
      </c>
      <c r="OZ21" t="s">
        <v>525</v>
      </c>
      <c r="PA21" t="s">
        <v>525</v>
      </c>
      <c r="PB21" t="s">
        <v>525</v>
      </c>
      <c r="PC21" t="s">
        <v>525</v>
      </c>
      <c r="PD21" t="s">
        <v>525</v>
      </c>
      <c r="PE21" t="s">
        <v>525</v>
      </c>
      <c r="PF21" t="s">
        <v>525</v>
      </c>
      <c r="PG21" t="s">
        <v>525</v>
      </c>
      <c r="PH21" t="s">
        <v>525</v>
      </c>
      <c r="PI21" t="s">
        <v>525</v>
      </c>
      <c r="PJ21" t="s">
        <v>525</v>
      </c>
      <c r="PK21" t="s">
        <v>525</v>
      </c>
      <c r="PL21" t="s">
        <v>525</v>
      </c>
      <c r="PM21" t="s">
        <v>525</v>
      </c>
      <c r="PN21" t="s">
        <v>525</v>
      </c>
      <c r="PO21" t="s">
        <v>525</v>
      </c>
      <c r="PP21" t="s">
        <v>525</v>
      </c>
      <c r="PQ21">
        <v>0</v>
      </c>
      <c r="PR21">
        <v>468112527</v>
      </c>
      <c r="PS21" t="s">
        <v>858</v>
      </c>
    </row>
    <row r="22" spans="1:435" x14ac:dyDescent="0.25">
      <c r="A22" t="s">
        <v>859</v>
      </c>
      <c r="B22">
        <v>7868</v>
      </c>
      <c r="D22">
        <v>2020110010191</v>
      </c>
      <c r="E22" t="s">
        <v>436</v>
      </c>
      <c r="F22" t="s">
        <v>437</v>
      </c>
      <c r="G22" t="s">
        <v>438</v>
      </c>
      <c r="H22" t="s">
        <v>580</v>
      </c>
      <c r="I22" t="s">
        <v>525</v>
      </c>
      <c r="J22" t="s">
        <v>582</v>
      </c>
      <c r="K22" t="s">
        <v>583</v>
      </c>
      <c r="L22" t="s">
        <v>584</v>
      </c>
      <c r="M22" t="s">
        <v>585</v>
      </c>
      <c r="N22" t="s">
        <v>586</v>
      </c>
      <c r="O22" t="s">
        <v>663</v>
      </c>
      <c r="P22" t="s">
        <v>588</v>
      </c>
      <c r="Q22" t="s">
        <v>589</v>
      </c>
      <c r="R22" t="s">
        <v>590</v>
      </c>
      <c r="S22" t="s">
        <v>860</v>
      </c>
      <c r="T22" t="s">
        <v>861</v>
      </c>
      <c r="V22" t="s">
        <v>860</v>
      </c>
      <c r="W22" t="s">
        <v>862</v>
      </c>
      <c r="AH22" t="s">
        <v>863</v>
      </c>
      <c r="AI22" t="s">
        <v>864</v>
      </c>
      <c r="AJ22">
        <v>0</v>
      </c>
      <c r="AK22">
        <v>44055</v>
      </c>
      <c r="AL22">
        <v>1</v>
      </c>
      <c r="AM22">
        <v>2023</v>
      </c>
      <c r="AN22" t="s">
        <v>865</v>
      </c>
      <c r="AO22" t="s">
        <v>866</v>
      </c>
      <c r="AP22">
        <v>2020</v>
      </c>
      <c r="AQ22">
        <v>2024</v>
      </c>
      <c r="AR22" t="s">
        <v>456</v>
      </c>
      <c r="AS22" t="s">
        <v>457</v>
      </c>
      <c r="AT22" t="s">
        <v>522</v>
      </c>
      <c r="AU22" t="s">
        <v>459</v>
      </c>
      <c r="AV22">
        <v>2019</v>
      </c>
      <c r="AW22">
        <v>992</v>
      </c>
      <c r="AX22" t="s">
        <v>843</v>
      </c>
      <c r="AY22">
        <v>0</v>
      </c>
      <c r="AZ22">
        <v>1</v>
      </c>
      <c r="BA22">
        <v>1</v>
      </c>
      <c r="BB22" t="s">
        <v>867</v>
      </c>
      <c r="BC22" t="s">
        <v>868</v>
      </c>
      <c r="BD22" t="s">
        <v>868</v>
      </c>
      <c r="BE22" t="s">
        <v>525</v>
      </c>
      <c r="BF22" t="s">
        <v>848</v>
      </c>
      <c r="BG22">
        <v>2</v>
      </c>
      <c r="BH22">
        <v>44098</v>
      </c>
      <c r="BI22">
        <v>0</v>
      </c>
      <c r="BJ22" t="s">
        <v>51</v>
      </c>
      <c r="BK22">
        <v>5400</v>
      </c>
      <c r="BL22">
        <v>1208</v>
      </c>
      <c r="BM22">
        <v>2058</v>
      </c>
      <c r="BN22">
        <v>2427</v>
      </c>
      <c r="BO22">
        <v>3877</v>
      </c>
      <c r="BP22">
        <v>5400</v>
      </c>
      <c r="BW22">
        <v>1350</v>
      </c>
      <c r="BX22">
        <v>2430</v>
      </c>
      <c r="BY22">
        <v>2427</v>
      </c>
      <c r="BZ22">
        <v>3877</v>
      </c>
      <c r="CA22">
        <v>850</v>
      </c>
      <c r="CB22">
        <v>3051</v>
      </c>
      <c r="CC22">
        <v>1642</v>
      </c>
      <c r="CD22">
        <v>0</v>
      </c>
      <c r="CE22" t="s">
        <v>525</v>
      </c>
      <c r="CF22" t="s">
        <v>525</v>
      </c>
      <c r="CG22" t="s">
        <v>525</v>
      </c>
      <c r="CH22" t="s">
        <v>525</v>
      </c>
      <c r="CI22" t="s">
        <v>525</v>
      </c>
      <c r="CJ22">
        <v>1208.0000000000002</v>
      </c>
      <c r="CK22">
        <v>2395</v>
      </c>
      <c r="CL22">
        <v>5446</v>
      </c>
      <c r="CM22">
        <v>7088</v>
      </c>
      <c r="CN22" t="s">
        <v>467</v>
      </c>
      <c r="CO22">
        <v>0</v>
      </c>
      <c r="CP22">
        <v>0</v>
      </c>
      <c r="CQ22">
        <v>0</v>
      </c>
      <c r="CR22">
        <v>0</v>
      </c>
      <c r="CS22">
        <v>0</v>
      </c>
      <c r="CT22">
        <v>0</v>
      </c>
      <c r="CU22">
        <v>0</v>
      </c>
      <c r="CV22">
        <v>0</v>
      </c>
      <c r="CW22">
        <v>0</v>
      </c>
      <c r="CX22">
        <v>0</v>
      </c>
      <c r="CY22">
        <v>0</v>
      </c>
      <c r="CZ22">
        <v>0</v>
      </c>
      <c r="DA22">
        <v>3877</v>
      </c>
      <c r="DB22">
        <v>0</v>
      </c>
      <c r="DC22">
        <v>0</v>
      </c>
      <c r="DD22">
        <v>0</v>
      </c>
      <c r="DE22">
        <v>0</v>
      </c>
      <c r="DF22">
        <v>0</v>
      </c>
      <c r="DG22">
        <v>0</v>
      </c>
      <c r="DH22">
        <v>0</v>
      </c>
      <c r="DI22">
        <v>0</v>
      </c>
      <c r="DJ22">
        <v>0</v>
      </c>
      <c r="DK22">
        <v>0</v>
      </c>
      <c r="DL22">
        <v>0</v>
      </c>
      <c r="DM22">
        <v>0</v>
      </c>
      <c r="DN22">
        <v>0</v>
      </c>
      <c r="DO22">
        <v>0</v>
      </c>
      <c r="DP22">
        <v>2669</v>
      </c>
      <c r="DQ22">
        <v>0</v>
      </c>
      <c r="DR22">
        <v>0</v>
      </c>
      <c r="DS22">
        <v>1642</v>
      </c>
      <c r="DT22">
        <v>0</v>
      </c>
      <c r="DU22">
        <v>0</v>
      </c>
      <c r="DV22">
        <v>0</v>
      </c>
      <c r="DW22">
        <v>0</v>
      </c>
      <c r="DX22">
        <v>0</v>
      </c>
      <c r="DY22">
        <v>0</v>
      </c>
      <c r="DZ22">
        <v>0</v>
      </c>
      <c r="EA22">
        <v>0</v>
      </c>
      <c r="EB22">
        <v>0</v>
      </c>
      <c r="EC22">
        <v>1642</v>
      </c>
      <c r="ED22">
        <v>1642</v>
      </c>
      <c r="EE22">
        <v>0</v>
      </c>
      <c r="EF22">
        <v>0</v>
      </c>
      <c r="EG22" t="s">
        <v>869</v>
      </c>
      <c r="EH22">
        <v>0</v>
      </c>
      <c r="EI22">
        <v>0</v>
      </c>
      <c r="EJ22" t="s">
        <v>870</v>
      </c>
      <c r="EK22">
        <v>0</v>
      </c>
      <c r="EL22">
        <v>0</v>
      </c>
      <c r="EM22">
        <v>0</v>
      </c>
      <c r="EN22">
        <v>0</v>
      </c>
      <c r="EO22">
        <v>0</v>
      </c>
      <c r="EP22" t="s">
        <v>871</v>
      </c>
      <c r="EQ22">
        <v>0</v>
      </c>
      <c r="ER22">
        <v>0</v>
      </c>
      <c r="ES22" t="s">
        <v>869</v>
      </c>
      <c r="ET22">
        <v>0</v>
      </c>
      <c r="EU22">
        <v>0</v>
      </c>
      <c r="EV22">
        <v>0</v>
      </c>
      <c r="EW22">
        <v>0</v>
      </c>
      <c r="EX22">
        <v>0</v>
      </c>
      <c r="EY22">
        <v>0</v>
      </c>
      <c r="EZ22">
        <v>0</v>
      </c>
      <c r="FA22">
        <v>0</v>
      </c>
      <c r="FB22">
        <v>0</v>
      </c>
      <c r="FC22" t="s">
        <v>525</v>
      </c>
      <c r="FD22" t="s">
        <v>525</v>
      </c>
      <c r="FE22" t="s">
        <v>525</v>
      </c>
      <c r="FF22" t="s">
        <v>525</v>
      </c>
      <c r="FG22" t="s">
        <v>525</v>
      </c>
      <c r="FH22" t="s">
        <v>525</v>
      </c>
      <c r="FI22" t="s">
        <v>525</v>
      </c>
      <c r="FJ22" t="s">
        <v>525</v>
      </c>
      <c r="FK22" t="s">
        <v>525</v>
      </c>
      <c r="FL22" t="s">
        <v>525</v>
      </c>
      <c r="FM22" t="s">
        <v>525</v>
      </c>
      <c r="FN22" t="s">
        <v>525</v>
      </c>
      <c r="FO22" t="s">
        <v>525</v>
      </c>
      <c r="FP22" t="s">
        <v>525</v>
      </c>
      <c r="FQ22" t="s">
        <v>525</v>
      </c>
      <c r="FR22" t="s">
        <v>525</v>
      </c>
      <c r="FS22" t="s">
        <v>525</v>
      </c>
      <c r="FT22" t="s">
        <v>525</v>
      </c>
      <c r="FU22" t="s">
        <v>525</v>
      </c>
      <c r="FV22" t="s">
        <v>525</v>
      </c>
      <c r="FW22" t="s">
        <v>525</v>
      </c>
      <c r="FX22" t="s">
        <v>525</v>
      </c>
      <c r="FY22" t="s">
        <v>525</v>
      </c>
      <c r="FZ22" t="s">
        <v>525</v>
      </c>
      <c r="GA22" t="s">
        <v>525</v>
      </c>
      <c r="GB22" t="s">
        <v>525</v>
      </c>
      <c r="GC22" t="s">
        <v>525</v>
      </c>
      <c r="GD22" t="s">
        <v>525</v>
      </c>
      <c r="GE22" t="s">
        <v>525</v>
      </c>
      <c r="GF22" t="s">
        <v>525</v>
      </c>
      <c r="GG22" t="s">
        <v>525</v>
      </c>
      <c r="GH22" t="s">
        <v>525</v>
      </c>
      <c r="GI22" t="s">
        <v>525</v>
      </c>
      <c r="GJ22" t="s">
        <v>525</v>
      </c>
      <c r="GK22" t="s">
        <v>525</v>
      </c>
      <c r="GL22" t="s">
        <v>525</v>
      </c>
      <c r="GM22" t="s">
        <v>525</v>
      </c>
      <c r="GN22" t="s">
        <v>525</v>
      </c>
      <c r="GO22" t="s">
        <v>525</v>
      </c>
      <c r="GP22" t="s">
        <v>525</v>
      </c>
      <c r="GQ22" t="s">
        <v>525</v>
      </c>
      <c r="GR22" t="s">
        <v>525</v>
      </c>
      <c r="GS22" t="s">
        <v>525</v>
      </c>
      <c r="GT22" t="s">
        <v>525</v>
      </c>
      <c r="GU22" t="s">
        <v>525</v>
      </c>
      <c r="GV22" t="s">
        <v>525</v>
      </c>
      <c r="GW22" t="s">
        <v>525</v>
      </c>
      <c r="GX22" t="s">
        <v>525</v>
      </c>
      <c r="GY22" t="s">
        <v>525</v>
      </c>
      <c r="GZ22" t="s">
        <v>525</v>
      </c>
      <c r="HA22" t="s">
        <v>525</v>
      </c>
      <c r="HB22" t="s">
        <v>525</v>
      </c>
      <c r="HC22" t="s">
        <v>525</v>
      </c>
      <c r="HD22" t="s">
        <v>525</v>
      </c>
      <c r="HE22" t="s">
        <v>525</v>
      </c>
      <c r="HF22" t="s">
        <v>525</v>
      </c>
      <c r="HG22" t="s">
        <v>525</v>
      </c>
      <c r="HH22" t="s">
        <v>525</v>
      </c>
      <c r="HI22" t="s">
        <v>525</v>
      </c>
      <c r="HJ22" t="s">
        <v>525</v>
      </c>
      <c r="HK22" t="s">
        <v>525</v>
      </c>
      <c r="HL22" t="s">
        <v>525</v>
      </c>
      <c r="HM22" t="s">
        <v>525</v>
      </c>
      <c r="HN22" t="s">
        <v>525</v>
      </c>
      <c r="HO22" t="s">
        <v>525</v>
      </c>
      <c r="HP22" t="s">
        <v>525</v>
      </c>
      <c r="HQ22" t="s">
        <v>525</v>
      </c>
      <c r="HR22" t="s">
        <v>525</v>
      </c>
      <c r="HS22" t="s">
        <v>525</v>
      </c>
      <c r="HT22" t="s">
        <v>525</v>
      </c>
      <c r="HU22" t="s">
        <v>525</v>
      </c>
      <c r="HV22" t="s">
        <v>525</v>
      </c>
      <c r="HW22" t="s">
        <v>525</v>
      </c>
      <c r="HX22" t="s">
        <v>525</v>
      </c>
      <c r="HY22" t="s">
        <v>525</v>
      </c>
      <c r="HZ22" t="s">
        <v>525</v>
      </c>
      <c r="IA22" t="s">
        <v>525</v>
      </c>
      <c r="IB22" t="s">
        <v>525</v>
      </c>
      <c r="IC22" t="s">
        <v>872</v>
      </c>
      <c r="ID22" t="s">
        <v>471</v>
      </c>
      <c r="IE22" t="s">
        <v>471</v>
      </c>
      <c r="IF22" t="s">
        <v>471</v>
      </c>
      <c r="IG22" t="s">
        <v>471</v>
      </c>
      <c r="IH22" t="s">
        <v>873</v>
      </c>
      <c r="II22" t="s">
        <v>471</v>
      </c>
      <c r="IJ22" t="s">
        <v>471</v>
      </c>
      <c r="IK22" t="s">
        <v>471</v>
      </c>
      <c r="IL22" t="s">
        <v>471</v>
      </c>
      <c r="IM22" t="s">
        <v>471</v>
      </c>
      <c r="IN22" t="s">
        <v>471</v>
      </c>
      <c r="IO22" t="s">
        <v>471</v>
      </c>
      <c r="IP22" t="s">
        <v>471</v>
      </c>
      <c r="IQ22" t="s">
        <v>471</v>
      </c>
      <c r="IR22">
        <v>0</v>
      </c>
      <c r="IS22">
        <v>0</v>
      </c>
      <c r="IT22">
        <v>1642</v>
      </c>
      <c r="IU22">
        <v>0</v>
      </c>
      <c r="IV22">
        <v>0</v>
      </c>
      <c r="IW22">
        <v>0</v>
      </c>
      <c r="IX22">
        <v>0</v>
      </c>
      <c r="IY22">
        <v>0</v>
      </c>
      <c r="IZ22">
        <v>0</v>
      </c>
      <c r="JA22">
        <v>0</v>
      </c>
      <c r="JB22">
        <v>0</v>
      </c>
      <c r="JC22">
        <v>0</v>
      </c>
      <c r="JD22">
        <v>0.61521168977145002</v>
      </c>
      <c r="JE22">
        <v>0</v>
      </c>
      <c r="JF22">
        <v>0</v>
      </c>
      <c r="JG22">
        <v>61.521168977145003</v>
      </c>
      <c r="JH22">
        <v>0</v>
      </c>
      <c r="JI22">
        <v>0</v>
      </c>
      <c r="JJ22">
        <v>0</v>
      </c>
      <c r="JK22">
        <v>0</v>
      </c>
      <c r="JL22">
        <v>0</v>
      </c>
      <c r="JM22">
        <v>0</v>
      </c>
      <c r="JN22">
        <v>0</v>
      </c>
      <c r="JO22">
        <v>0</v>
      </c>
      <c r="JP22">
        <v>0</v>
      </c>
      <c r="JQ22">
        <v>61.521168977145003</v>
      </c>
      <c r="JR22">
        <v>0</v>
      </c>
      <c r="JS22">
        <v>0</v>
      </c>
      <c r="JT22">
        <v>61.521168977145003</v>
      </c>
      <c r="JU22">
        <v>61.521168977145003</v>
      </c>
      <c r="JV22">
        <v>61.521168977145003</v>
      </c>
      <c r="JW22">
        <v>61.521168977145003</v>
      </c>
      <c r="JX22">
        <v>61.521168977145003</v>
      </c>
      <c r="JY22">
        <v>61.521168977145003</v>
      </c>
      <c r="JZ22">
        <v>61.521168977145003</v>
      </c>
      <c r="KA22">
        <v>61.521168977145003</v>
      </c>
      <c r="KB22">
        <v>61.521168977145003</v>
      </c>
      <c r="KC22">
        <v>61.521168977145003</v>
      </c>
      <c r="KD22" t="s">
        <v>473</v>
      </c>
      <c r="KE22" t="s">
        <v>471</v>
      </c>
      <c r="KF22" t="s">
        <v>471</v>
      </c>
      <c r="KG22" t="s">
        <v>471</v>
      </c>
      <c r="KH22" t="s">
        <v>471</v>
      </c>
      <c r="KI22" t="s">
        <v>471</v>
      </c>
      <c r="KJ22" t="s">
        <v>471</v>
      </c>
      <c r="KK22" t="s">
        <v>471</v>
      </c>
      <c r="KL22" t="s">
        <v>471</v>
      </c>
      <c r="KM22" t="s">
        <v>471</v>
      </c>
      <c r="KN22" t="s">
        <v>471</v>
      </c>
      <c r="KO22" t="s">
        <v>471</v>
      </c>
      <c r="KP22" t="s">
        <v>473</v>
      </c>
      <c r="KQ22" t="s">
        <v>473</v>
      </c>
      <c r="KR22" t="s">
        <v>473</v>
      </c>
      <c r="KS22" t="s">
        <v>471</v>
      </c>
      <c r="KT22" t="s">
        <v>471</v>
      </c>
      <c r="KU22" t="s">
        <v>471</v>
      </c>
      <c r="KV22" t="s">
        <v>471</v>
      </c>
      <c r="KW22" t="s">
        <v>471</v>
      </c>
      <c r="KX22" t="s">
        <v>471</v>
      </c>
      <c r="KY22" t="s">
        <v>471</v>
      </c>
      <c r="KZ22" t="s">
        <v>471</v>
      </c>
      <c r="LA22" t="s">
        <v>471</v>
      </c>
      <c r="LB22" t="s">
        <v>473</v>
      </c>
      <c r="LC22" t="s">
        <v>856</v>
      </c>
      <c r="LD22" t="s">
        <v>525</v>
      </c>
      <c r="LE22" t="s">
        <v>528</v>
      </c>
      <c r="LF22" t="s">
        <v>471</v>
      </c>
      <c r="LG22" t="s">
        <v>471</v>
      </c>
      <c r="LH22" t="s">
        <v>471</v>
      </c>
      <c r="LI22">
        <v>100</v>
      </c>
      <c r="LJ22">
        <v>20.898055555555555</v>
      </c>
      <c r="LK22">
        <v>9110519000</v>
      </c>
      <c r="LL22">
        <v>6304674794</v>
      </c>
      <c r="LM22">
        <v>597623825</v>
      </c>
      <c r="LN22">
        <v>691592795</v>
      </c>
      <c r="LO22">
        <v>461488156</v>
      </c>
      <c r="LP22" t="s">
        <v>473</v>
      </c>
      <c r="LQ22" t="s">
        <v>473</v>
      </c>
      <c r="LR22">
        <v>1642</v>
      </c>
      <c r="LS22" t="s">
        <v>471</v>
      </c>
      <c r="LT22" t="s">
        <v>471</v>
      </c>
      <c r="LU22" t="s">
        <v>471</v>
      </c>
      <c r="LV22" t="s">
        <v>471</v>
      </c>
      <c r="LW22" t="s">
        <v>471</v>
      </c>
      <c r="LX22" t="s">
        <v>471</v>
      </c>
      <c r="LY22" t="s">
        <v>471</v>
      </c>
      <c r="LZ22" t="s">
        <v>471</v>
      </c>
      <c r="MA22" t="s">
        <v>471</v>
      </c>
      <c r="MB22">
        <v>1642</v>
      </c>
      <c r="MC22">
        <v>1642</v>
      </c>
      <c r="MD22">
        <v>7088</v>
      </c>
      <c r="ME22" t="s">
        <v>475</v>
      </c>
      <c r="MF22" t="s">
        <v>475</v>
      </c>
      <c r="MG22">
        <v>0</v>
      </c>
      <c r="MH22">
        <v>0</v>
      </c>
      <c r="MI22">
        <v>0</v>
      </c>
      <c r="MJ22">
        <v>0</v>
      </c>
      <c r="MK22">
        <v>0</v>
      </c>
      <c r="ML22">
        <v>0</v>
      </c>
      <c r="MM22">
        <v>0</v>
      </c>
      <c r="MN22">
        <v>0</v>
      </c>
      <c r="MO22">
        <v>0</v>
      </c>
      <c r="MP22">
        <v>0</v>
      </c>
      <c r="MQ22" t="s">
        <v>475</v>
      </c>
      <c r="MR22" t="s">
        <v>475</v>
      </c>
      <c r="MS22">
        <v>0</v>
      </c>
      <c r="MT22">
        <v>0</v>
      </c>
      <c r="MU22">
        <v>0</v>
      </c>
      <c r="MV22">
        <v>0</v>
      </c>
      <c r="MW22">
        <v>0</v>
      </c>
      <c r="MX22">
        <v>0</v>
      </c>
      <c r="MY22">
        <v>0</v>
      </c>
      <c r="MZ22">
        <v>0</v>
      </c>
      <c r="NA22">
        <v>0</v>
      </c>
      <c r="NB22">
        <v>0</v>
      </c>
      <c r="NC22" t="s">
        <v>473</v>
      </c>
      <c r="ND22" t="s">
        <v>473</v>
      </c>
      <c r="NE22" t="s">
        <v>473</v>
      </c>
      <c r="NF22" t="s">
        <v>471</v>
      </c>
      <c r="NG22" t="s">
        <v>471</v>
      </c>
      <c r="NH22" t="s">
        <v>471</v>
      </c>
      <c r="NI22" t="s">
        <v>471</v>
      </c>
      <c r="NJ22" t="s">
        <v>471</v>
      </c>
      <c r="NK22" t="s">
        <v>471</v>
      </c>
      <c r="NL22" t="s">
        <v>471</v>
      </c>
      <c r="NM22" t="s">
        <v>471</v>
      </c>
      <c r="NN22" t="s">
        <v>471</v>
      </c>
      <c r="NO22" t="s">
        <v>857</v>
      </c>
      <c r="NP22" t="s">
        <v>857</v>
      </c>
      <c r="NQ22">
        <v>0</v>
      </c>
      <c r="NR22">
        <v>0</v>
      </c>
      <c r="NS22">
        <v>0</v>
      </c>
      <c r="NT22">
        <v>0</v>
      </c>
      <c r="NU22">
        <v>0</v>
      </c>
      <c r="NV22">
        <v>0</v>
      </c>
      <c r="NW22">
        <v>0</v>
      </c>
      <c r="NX22">
        <v>0</v>
      </c>
      <c r="NY22">
        <v>0</v>
      </c>
      <c r="NZ22">
        <v>0</v>
      </c>
      <c r="OA22" t="s">
        <v>611</v>
      </c>
      <c r="OB22" t="s">
        <v>611</v>
      </c>
      <c r="OC22">
        <v>0</v>
      </c>
      <c r="OD22">
        <v>0</v>
      </c>
      <c r="OE22">
        <v>0</v>
      </c>
      <c r="OF22">
        <v>0</v>
      </c>
      <c r="OG22">
        <v>0</v>
      </c>
      <c r="OH22">
        <v>0</v>
      </c>
      <c r="OI22">
        <v>0</v>
      </c>
      <c r="OJ22">
        <v>0</v>
      </c>
      <c r="OK22">
        <v>0</v>
      </c>
      <c r="OL22">
        <v>0</v>
      </c>
      <c r="OO22" t="s">
        <v>859</v>
      </c>
      <c r="OP22">
        <v>2058</v>
      </c>
      <c r="OQ22" t="s">
        <v>525</v>
      </c>
      <c r="OR22" t="s">
        <v>525</v>
      </c>
      <c r="OS22" t="s">
        <v>525</v>
      </c>
      <c r="OT22" t="s">
        <v>525</v>
      </c>
      <c r="OU22" t="s">
        <v>525</v>
      </c>
      <c r="OV22" t="s">
        <v>525</v>
      </c>
      <c r="OW22" t="s">
        <v>525</v>
      </c>
      <c r="OX22" t="s">
        <v>525</v>
      </c>
      <c r="OY22" t="s">
        <v>525</v>
      </c>
      <c r="OZ22" t="s">
        <v>525</v>
      </c>
      <c r="PA22" t="s">
        <v>525</v>
      </c>
      <c r="PB22" t="s">
        <v>525</v>
      </c>
      <c r="PC22" t="s">
        <v>525</v>
      </c>
      <c r="PD22" t="s">
        <v>525</v>
      </c>
      <c r="PE22" t="s">
        <v>525</v>
      </c>
      <c r="PF22" t="s">
        <v>525</v>
      </c>
      <c r="PG22" t="s">
        <v>525</v>
      </c>
      <c r="PH22" t="s">
        <v>525</v>
      </c>
      <c r="PI22" t="s">
        <v>525</v>
      </c>
      <c r="PJ22" t="s">
        <v>525</v>
      </c>
      <c r="PK22" t="s">
        <v>525</v>
      </c>
      <c r="PL22" t="s">
        <v>525</v>
      </c>
      <c r="PM22" t="s">
        <v>525</v>
      </c>
      <c r="PN22" t="s">
        <v>525</v>
      </c>
      <c r="PO22" t="s">
        <v>525</v>
      </c>
      <c r="PP22" t="s">
        <v>525</v>
      </c>
      <c r="PQ22">
        <v>0</v>
      </c>
      <c r="PR22">
        <v>468112527</v>
      </c>
      <c r="PS22" t="s">
        <v>858</v>
      </c>
    </row>
    <row r="23" spans="1:435" x14ac:dyDescent="0.25">
      <c r="A23" t="s">
        <v>874</v>
      </c>
      <c r="B23">
        <v>7868</v>
      </c>
      <c r="D23">
        <v>2020110010191</v>
      </c>
      <c r="E23" t="s">
        <v>436</v>
      </c>
      <c r="F23" t="s">
        <v>437</v>
      </c>
      <c r="G23" t="s">
        <v>438</v>
      </c>
      <c r="H23" t="s">
        <v>580</v>
      </c>
      <c r="I23" t="s">
        <v>525</v>
      </c>
      <c r="J23" t="s">
        <v>582</v>
      </c>
      <c r="K23" t="s">
        <v>583</v>
      </c>
      <c r="L23" t="s">
        <v>584</v>
      </c>
      <c r="M23" t="s">
        <v>585</v>
      </c>
      <c r="N23" t="s">
        <v>586</v>
      </c>
      <c r="O23" t="s">
        <v>663</v>
      </c>
      <c r="P23" t="s">
        <v>588</v>
      </c>
      <c r="Q23" t="s">
        <v>589</v>
      </c>
      <c r="R23" t="s">
        <v>590</v>
      </c>
      <c r="S23" t="s">
        <v>875</v>
      </c>
      <c r="T23" t="s">
        <v>876</v>
      </c>
      <c r="V23" t="s">
        <v>875</v>
      </c>
      <c r="W23" t="s">
        <v>876</v>
      </c>
      <c r="AH23" t="s">
        <v>451</v>
      </c>
      <c r="AI23" t="s">
        <v>877</v>
      </c>
      <c r="AJ23" t="s">
        <v>878</v>
      </c>
      <c r="AK23">
        <v>44055</v>
      </c>
      <c r="AL23">
        <v>1</v>
      </c>
      <c r="AM23">
        <v>2023</v>
      </c>
      <c r="AN23" t="s">
        <v>879</v>
      </c>
      <c r="AO23" t="s">
        <v>880</v>
      </c>
      <c r="AP23">
        <v>2020</v>
      </c>
      <c r="AQ23">
        <v>2024</v>
      </c>
      <c r="AR23" t="s">
        <v>456</v>
      </c>
      <c r="AS23" t="s">
        <v>670</v>
      </c>
      <c r="AT23" t="s">
        <v>458</v>
      </c>
      <c r="AU23" t="s">
        <v>627</v>
      </c>
      <c r="AV23">
        <v>2019</v>
      </c>
      <c r="AW23">
        <v>85.7</v>
      </c>
      <c r="AX23" t="s">
        <v>881</v>
      </c>
      <c r="AY23">
        <v>0</v>
      </c>
      <c r="AZ23">
        <v>0</v>
      </c>
      <c r="BA23">
        <v>1</v>
      </c>
      <c r="BB23" t="s">
        <v>882</v>
      </c>
      <c r="BC23" t="s">
        <v>883</v>
      </c>
      <c r="BD23" t="s">
        <v>884</v>
      </c>
      <c r="BF23" t="s">
        <v>885</v>
      </c>
      <c r="BG23">
        <v>2</v>
      </c>
      <c r="BH23">
        <v>44098</v>
      </c>
      <c r="BI23">
        <v>0</v>
      </c>
      <c r="BJ23" t="s">
        <v>52</v>
      </c>
      <c r="BK23">
        <v>89.7</v>
      </c>
      <c r="BL23">
        <v>86.7</v>
      </c>
      <c r="BM23">
        <v>87.7</v>
      </c>
      <c r="BN23">
        <v>88.7</v>
      </c>
      <c r="BO23">
        <v>89.7</v>
      </c>
      <c r="BP23">
        <v>89.7</v>
      </c>
      <c r="BW23">
        <v>85.7</v>
      </c>
      <c r="BX23">
        <v>86.7</v>
      </c>
      <c r="BY23">
        <v>88.7</v>
      </c>
      <c r="BZ23">
        <v>89.7</v>
      </c>
      <c r="CA23">
        <v>87.7</v>
      </c>
      <c r="CB23">
        <v>3.1</v>
      </c>
      <c r="CC23">
        <v>0</v>
      </c>
      <c r="CD23">
        <v>0</v>
      </c>
      <c r="CE23" t="s">
        <v>525</v>
      </c>
      <c r="CF23" t="s">
        <v>525</v>
      </c>
      <c r="CG23" t="s">
        <v>525</v>
      </c>
      <c r="CH23" t="s">
        <v>525</v>
      </c>
      <c r="CI23" t="s">
        <v>525</v>
      </c>
      <c r="CJ23">
        <v>0</v>
      </c>
      <c r="CK23">
        <v>88.7</v>
      </c>
      <c r="CL23">
        <v>91.8</v>
      </c>
      <c r="CM23">
        <v>91.8</v>
      </c>
      <c r="CN23" t="s">
        <v>886</v>
      </c>
      <c r="CO23">
        <v>0</v>
      </c>
      <c r="CP23">
        <v>0</v>
      </c>
      <c r="CQ23">
        <v>0</v>
      </c>
      <c r="CR23">
        <v>0</v>
      </c>
      <c r="CS23">
        <v>0</v>
      </c>
      <c r="CT23">
        <v>0</v>
      </c>
      <c r="CU23">
        <v>0</v>
      </c>
      <c r="CV23">
        <v>0</v>
      </c>
      <c r="CW23">
        <v>0</v>
      </c>
      <c r="CX23">
        <v>0</v>
      </c>
      <c r="CY23">
        <v>0</v>
      </c>
      <c r="CZ23">
        <v>0</v>
      </c>
      <c r="DA23">
        <v>89.7</v>
      </c>
      <c r="DB23">
        <v>0</v>
      </c>
      <c r="DC23">
        <v>0</v>
      </c>
      <c r="DD23">
        <v>0</v>
      </c>
      <c r="DE23">
        <v>0</v>
      </c>
      <c r="DF23">
        <v>0</v>
      </c>
      <c r="DG23">
        <v>0</v>
      </c>
      <c r="DH23">
        <v>0</v>
      </c>
      <c r="DI23">
        <v>0</v>
      </c>
      <c r="DJ23">
        <v>0</v>
      </c>
      <c r="DK23">
        <v>0</v>
      </c>
      <c r="DL23">
        <v>0</v>
      </c>
      <c r="DM23">
        <v>0</v>
      </c>
      <c r="DN23">
        <v>0</v>
      </c>
      <c r="DO23">
        <v>0</v>
      </c>
      <c r="DP23">
        <v>89.7</v>
      </c>
      <c r="DQ23">
        <v>0</v>
      </c>
      <c r="DR23">
        <v>0</v>
      </c>
      <c r="DS23">
        <v>0</v>
      </c>
      <c r="DT23">
        <v>0</v>
      </c>
      <c r="DU23">
        <v>0</v>
      </c>
      <c r="DV23">
        <v>0</v>
      </c>
      <c r="DW23">
        <v>0</v>
      </c>
      <c r="DX23">
        <v>0</v>
      </c>
      <c r="DY23">
        <v>0</v>
      </c>
      <c r="DZ23">
        <v>0</v>
      </c>
      <c r="EA23">
        <v>0</v>
      </c>
      <c r="EB23">
        <v>0</v>
      </c>
      <c r="EC23">
        <v>0</v>
      </c>
      <c r="ED23">
        <v>0</v>
      </c>
      <c r="EE23">
        <v>0</v>
      </c>
      <c r="EF23">
        <v>0</v>
      </c>
      <c r="EG23">
        <v>0</v>
      </c>
      <c r="EH23">
        <v>0</v>
      </c>
      <c r="EI23">
        <v>0</v>
      </c>
      <c r="EJ23">
        <v>0</v>
      </c>
      <c r="EK23" t="s">
        <v>887</v>
      </c>
      <c r="EL23">
        <v>0</v>
      </c>
      <c r="EM23">
        <v>0</v>
      </c>
      <c r="EN23">
        <v>0</v>
      </c>
      <c r="EO23">
        <v>0</v>
      </c>
      <c r="EP23" t="s">
        <v>887</v>
      </c>
      <c r="EQ23">
        <v>0</v>
      </c>
      <c r="ER23">
        <v>0</v>
      </c>
      <c r="ES23">
        <v>0</v>
      </c>
      <c r="ET23">
        <v>0</v>
      </c>
      <c r="EU23">
        <v>0</v>
      </c>
      <c r="EV23">
        <v>0</v>
      </c>
      <c r="EW23">
        <v>0</v>
      </c>
      <c r="EX23">
        <v>0</v>
      </c>
      <c r="EY23">
        <v>0</v>
      </c>
      <c r="EZ23">
        <v>0</v>
      </c>
      <c r="FA23">
        <v>0</v>
      </c>
      <c r="FB23">
        <v>0</v>
      </c>
      <c r="FC23" t="s">
        <v>525</v>
      </c>
      <c r="FD23" t="s">
        <v>525</v>
      </c>
      <c r="FE23" t="s">
        <v>525</v>
      </c>
      <c r="FF23" t="s">
        <v>525</v>
      </c>
      <c r="FG23" t="s">
        <v>525</v>
      </c>
      <c r="FH23" t="s">
        <v>525</v>
      </c>
      <c r="FI23" t="s">
        <v>525</v>
      </c>
      <c r="FJ23" t="s">
        <v>525</v>
      </c>
      <c r="FK23" t="s">
        <v>525</v>
      </c>
      <c r="FL23" t="s">
        <v>525</v>
      </c>
      <c r="FM23" t="s">
        <v>525</v>
      </c>
      <c r="FN23" t="s">
        <v>525</v>
      </c>
      <c r="FO23" t="s">
        <v>525</v>
      </c>
      <c r="FP23" t="s">
        <v>525</v>
      </c>
      <c r="FQ23" t="s">
        <v>525</v>
      </c>
      <c r="FR23" t="s">
        <v>525</v>
      </c>
      <c r="FS23" t="s">
        <v>525</v>
      </c>
      <c r="FT23" t="s">
        <v>525</v>
      </c>
      <c r="FU23" t="s">
        <v>525</v>
      </c>
      <c r="FV23" t="s">
        <v>525</v>
      </c>
      <c r="FW23" t="s">
        <v>525</v>
      </c>
      <c r="FX23" t="s">
        <v>525</v>
      </c>
      <c r="FY23" t="s">
        <v>525</v>
      </c>
      <c r="FZ23" t="s">
        <v>525</v>
      </c>
      <c r="GA23" t="s">
        <v>525</v>
      </c>
      <c r="GB23" t="s">
        <v>525</v>
      </c>
      <c r="GC23" t="s">
        <v>525</v>
      </c>
      <c r="GD23" t="s">
        <v>525</v>
      </c>
      <c r="GE23" t="s">
        <v>525</v>
      </c>
      <c r="GF23" t="s">
        <v>525</v>
      </c>
      <c r="GG23" t="s">
        <v>525</v>
      </c>
      <c r="GH23" t="s">
        <v>525</v>
      </c>
      <c r="GI23" t="s">
        <v>525</v>
      </c>
      <c r="GJ23" t="s">
        <v>525</v>
      </c>
      <c r="GK23" t="s">
        <v>525</v>
      </c>
      <c r="GL23" t="s">
        <v>525</v>
      </c>
      <c r="GM23" t="s">
        <v>525</v>
      </c>
      <c r="GN23" t="s">
        <v>525</v>
      </c>
      <c r="GO23" t="s">
        <v>525</v>
      </c>
      <c r="GP23" t="s">
        <v>525</v>
      </c>
      <c r="GQ23" t="s">
        <v>525</v>
      </c>
      <c r="GR23" t="s">
        <v>525</v>
      </c>
      <c r="GS23" t="s">
        <v>525</v>
      </c>
      <c r="GT23" t="s">
        <v>525</v>
      </c>
      <c r="GU23" t="s">
        <v>525</v>
      </c>
      <c r="GV23" t="s">
        <v>525</v>
      </c>
      <c r="GW23" t="s">
        <v>525</v>
      </c>
      <c r="GX23" t="s">
        <v>525</v>
      </c>
      <c r="GY23" t="s">
        <v>525</v>
      </c>
      <c r="GZ23" t="s">
        <v>525</v>
      </c>
      <c r="HA23" t="s">
        <v>525</v>
      </c>
      <c r="HB23" t="s">
        <v>525</v>
      </c>
      <c r="HC23" t="s">
        <v>525</v>
      </c>
      <c r="HD23" t="s">
        <v>525</v>
      </c>
      <c r="HE23" t="s">
        <v>525</v>
      </c>
      <c r="HF23" t="s">
        <v>525</v>
      </c>
      <c r="HG23" t="s">
        <v>525</v>
      </c>
      <c r="HH23" t="s">
        <v>525</v>
      </c>
      <c r="HI23" t="s">
        <v>525</v>
      </c>
      <c r="HJ23" t="s">
        <v>525</v>
      </c>
      <c r="HK23" t="s">
        <v>525</v>
      </c>
      <c r="HL23" t="s">
        <v>525</v>
      </c>
      <c r="HM23" t="s">
        <v>525</v>
      </c>
      <c r="HN23" t="s">
        <v>525</v>
      </c>
      <c r="HO23" t="s">
        <v>525</v>
      </c>
      <c r="HP23" t="s">
        <v>525</v>
      </c>
      <c r="HQ23" t="s">
        <v>525</v>
      </c>
      <c r="HR23" t="s">
        <v>525</v>
      </c>
      <c r="HS23" t="s">
        <v>525</v>
      </c>
      <c r="HT23" t="s">
        <v>525</v>
      </c>
      <c r="HU23" t="s">
        <v>525</v>
      </c>
      <c r="HV23" t="s">
        <v>525</v>
      </c>
      <c r="HW23" t="s">
        <v>525</v>
      </c>
      <c r="HX23" t="s">
        <v>525</v>
      </c>
      <c r="HY23" t="s">
        <v>525</v>
      </c>
      <c r="HZ23" t="s">
        <v>525</v>
      </c>
      <c r="IA23" t="s">
        <v>525</v>
      </c>
      <c r="IB23" t="s">
        <v>525</v>
      </c>
      <c r="IC23" t="s">
        <v>471</v>
      </c>
      <c r="ID23" t="s">
        <v>471</v>
      </c>
      <c r="IE23" t="s">
        <v>471</v>
      </c>
      <c r="IF23" t="s">
        <v>471</v>
      </c>
      <c r="IG23" t="s">
        <v>471</v>
      </c>
      <c r="IH23" t="s">
        <v>471</v>
      </c>
      <c r="II23" t="s">
        <v>471</v>
      </c>
      <c r="IJ23" t="s">
        <v>471</v>
      </c>
      <c r="IK23" t="s">
        <v>471</v>
      </c>
      <c r="IL23" t="s">
        <v>471</v>
      </c>
      <c r="IM23" t="s">
        <v>471</v>
      </c>
      <c r="IN23" t="s">
        <v>471</v>
      </c>
      <c r="IO23" t="s">
        <v>471</v>
      </c>
      <c r="IP23" t="s">
        <v>471</v>
      </c>
      <c r="IQ23" t="s">
        <v>471</v>
      </c>
      <c r="IR23">
        <v>0</v>
      </c>
      <c r="IS23">
        <v>0</v>
      </c>
      <c r="IT23">
        <v>0</v>
      </c>
      <c r="IU23">
        <v>0</v>
      </c>
      <c r="IV23">
        <v>0</v>
      </c>
      <c r="IW23">
        <v>0</v>
      </c>
      <c r="IX23">
        <v>0</v>
      </c>
      <c r="IY23">
        <v>0</v>
      </c>
      <c r="IZ23">
        <v>0</v>
      </c>
      <c r="JA23">
        <v>0</v>
      </c>
      <c r="JB23">
        <v>0</v>
      </c>
      <c r="JC23">
        <v>0</v>
      </c>
      <c r="JD23">
        <v>0</v>
      </c>
      <c r="JE23">
        <v>0</v>
      </c>
      <c r="JF23">
        <v>0</v>
      </c>
      <c r="JG23">
        <v>0</v>
      </c>
      <c r="JH23">
        <v>0</v>
      </c>
      <c r="JI23">
        <v>0</v>
      </c>
      <c r="JJ23">
        <v>0</v>
      </c>
      <c r="JK23">
        <v>0</v>
      </c>
      <c r="JL23">
        <v>0</v>
      </c>
      <c r="JM23">
        <v>0</v>
      </c>
      <c r="JN23">
        <v>0</v>
      </c>
      <c r="JO23">
        <v>0</v>
      </c>
      <c r="JP23">
        <v>0</v>
      </c>
      <c r="JQ23">
        <v>0</v>
      </c>
      <c r="JR23">
        <v>0</v>
      </c>
      <c r="JS23">
        <v>0</v>
      </c>
      <c r="JT23">
        <v>0</v>
      </c>
      <c r="JU23">
        <v>0</v>
      </c>
      <c r="JV23">
        <v>0</v>
      </c>
      <c r="JW23">
        <v>0</v>
      </c>
      <c r="JX23">
        <v>0</v>
      </c>
      <c r="JY23">
        <v>0</v>
      </c>
      <c r="JZ23">
        <v>0</v>
      </c>
      <c r="KA23">
        <v>0</v>
      </c>
      <c r="KB23">
        <v>0</v>
      </c>
      <c r="KC23">
        <v>0</v>
      </c>
      <c r="KD23" t="s">
        <v>473</v>
      </c>
      <c r="KE23" t="s">
        <v>471</v>
      </c>
      <c r="KF23" t="s">
        <v>471</v>
      </c>
      <c r="KG23" t="s">
        <v>471</v>
      </c>
      <c r="KH23" t="s">
        <v>471</v>
      </c>
      <c r="KI23" t="s">
        <v>471</v>
      </c>
      <c r="KJ23" t="s">
        <v>471</v>
      </c>
      <c r="KK23" t="s">
        <v>471</v>
      </c>
      <c r="KL23" t="s">
        <v>471</v>
      </c>
      <c r="KM23" t="s">
        <v>471</v>
      </c>
      <c r="KN23" t="s">
        <v>471</v>
      </c>
      <c r="KO23" t="s">
        <v>471</v>
      </c>
      <c r="KP23" t="s">
        <v>473</v>
      </c>
      <c r="KQ23" t="s">
        <v>473</v>
      </c>
      <c r="KR23" t="s">
        <v>473</v>
      </c>
      <c r="KS23" t="s">
        <v>471</v>
      </c>
      <c r="KT23" t="s">
        <v>471</v>
      </c>
      <c r="KU23" t="s">
        <v>471</v>
      </c>
      <c r="KV23" t="s">
        <v>471</v>
      </c>
      <c r="KW23" t="s">
        <v>471</v>
      </c>
      <c r="KX23" t="s">
        <v>471</v>
      </c>
      <c r="KY23" t="s">
        <v>471</v>
      </c>
      <c r="KZ23" t="s">
        <v>471</v>
      </c>
      <c r="LA23" t="s">
        <v>471</v>
      </c>
      <c r="LB23" t="s">
        <v>473</v>
      </c>
      <c r="LC23" t="s">
        <v>856</v>
      </c>
      <c r="LD23" t="s">
        <v>525</v>
      </c>
      <c r="LE23" t="s">
        <v>528</v>
      </c>
      <c r="LF23" t="s">
        <v>471</v>
      </c>
      <c r="LG23" t="s">
        <v>471</v>
      </c>
      <c r="LH23" t="s">
        <v>471</v>
      </c>
      <c r="LI23">
        <v>100</v>
      </c>
      <c r="LJ23">
        <v>20.898055555555555</v>
      </c>
      <c r="LK23">
        <v>9110519000</v>
      </c>
      <c r="LL23">
        <v>6304674794</v>
      </c>
      <c r="LM23">
        <v>597623825</v>
      </c>
      <c r="LN23">
        <v>691592795</v>
      </c>
      <c r="LO23">
        <v>461488156</v>
      </c>
      <c r="LP23" t="s">
        <v>473</v>
      </c>
      <c r="LQ23" t="s">
        <v>473</v>
      </c>
      <c r="LR23" t="s">
        <v>473</v>
      </c>
      <c r="LS23" t="s">
        <v>471</v>
      </c>
      <c r="LT23" t="s">
        <v>471</v>
      </c>
      <c r="LU23" t="s">
        <v>471</v>
      </c>
      <c r="LV23" t="s">
        <v>471</v>
      </c>
      <c r="LW23" t="s">
        <v>471</v>
      </c>
      <c r="LX23" t="s">
        <v>471</v>
      </c>
      <c r="LY23" t="s">
        <v>471</v>
      </c>
      <c r="LZ23" t="s">
        <v>471</v>
      </c>
      <c r="MA23" t="s">
        <v>471</v>
      </c>
      <c r="MB23">
        <v>0</v>
      </c>
      <c r="MC23">
        <v>0</v>
      </c>
      <c r="MD23">
        <v>91.8</v>
      </c>
      <c r="ME23" t="s">
        <v>475</v>
      </c>
      <c r="MF23" t="s">
        <v>475</v>
      </c>
      <c r="MG23">
        <v>0</v>
      </c>
      <c r="MH23">
        <v>0</v>
      </c>
      <c r="MI23">
        <v>0</v>
      </c>
      <c r="MJ23">
        <v>0</v>
      </c>
      <c r="MK23">
        <v>0</v>
      </c>
      <c r="ML23">
        <v>0</v>
      </c>
      <c r="MM23">
        <v>0</v>
      </c>
      <c r="MN23">
        <v>0</v>
      </c>
      <c r="MO23">
        <v>0</v>
      </c>
      <c r="MP23">
        <v>0</v>
      </c>
      <c r="MQ23" t="s">
        <v>475</v>
      </c>
      <c r="MR23" t="s">
        <v>475</v>
      </c>
      <c r="MS23">
        <v>0</v>
      </c>
      <c r="MT23">
        <v>0</v>
      </c>
      <c r="MU23">
        <v>0</v>
      </c>
      <c r="MV23">
        <v>0</v>
      </c>
      <c r="MW23">
        <v>0</v>
      </c>
      <c r="MX23">
        <v>0</v>
      </c>
      <c r="MY23">
        <v>0</v>
      </c>
      <c r="MZ23">
        <v>0</v>
      </c>
      <c r="NA23">
        <v>0</v>
      </c>
      <c r="NB23">
        <v>0</v>
      </c>
      <c r="NC23" t="s">
        <v>473</v>
      </c>
      <c r="ND23" t="s">
        <v>473</v>
      </c>
      <c r="NE23" t="s">
        <v>473</v>
      </c>
      <c r="NF23" t="s">
        <v>471</v>
      </c>
      <c r="NG23" t="s">
        <v>471</v>
      </c>
      <c r="NH23" t="s">
        <v>471</v>
      </c>
      <c r="NI23" t="s">
        <v>471</v>
      </c>
      <c r="NJ23" t="s">
        <v>471</v>
      </c>
      <c r="NK23" t="s">
        <v>471</v>
      </c>
      <c r="NL23" t="s">
        <v>471</v>
      </c>
      <c r="NM23" t="s">
        <v>471</v>
      </c>
      <c r="NN23" t="s">
        <v>471</v>
      </c>
      <c r="NO23" t="s">
        <v>857</v>
      </c>
      <c r="NP23" t="s">
        <v>857</v>
      </c>
      <c r="NQ23">
        <v>0</v>
      </c>
      <c r="NR23">
        <v>0</v>
      </c>
      <c r="NS23">
        <v>0</v>
      </c>
      <c r="NT23">
        <v>0</v>
      </c>
      <c r="NU23">
        <v>0</v>
      </c>
      <c r="NV23">
        <v>0</v>
      </c>
      <c r="NW23">
        <v>0</v>
      </c>
      <c r="NX23">
        <v>0</v>
      </c>
      <c r="NY23">
        <v>0</v>
      </c>
      <c r="NZ23">
        <v>0</v>
      </c>
      <c r="OA23" t="s">
        <v>611</v>
      </c>
      <c r="OB23" t="s">
        <v>611</v>
      </c>
      <c r="OC23">
        <v>0</v>
      </c>
      <c r="OD23">
        <v>0</v>
      </c>
      <c r="OE23">
        <v>0</v>
      </c>
      <c r="OF23">
        <v>0</v>
      </c>
      <c r="OG23">
        <v>0</v>
      </c>
      <c r="OH23">
        <v>0</v>
      </c>
      <c r="OI23">
        <v>0</v>
      </c>
      <c r="OJ23">
        <v>0</v>
      </c>
      <c r="OK23">
        <v>0</v>
      </c>
      <c r="OL23">
        <v>0</v>
      </c>
      <c r="OO23" t="s">
        <v>874</v>
      </c>
      <c r="OP23">
        <v>87.7</v>
      </c>
      <c r="OQ23" t="s">
        <v>525</v>
      </c>
      <c r="OR23" t="s">
        <v>525</v>
      </c>
      <c r="OS23" t="s">
        <v>525</v>
      </c>
      <c r="OT23" t="s">
        <v>525</v>
      </c>
      <c r="OU23" t="s">
        <v>525</v>
      </c>
      <c r="OV23" t="s">
        <v>525</v>
      </c>
      <c r="OW23" t="s">
        <v>525</v>
      </c>
      <c r="OX23" t="s">
        <v>525</v>
      </c>
      <c r="OY23" t="s">
        <v>525</v>
      </c>
      <c r="OZ23" t="s">
        <v>525</v>
      </c>
      <c r="PA23" t="s">
        <v>525</v>
      </c>
      <c r="PB23" t="s">
        <v>525</v>
      </c>
      <c r="PC23" t="s">
        <v>525</v>
      </c>
      <c r="PD23" t="s">
        <v>525</v>
      </c>
      <c r="PE23" t="s">
        <v>525</v>
      </c>
      <c r="PF23" t="s">
        <v>525</v>
      </c>
      <c r="PG23" t="s">
        <v>525</v>
      </c>
      <c r="PH23" t="s">
        <v>525</v>
      </c>
      <c r="PI23" t="s">
        <v>525</v>
      </c>
      <c r="PJ23" t="s">
        <v>525</v>
      </c>
      <c r="PK23" t="s">
        <v>525</v>
      </c>
      <c r="PL23" t="s">
        <v>525</v>
      </c>
      <c r="PM23" t="s">
        <v>525</v>
      </c>
      <c r="PN23" t="s">
        <v>525</v>
      </c>
      <c r="PO23" t="s">
        <v>525</v>
      </c>
      <c r="PP23" t="s">
        <v>525</v>
      </c>
      <c r="PQ23">
        <v>0</v>
      </c>
      <c r="PR23">
        <v>468112527</v>
      </c>
      <c r="PS23" t="s">
        <v>858</v>
      </c>
    </row>
    <row r="24" spans="1:435" x14ac:dyDescent="0.25">
      <c r="A24" t="s">
        <v>888</v>
      </c>
      <c r="B24">
        <v>7868</v>
      </c>
      <c r="D24">
        <v>2020110010191</v>
      </c>
      <c r="E24" t="s">
        <v>436</v>
      </c>
      <c r="F24" t="s">
        <v>437</v>
      </c>
      <c r="G24" t="s">
        <v>438</v>
      </c>
      <c r="H24" t="s">
        <v>580</v>
      </c>
      <c r="I24" t="s">
        <v>525</v>
      </c>
      <c r="J24" t="s">
        <v>582</v>
      </c>
      <c r="K24" t="s">
        <v>583</v>
      </c>
      <c r="L24" t="s">
        <v>584</v>
      </c>
      <c r="M24" t="s">
        <v>585</v>
      </c>
      <c r="N24" t="s">
        <v>641</v>
      </c>
      <c r="O24" t="s">
        <v>642</v>
      </c>
      <c r="P24" t="s">
        <v>643</v>
      </c>
      <c r="Q24" t="s">
        <v>644</v>
      </c>
      <c r="R24" t="s">
        <v>590</v>
      </c>
      <c r="S24" t="s">
        <v>889</v>
      </c>
      <c r="T24" t="s">
        <v>890</v>
      </c>
      <c r="Z24" t="s">
        <v>891</v>
      </c>
      <c r="AA24" t="s">
        <v>890</v>
      </c>
      <c r="AH24" t="s">
        <v>892</v>
      </c>
      <c r="AI24" t="s">
        <v>893</v>
      </c>
      <c r="AJ24" t="s">
        <v>894</v>
      </c>
      <c r="AK24">
        <v>44055</v>
      </c>
      <c r="AL24">
        <v>1</v>
      </c>
      <c r="AM24">
        <v>2023</v>
      </c>
      <c r="AN24" t="s">
        <v>895</v>
      </c>
      <c r="AO24" t="s">
        <v>896</v>
      </c>
      <c r="AP24">
        <v>2020</v>
      </c>
      <c r="AQ24">
        <v>2024</v>
      </c>
      <c r="AR24" t="s">
        <v>467</v>
      </c>
      <c r="AS24" t="s">
        <v>626</v>
      </c>
      <c r="AT24" t="s">
        <v>522</v>
      </c>
      <c r="AU24" t="s">
        <v>459</v>
      </c>
      <c r="AV24">
        <v>2019</v>
      </c>
      <c r="AW24">
        <v>50</v>
      </c>
      <c r="AX24" t="s">
        <v>897</v>
      </c>
      <c r="AY24">
        <v>0</v>
      </c>
      <c r="AZ24">
        <v>1</v>
      </c>
      <c r="BA24">
        <v>0</v>
      </c>
      <c r="BB24" t="s">
        <v>898</v>
      </c>
      <c r="BC24" t="s">
        <v>899</v>
      </c>
      <c r="BD24" t="s">
        <v>900</v>
      </c>
      <c r="BE24" t="s">
        <v>525</v>
      </c>
      <c r="BF24" t="s">
        <v>655</v>
      </c>
      <c r="BG24">
        <v>2</v>
      </c>
      <c r="BH24">
        <v>44098</v>
      </c>
      <c r="BI24">
        <v>0</v>
      </c>
      <c r="BJ24" t="s">
        <v>51</v>
      </c>
      <c r="BK24">
        <v>65</v>
      </c>
      <c r="BL24">
        <v>7</v>
      </c>
      <c r="BM24">
        <v>12</v>
      </c>
      <c r="BN24">
        <v>20</v>
      </c>
      <c r="BO24">
        <v>20</v>
      </c>
      <c r="BP24">
        <v>6</v>
      </c>
      <c r="BW24">
        <v>7</v>
      </c>
      <c r="BX24">
        <v>12</v>
      </c>
      <c r="BY24">
        <v>20</v>
      </c>
      <c r="BZ24">
        <v>20</v>
      </c>
      <c r="CA24">
        <v>12</v>
      </c>
      <c r="CB24">
        <v>20</v>
      </c>
      <c r="CC24">
        <v>20</v>
      </c>
      <c r="CD24">
        <v>0</v>
      </c>
      <c r="CE24" t="s">
        <v>525</v>
      </c>
      <c r="CF24" t="s">
        <v>525</v>
      </c>
      <c r="CG24" t="s">
        <v>525</v>
      </c>
      <c r="CH24" t="s">
        <v>525</v>
      </c>
      <c r="CI24" t="s">
        <v>525</v>
      </c>
      <c r="CJ24">
        <v>6.9999999999999991</v>
      </c>
      <c r="CK24">
        <v>11.999999999999995</v>
      </c>
      <c r="CL24">
        <v>20</v>
      </c>
      <c r="CM24">
        <v>41.999999999999993</v>
      </c>
      <c r="CN24" t="s">
        <v>886</v>
      </c>
      <c r="CO24">
        <v>0</v>
      </c>
      <c r="CP24">
        <v>0</v>
      </c>
      <c r="CQ24">
        <v>3</v>
      </c>
      <c r="CR24">
        <v>0</v>
      </c>
      <c r="CS24">
        <v>0</v>
      </c>
      <c r="CT24">
        <v>6</v>
      </c>
      <c r="CU24">
        <v>0</v>
      </c>
      <c r="CV24">
        <v>0</v>
      </c>
      <c r="CW24">
        <v>6</v>
      </c>
      <c r="CX24">
        <v>0</v>
      </c>
      <c r="CY24">
        <v>0</v>
      </c>
      <c r="CZ24">
        <v>5</v>
      </c>
      <c r="DA24">
        <v>20</v>
      </c>
      <c r="DB24">
        <v>3</v>
      </c>
      <c r="DC24">
        <v>3</v>
      </c>
      <c r="DD24">
        <v>0</v>
      </c>
      <c r="DE24">
        <v>0</v>
      </c>
      <c r="DF24">
        <v>0</v>
      </c>
      <c r="DG24">
        <v>0</v>
      </c>
      <c r="DH24">
        <v>0</v>
      </c>
      <c r="DI24">
        <v>0</v>
      </c>
      <c r="DJ24">
        <v>0</v>
      </c>
      <c r="DK24">
        <v>0</v>
      </c>
      <c r="DL24">
        <v>0</v>
      </c>
      <c r="DM24">
        <v>0</v>
      </c>
      <c r="DN24">
        <v>0</v>
      </c>
      <c r="DO24">
        <v>0</v>
      </c>
      <c r="DP24">
        <v>20</v>
      </c>
      <c r="DQ24">
        <v>0</v>
      </c>
      <c r="DR24">
        <v>0</v>
      </c>
      <c r="DS24">
        <v>3</v>
      </c>
      <c r="DT24">
        <v>0</v>
      </c>
      <c r="DU24">
        <v>0</v>
      </c>
      <c r="DV24">
        <v>0</v>
      </c>
      <c r="DW24">
        <v>0</v>
      </c>
      <c r="DX24">
        <v>0</v>
      </c>
      <c r="DY24">
        <v>0</v>
      </c>
      <c r="DZ24">
        <v>0</v>
      </c>
      <c r="EA24">
        <v>0</v>
      </c>
      <c r="EB24">
        <v>0</v>
      </c>
      <c r="EC24">
        <v>3</v>
      </c>
      <c r="ED24">
        <v>3</v>
      </c>
      <c r="EE24">
        <v>0</v>
      </c>
      <c r="EF24">
        <v>0</v>
      </c>
      <c r="EG24" t="s">
        <v>901</v>
      </c>
      <c r="EH24">
        <v>0</v>
      </c>
      <c r="EI24">
        <v>0</v>
      </c>
      <c r="EJ24" t="s">
        <v>901</v>
      </c>
      <c r="EK24">
        <v>0</v>
      </c>
      <c r="EL24">
        <v>0</v>
      </c>
      <c r="EM24" t="s">
        <v>901</v>
      </c>
      <c r="EN24">
        <v>0</v>
      </c>
      <c r="EO24">
        <v>0</v>
      </c>
      <c r="EP24" t="s">
        <v>901</v>
      </c>
      <c r="EQ24">
        <v>0</v>
      </c>
      <c r="ER24">
        <v>0</v>
      </c>
      <c r="ES24" t="s">
        <v>901</v>
      </c>
      <c r="ET24">
        <v>0</v>
      </c>
      <c r="EU24">
        <v>0</v>
      </c>
      <c r="EV24">
        <v>0</v>
      </c>
      <c r="EW24">
        <v>0</v>
      </c>
      <c r="EX24">
        <v>0</v>
      </c>
      <c r="EY24">
        <v>0</v>
      </c>
      <c r="EZ24">
        <v>0</v>
      </c>
      <c r="FA24">
        <v>0</v>
      </c>
      <c r="FB24">
        <v>0</v>
      </c>
      <c r="FC24" t="s">
        <v>525</v>
      </c>
      <c r="FD24" t="s">
        <v>525</v>
      </c>
      <c r="FE24" t="s">
        <v>525</v>
      </c>
      <c r="FF24" t="s">
        <v>525</v>
      </c>
      <c r="FG24" t="s">
        <v>525</v>
      </c>
      <c r="FH24" t="s">
        <v>525</v>
      </c>
      <c r="FI24" t="s">
        <v>525</v>
      </c>
      <c r="FJ24" t="s">
        <v>525</v>
      </c>
      <c r="FK24" t="s">
        <v>525</v>
      </c>
      <c r="FL24" t="s">
        <v>525</v>
      </c>
      <c r="FM24" t="s">
        <v>525</v>
      </c>
      <c r="FN24" t="s">
        <v>525</v>
      </c>
      <c r="FO24" t="s">
        <v>525</v>
      </c>
      <c r="FP24" t="s">
        <v>525</v>
      </c>
      <c r="FQ24" t="s">
        <v>525</v>
      </c>
      <c r="FR24" t="s">
        <v>525</v>
      </c>
      <c r="FS24" t="s">
        <v>525</v>
      </c>
      <c r="FT24" t="s">
        <v>525</v>
      </c>
      <c r="FU24" t="s">
        <v>525</v>
      </c>
      <c r="FV24" t="s">
        <v>525</v>
      </c>
      <c r="FW24" t="s">
        <v>525</v>
      </c>
      <c r="FX24" t="s">
        <v>525</v>
      </c>
      <c r="FY24" t="s">
        <v>525</v>
      </c>
      <c r="FZ24" t="s">
        <v>525</v>
      </c>
      <c r="GA24" t="s">
        <v>525</v>
      </c>
      <c r="GB24" t="s">
        <v>525</v>
      </c>
      <c r="GC24" t="s">
        <v>525</v>
      </c>
      <c r="GD24" t="s">
        <v>525</v>
      </c>
      <c r="GE24" t="s">
        <v>525</v>
      </c>
      <c r="GF24" t="s">
        <v>525</v>
      </c>
      <c r="GG24" t="s">
        <v>525</v>
      </c>
      <c r="GH24" t="s">
        <v>525</v>
      </c>
      <c r="GI24" t="s">
        <v>525</v>
      </c>
      <c r="GJ24" t="s">
        <v>525</v>
      </c>
      <c r="GK24" t="s">
        <v>525</v>
      </c>
      <c r="GL24" t="s">
        <v>525</v>
      </c>
      <c r="GM24" t="s">
        <v>525</v>
      </c>
      <c r="GN24" t="s">
        <v>525</v>
      </c>
      <c r="GO24" t="s">
        <v>525</v>
      </c>
      <c r="GP24" t="s">
        <v>525</v>
      </c>
      <c r="GQ24" t="s">
        <v>525</v>
      </c>
      <c r="GR24" t="s">
        <v>525</v>
      </c>
      <c r="GS24" t="s">
        <v>525</v>
      </c>
      <c r="GT24" t="s">
        <v>525</v>
      </c>
      <c r="GU24" t="s">
        <v>525</v>
      </c>
      <c r="GV24" t="s">
        <v>525</v>
      </c>
      <c r="GW24" t="s">
        <v>525</v>
      </c>
      <c r="GX24" t="s">
        <v>525</v>
      </c>
      <c r="GY24" t="s">
        <v>525</v>
      </c>
      <c r="GZ24" t="s">
        <v>525</v>
      </c>
      <c r="HA24" t="s">
        <v>525</v>
      </c>
      <c r="HB24" t="s">
        <v>525</v>
      </c>
      <c r="HC24" t="s">
        <v>525</v>
      </c>
      <c r="HD24" t="s">
        <v>525</v>
      </c>
      <c r="HE24" t="s">
        <v>525</v>
      </c>
      <c r="HF24" t="s">
        <v>525</v>
      </c>
      <c r="HG24" t="s">
        <v>525</v>
      </c>
      <c r="HH24" t="s">
        <v>525</v>
      </c>
      <c r="HI24" t="s">
        <v>525</v>
      </c>
      <c r="HJ24" t="s">
        <v>525</v>
      </c>
      <c r="HK24" t="s">
        <v>525</v>
      </c>
      <c r="HL24" t="s">
        <v>525</v>
      </c>
      <c r="HM24" t="s">
        <v>525</v>
      </c>
      <c r="HN24" t="s">
        <v>525</v>
      </c>
      <c r="HO24" t="s">
        <v>525</v>
      </c>
      <c r="HP24" t="s">
        <v>525</v>
      </c>
      <c r="HQ24" t="s">
        <v>525</v>
      </c>
      <c r="HR24" t="s">
        <v>525</v>
      </c>
      <c r="HS24" t="s">
        <v>525</v>
      </c>
      <c r="HT24" t="s">
        <v>525</v>
      </c>
      <c r="HU24" t="s">
        <v>525</v>
      </c>
      <c r="HV24" t="s">
        <v>525</v>
      </c>
      <c r="HW24" t="s">
        <v>525</v>
      </c>
      <c r="HX24" t="s">
        <v>525</v>
      </c>
      <c r="HY24" t="s">
        <v>525</v>
      </c>
      <c r="HZ24" t="s">
        <v>525</v>
      </c>
      <c r="IA24" t="s">
        <v>525</v>
      </c>
      <c r="IB24" t="s">
        <v>525</v>
      </c>
      <c r="IC24" t="s">
        <v>902</v>
      </c>
      <c r="ID24" t="s">
        <v>471</v>
      </c>
      <c r="IE24" t="s">
        <v>471</v>
      </c>
      <c r="IF24" t="s">
        <v>471</v>
      </c>
      <c r="IG24" t="s">
        <v>903</v>
      </c>
      <c r="IH24" t="s">
        <v>904</v>
      </c>
      <c r="II24" t="s">
        <v>471</v>
      </c>
      <c r="IJ24" t="s">
        <v>471</v>
      </c>
      <c r="IK24" t="s">
        <v>471</v>
      </c>
      <c r="IL24" t="s">
        <v>471</v>
      </c>
      <c r="IM24" t="s">
        <v>471</v>
      </c>
      <c r="IN24" t="s">
        <v>471</v>
      </c>
      <c r="IO24" t="s">
        <v>471</v>
      </c>
      <c r="IP24" t="s">
        <v>471</v>
      </c>
      <c r="IQ24" t="s">
        <v>471</v>
      </c>
      <c r="IR24">
        <v>0</v>
      </c>
      <c r="IS24">
        <v>0</v>
      </c>
      <c r="IT24">
        <v>1</v>
      </c>
      <c r="IU24">
        <v>0</v>
      </c>
      <c r="IV24">
        <v>0</v>
      </c>
      <c r="IW24">
        <v>0</v>
      </c>
      <c r="IX24">
        <v>0</v>
      </c>
      <c r="IY24">
        <v>0</v>
      </c>
      <c r="IZ24">
        <v>0</v>
      </c>
      <c r="JA24">
        <v>0</v>
      </c>
      <c r="JB24">
        <v>0</v>
      </c>
      <c r="JC24">
        <v>0</v>
      </c>
      <c r="JD24">
        <v>0.15</v>
      </c>
      <c r="JE24">
        <v>0</v>
      </c>
      <c r="JF24">
        <v>0</v>
      </c>
      <c r="JG24">
        <v>15</v>
      </c>
      <c r="JH24">
        <v>0</v>
      </c>
      <c r="JI24">
        <v>0</v>
      </c>
      <c r="JJ24">
        <v>0</v>
      </c>
      <c r="JK24">
        <v>0</v>
      </c>
      <c r="JL24">
        <v>0</v>
      </c>
      <c r="JM24">
        <v>0</v>
      </c>
      <c r="JN24">
        <v>0</v>
      </c>
      <c r="JO24">
        <v>0</v>
      </c>
      <c r="JP24">
        <v>0</v>
      </c>
      <c r="JQ24">
        <v>15</v>
      </c>
      <c r="JR24">
        <v>0</v>
      </c>
      <c r="JS24">
        <v>0</v>
      </c>
      <c r="JT24">
        <v>15</v>
      </c>
      <c r="JU24">
        <v>15</v>
      </c>
      <c r="JV24">
        <v>15</v>
      </c>
      <c r="JW24">
        <v>15</v>
      </c>
      <c r="JX24">
        <v>15</v>
      </c>
      <c r="JY24">
        <v>15</v>
      </c>
      <c r="JZ24">
        <v>15</v>
      </c>
      <c r="KA24">
        <v>15</v>
      </c>
      <c r="KB24">
        <v>15</v>
      </c>
      <c r="KC24">
        <v>15</v>
      </c>
      <c r="KD24" t="s">
        <v>473</v>
      </c>
      <c r="KE24" t="s">
        <v>471</v>
      </c>
      <c r="KF24">
        <v>100</v>
      </c>
      <c r="KG24" t="s">
        <v>471</v>
      </c>
      <c r="KH24" t="s">
        <v>471</v>
      </c>
      <c r="KI24" t="s">
        <v>471</v>
      </c>
      <c r="KJ24" t="s">
        <v>471</v>
      </c>
      <c r="KK24" t="s">
        <v>471</v>
      </c>
      <c r="KL24" t="s">
        <v>471</v>
      </c>
      <c r="KM24" t="s">
        <v>471</v>
      </c>
      <c r="KN24" t="s">
        <v>471</v>
      </c>
      <c r="KO24" t="s">
        <v>471</v>
      </c>
      <c r="KP24" t="s">
        <v>473</v>
      </c>
      <c r="KQ24" t="s">
        <v>473</v>
      </c>
      <c r="KR24">
        <v>100</v>
      </c>
      <c r="KS24" t="s">
        <v>471</v>
      </c>
      <c r="KT24" t="s">
        <v>471</v>
      </c>
      <c r="KU24" t="s">
        <v>471</v>
      </c>
      <c r="KV24" t="s">
        <v>471</v>
      </c>
      <c r="KW24" t="s">
        <v>471</v>
      </c>
      <c r="KX24" t="s">
        <v>471</v>
      </c>
      <c r="KY24" t="s">
        <v>471</v>
      </c>
      <c r="KZ24" t="s">
        <v>471</v>
      </c>
      <c r="LA24" t="s">
        <v>471</v>
      </c>
      <c r="LB24">
        <v>100</v>
      </c>
      <c r="LC24" t="s">
        <v>856</v>
      </c>
      <c r="LD24" t="s">
        <v>525</v>
      </c>
      <c r="LE24" t="s">
        <v>528</v>
      </c>
      <c r="LF24" t="s">
        <v>471</v>
      </c>
      <c r="LG24" t="s">
        <v>471</v>
      </c>
      <c r="LH24" t="s">
        <v>471</v>
      </c>
      <c r="LI24">
        <v>100</v>
      </c>
      <c r="LJ24">
        <v>20.898055555555555</v>
      </c>
      <c r="LK24">
        <v>9110519000</v>
      </c>
      <c r="LL24">
        <v>6304674794</v>
      </c>
      <c r="LM24">
        <v>597623825</v>
      </c>
      <c r="LN24">
        <v>691592795</v>
      </c>
      <c r="LO24">
        <v>461488156</v>
      </c>
      <c r="LP24" t="s">
        <v>473</v>
      </c>
      <c r="LQ24" t="s">
        <v>473</v>
      </c>
      <c r="LR24">
        <v>3</v>
      </c>
      <c r="LS24" t="s">
        <v>471</v>
      </c>
      <c r="LT24" t="s">
        <v>471</v>
      </c>
      <c r="LU24" t="s">
        <v>471</v>
      </c>
      <c r="LV24" t="s">
        <v>471</v>
      </c>
      <c r="LW24" t="s">
        <v>471</v>
      </c>
      <c r="LX24" t="s">
        <v>471</v>
      </c>
      <c r="LY24" t="s">
        <v>471</v>
      </c>
      <c r="LZ24" t="s">
        <v>471</v>
      </c>
      <c r="MA24" t="s">
        <v>471</v>
      </c>
      <c r="MB24">
        <v>3</v>
      </c>
      <c r="MC24">
        <v>3</v>
      </c>
      <c r="MD24">
        <v>3</v>
      </c>
      <c r="ME24" t="s">
        <v>475</v>
      </c>
      <c r="MF24" t="s">
        <v>475</v>
      </c>
      <c r="MG24">
        <v>0</v>
      </c>
      <c r="MH24">
        <v>0</v>
      </c>
      <c r="MI24">
        <v>0</v>
      </c>
      <c r="MJ24">
        <v>0</v>
      </c>
      <c r="MK24">
        <v>0</v>
      </c>
      <c r="ML24">
        <v>0</v>
      </c>
      <c r="MM24">
        <v>0</v>
      </c>
      <c r="MN24">
        <v>0</v>
      </c>
      <c r="MO24">
        <v>0</v>
      </c>
      <c r="MP24">
        <v>0</v>
      </c>
      <c r="MQ24" t="s">
        <v>475</v>
      </c>
      <c r="MR24" t="s">
        <v>475</v>
      </c>
      <c r="MS24">
        <v>0</v>
      </c>
      <c r="MT24">
        <v>0</v>
      </c>
      <c r="MU24">
        <v>0</v>
      </c>
      <c r="MV24">
        <v>0</v>
      </c>
      <c r="MW24">
        <v>0</v>
      </c>
      <c r="MX24">
        <v>0</v>
      </c>
      <c r="MY24">
        <v>0</v>
      </c>
      <c r="MZ24">
        <v>0</v>
      </c>
      <c r="NA24">
        <v>0</v>
      </c>
      <c r="NB24">
        <v>0</v>
      </c>
      <c r="NC24" t="s">
        <v>473</v>
      </c>
      <c r="ND24" t="s">
        <v>473</v>
      </c>
      <c r="NE24">
        <v>100</v>
      </c>
      <c r="NF24" t="s">
        <v>471</v>
      </c>
      <c r="NG24" t="s">
        <v>471</v>
      </c>
      <c r="NH24" t="s">
        <v>471</v>
      </c>
      <c r="NI24" t="s">
        <v>471</v>
      </c>
      <c r="NJ24" t="s">
        <v>471</v>
      </c>
      <c r="NK24" t="s">
        <v>471</v>
      </c>
      <c r="NL24" t="s">
        <v>471</v>
      </c>
      <c r="NM24" t="s">
        <v>471</v>
      </c>
      <c r="NN24" t="s">
        <v>471</v>
      </c>
      <c r="NO24" t="s">
        <v>857</v>
      </c>
      <c r="NP24" t="s">
        <v>857</v>
      </c>
      <c r="NQ24">
        <v>0</v>
      </c>
      <c r="NR24">
        <v>0</v>
      </c>
      <c r="NS24">
        <v>0</v>
      </c>
      <c r="NT24">
        <v>0</v>
      </c>
      <c r="NU24">
        <v>0</v>
      </c>
      <c r="NV24">
        <v>0</v>
      </c>
      <c r="NW24">
        <v>0</v>
      </c>
      <c r="NX24">
        <v>0</v>
      </c>
      <c r="NY24">
        <v>0</v>
      </c>
      <c r="NZ24">
        <v>0</v>
      </c>
      <c r="OA24" t="s">
        <v>611</v>
      </c>
      <c r="OB24" t="s">
        <v>611</v>
      </c>
      <c r="OC24">
        <v>0</v>
      </c>
      <c r="OD24">
        <v>0</v>
      </c>
      <c r="OE24">
        <v>0</v>
      </c>
      <c r="OF24">
        <v>0</v>
      </c>
      <c r="OG24">
        <v>0</v>
      </c>
      <c r="OH24">
        <v>0</v>
      </c>
      <c r="OI24">
        <v>0</v>
      </c>
      <c r="OJ24">
        <v>0</v>
      </c>
      <c r="OK24">
        <v>0</v>
      </c>
      <c r="OL24">
        <v>0</v>
      </c>
      <c r="OO24" t="s">
        <v>888</v>
      </c>
      <c r="OP24">
        <v>3</v>
      </c>
      <c r="OQ24" t="s">
        <v>525</v>
      </c>
      <c r="OR24" t="s">
        <v>525</v>
      </c>
      <c r="OS24" t="s">
        <v>525</v>
      </c>
      <c r="OT24" t="s">
        <v>525</v>
      </c>
      <c r="OU24" t="s">
        <v>525</v>
      </c>
      <c r="OV24" t="s">
        <v>525</v>
      </c>
      <c r="OW24" t="s">
        <v>525</v>
      </c>
      <c r="OX24" t="s">
        <v>525</v>
      </c>
      <c r="OY24" t="s">
        <v>525</v>
      </c>
      <c r="OZ24" t="s">
        <v>525</v>
      </c>
      <c r="PA24" t="s">
        <v>525</v>
      </c>
      <c r="PB24" t="s">
        <v>525</v>
      </c>
      <c r="PC24" t="s">
        <v>525</v>
      </c>
      <c r="PD24" t="s">
        <v>525</v>
      </c>
      <c r="PE24" t="s">
        <v>525</v>
      </c>
      <c r="PF24" t="s">
        <v>525</v>
      </c>
      <c r="PG24" t="s">
        <v>525</v>
      </c>
      <c r="PH24" t="s">
        <v>525</v>
      </c>
      <c r="PI24" t="s">
        <v>525</v>
      </c>
      <c r="PJ24" t="s">
        <v>525</v>
      </c>
      <c r="PK24" t="s">
        <v>525</v>
      </c>
      <c r="PL24" t="s">
        <v>525</v>
      </c>
      <c r="PM24" t="s">
        <v>525</v>
      </c>
      <c r="PN24" t="s">
        <v>525</v>
      </c>
      <c r="PO24" t="s">
        <v>525</v>
      </c>
      <c r="PP24" t="s">
        <v>525</v>
      </c>
      <c r="PQ24">
        <v>0</v>
      </c>
      <c r="PR24">
        <v>468112527</v>
      </c>
      <c r="PS24" t="s">
        <v>905</v>
      </c>
    </row>
    <row r="25" spans="1:435" x14ac:dyDescent="0.25">
      <c r="A25" t="s">
        <v>906</v>
      </c>
      <c r="B25">
        <v>7868</v>
      </c>
      <c r="D25">
        <v>2020110010191</v>
      </c>
      <c r="E25" t="s">
        <v>436</v>
      </c>
      <c r="F25" t="s">
        <v>437</v>
      </c>
      <c r="G25" t="s">
        <v>438</v>
      </c>
      <c r="H25" t="s">
        <v>580</v>
      </c>
      <c r="I25" t="s">
        <v>525</v>
      </c>
      <c r="J25" t="s">
        <v>582</v>
      </c>
      <c r="K25" t="s">
        <v>583</v>
      </c>
      <c r="L25" t="s">
        <v>584</v>
      </c>
      <c r="M25" t="s">
        <v>585</v>
      </c>
      <c r="N25" t="s">
        <v>616</v>
      </c>
      <c r="O25" t="s">
        <v>617</v>
      </c>
      <c r="P25" t="s">
        <v>618</v>
      </c>
      <c r="Q25" t="s">
        <v>619</v>
      </c>
      <c r="R25" t="s">
        <v>590</v>
      </c>
      <c r="S25" t="s">
        <v>907</v>
      </c>
      <c r="T25" t="s">
        <v>908</v>
      </c>
      <c r="Z25" t="s">
        <v>907</v>
      </c>
      <c r="AA25" t="s">
        <v>908</v>
      </c>
      <c r="AH25" t="s">
        <v>451</v>
      </c>
      <c r="AI25" t="s">
        <v>909</v>
      </c>
      <c r="AJ25" t="s">
        <v>910</v>
      </c>
      <c r="AK25">
        <v>44055</v>
      </c>
      <c r="AL25">
        <v>1</v>
      </c>
      <c r="AM25">
        <v>2023</v>
      </c>
      <c r="AN25" t="s">
        <v>911</v>
      </c>
      <c r="AO25" t="s">
        <v>912</v>
      </c>
      <c r="AP25">
        <v>2020</v>
      </c>
      <c r="AQ25">
        <v>2024</v>
      </c>
      <c r="AR25" t="s">
        <v>456</v>
      </c>
      <c r="AS25" t="s">
        <v>626</v>
      </c>
      <c r="AT25" t="s">
        <v>458</v>
      </c>
      <c r="AU25" t="s">
        <v>627</v>
      </c>
      <c r="AV25">
        <v>2020</v>
      </c>
      <c r="AW25">
        <v>0</v>
      </c>
      <c r="AX25" t="s">
        <v>460</v>
      </c>
      <c r="AY25">
        <v>0</v>
      </c>
      <c r="AZ25">
        <v>1</v>
      </c>
      <c r="BA25">
        <v>0</v>
      </c>
      <c r="BB25" t="s">
        <v>913</v>
      </c>
      <c r="BC25" t="s">
        <v>914</v>
      </c>
      <c r="BD25" t="s">
        <v>914</v>
      </c>
      <c r="BE25" t="s">
        <v>915</v>
      </c>
      <c r="BF25" t="s">
        <v>916</v>
      </c>
      <c r="BG25">
        <v>2</v>
      </c>
      <c r="BH25">
        <v>44098</v>
      </c>
      <c r="BI25">
        <v>0</v>
      </c>
      <c r="BJ25" t="s">
        <v>51</v>
      </c>
      <c r="BK25">
        <v>100</v>
      </c>
      <c r="BL25">
        <v>12</v>
      </c>
      <c r="BM25">
        <v>32</v>
      </c>
      <c r="BN25">
        <v>52.76</v>
      </c>
      <c r="BO25">
        <v>80</v>
      </c>
      <c r="BP25">
        <v>100</v>
      </c>
      <c r="BW25">
        <v>12</v>
      </c>
      <c r="BX25">
        <v>32</v>
      </c>
      <c r="BY25">
        <v>54</v>
      </c>
      <c r="BZ25">
        <v>80</v>
      </c>
      <c r="CA25">
        <v>20.610000000000003</v>
      </c>
      <c r="CB25">
        <v>20.81</v>
      </c>
      <c r="CC25">
        <v>27.24</v>
      </c>
      <c r="CD25">
        <v>0</v>
      </c>
      <c r="CE25" t="s">
        <v>525</v>
      </c>
      <c r="CF25" t="s">
        <v>525</v>
      </c>
      <c r="CG25" t="s">
        <v>525</v>
      </c>
      <c r="CH25" t="s">
        <v>525</v>
      </c>
      <c r="CI25" t="s">
        <v>525</v>
      </c>
      <c r="CJ25">
        <v>11.39</v>
      </c>
      <c r="CK25">
        <v>31.95</v>
      </c>
      <c r="CL25">
        <v>52.76</v>
      </c>
      <c r="CM25">
        <v>58.36</v>
      </c>
      <c r="CN25" t="s">
        <v>467</v>
      </c>
      <c r="CO25">
        <v>0.1</v>
      </c>
      <c r="CP25">
        <v>0.4</v>
      </c>
      <c r="CQ25">
        <v>5.0999999999999996</v>
      </c>
      <c r="CR25">
        <v>1</v>
      </c>
      <c r="CS25">
        <v>0.5</v>
      </c>
      <c r="CT25">
        <v>6.3</v>
      </c>
      <c r="CU25">
        <v>0.5</v>
      </c>
      <c r="CV25">
        <v>1.1000000000000001</v>
      </c>
      <c r="CW25">
        <v>6.17</v>
      </c>
      <c r="CX25">
        <v>0.5</v>
      </c>
      <c r="CY25">
        <v>0.5</v>
      </c>
      <c r="CZ25">
        <v>5.07</v>
      </c>
      <c r="DA25">
        <v>80</v>
      </c>
      <c r="DB25">
        <v>5.6</v>
      </c>
      <c r="DC25">
        <v>5.6</v>
      </c>
      <c r="DD25">
        <v>0.1</v>
      </c>
      <c r="DE25">
        <v>0.4</v>
      </c>
      <c r="DF25">
        <v>5.0999999999999996</v>
      </c>
      <c r="DG25">
        <v>1</v>
      </c>
      <c r="DH25">
        <v>0.5</v>
      </c>
      <c r="DI25">
        <v>6.3</v>
      </c>
      <c r="DJ25">
        <v>0.5</v>
      </c>
      <c r="DK25">
        <v>1.1000000000000001</v>
      </c>
      <c r="DL25">
        <v>6.17</v>
      </c>
      <c r="DM25">
        <v>0.5</v>
      </c>
      <c r="DN25">
        <v>0.5</v>
      </c>
      <c r="DO25">
        <v>5.07</v>
      </c>
      <c r="DP25">
        <v>27.24</v>
      </c>
      <c r="DQ25">
        <v>0.1</v>
      </c>
      <c r="DR25">
        <v>0.4</v>
      </c>
      <c r="DS25">
        <v>5.0999999999999996</v>
      </c>
      <c r="DT25">
        <v>0</v>
      </c>
      <c r="DU25">
        <v>0</v>
      </c>
      <c r="DV25">
        <v>0</v>
      </c>
      <c r="DW25">
        <v>0</v>
      </c>
      <c r="DX25">
        <v>0</v>
      </c>
      <c r="DY25">
        <v>0</v>
      </c>
      <c r="DZ25">
        <v>0</v>
      </c>
      <c r="EA25">
        <v>0</v>
      </c>
      <c r="EB25">
        <v>0</v>
      </c>
      <c r="EC25">
        <v>5.6</v>
      </c>
      <c r="ED25">
        <v>5.6</v>
      </c>
      <c r="EE25" t="s">
        <v>917</v>
      </c>
      <c r="EF25" t="s">
        <v>917</v>
      </c>
      <c r="EG25" t="s">
        <v>917</v>
      </c>
      <c r="EH25" t="s">
        <v>917</v>
      </c>
      <c r="EI25" t="s">
        <v>917</v>
      </c>
      <c r="EJ25" t="s">
        <v>917</v>
      </c>
      <c r="EK25" t="s">
        <v>917</v>
      </c>
      <c r="EL25" t="s">
        <v>917</v>
      </c>
      <c r="EM25" t="s">
        <v>917</v>
      </c>
      <c r="EN25" t="s">
        <v>917</v>
      </c>
      <c r="EO25" t="s">
        <v>917</v>
      </c>
      <c r="EP25" t="s">
        <v>918</v>
      </c>
      <c r="EQ25" t="s">
        <v>917</v>
      </c>
      <c r="ER25" t="s">
        <v>917</v>
      </c>
      <c r="ES25" t="s">
        <v>917</v>
      </c>
      <c r="ET25">
        <v>0</v>
      </c>
      <c r="EU25">
        <v>0</v>
      </c>
      <c r="EV25">
        <v>0</v>
      </c>
      <c r="EW25">
        <v>0</v>
      </c>
      <c r="EX25">
        <v>0</v>
      </c>
      <c r="EY25">
        <v>0</v>
      </c>
      <c r="EZ25">
        <v>0</v>
      </c>
      <c r="FA25">
        <v>0</v>
      </c>
      <c r="FB25">
        <v>0</v>
      </c>
      <c r="FC25" t="s">
        <v>525</v>
      </c>
      <c r="FD25" t="s">
        <v>525</v>
      </c>
      <c r="FE25" t="s">
        <v>525</v>
      </c>
      <c r="FF25" t="s">
        <v>525</v>
      </c>
      <c r="FG25" t="s">
        <v>525</v>
      </c>
      <c r="FH25" t="s">
        <v>525</v>
      </c>
      <c r="FI25" t="s">
        <v>525</v>
      </c>
      <c r="FJ25" t="s">
        <v>525</v>
      </c>
      <c r="FK25" t="s">
        <v>525</v>
      </c>
      <c r="FL25" t="s">
        <v>525</v>
      </c>
      <c r="FM25" t="s">
        <v>525</v>
      </c>
      <c r="FN25" t="s">
        <v>525</v>
      </c>
      <c r="FO25" t="s">
        <v>525</v>
      </c>
      <c r="FP25" t="s">
        <v>525</v>
      </c>
      <c r="FQ25" t="s">
        <v>525</v>
      </c>
      <c r="FR25" t="s">
        <v>525</v>
      </c>
      <c r="FS25" t="s">
        <v>525</v>
      </c>
      <c r="FT25" t="s">
        <v>525</v>
      </c>
      <c r="FU25" t="s">
        <v>525</v>
      </c>
      <c r="FV25" t="s">
        <v>525</v>
      </c>
      <c r="FW25" t="s">
        <v>525</v>
      </c>
      <c r="FX25" t="s">
        <v>525</v>
      </c>
      <c r="FY25" t="s">
        <v>525</v>
      </c>
      <c r="FZ25" t="s">
        <v>525</v>
      </c>
      <c r="GA25" t="s">
        <v>525</v>
      </c>
      <c r="GB25" t="s">
        <v>525</v>
      </c>
      <c r="GC25" t="s">
        <v>525</v>
      </c>
      <c r="GD25" t="s">
        <v>525</v>
      </c>
      <c r="GE25" t="s">
        <v>525</v>
      </c>
      <c r="GF25" t="s">
        <v>525</v>
      </c>
      <c r="GG25" t="s">
        <v>525</v>
      </c>
      <c r="GH25" t="s">
        <v>525</v>
      </c>
      <c r="GI25" t="s">
        <v>525</v>
      </c>
      <c r="GJ25" t="s">
        <v>525</v>
      </c>
      <c r="GK25" t="s">
        <v>525</v>
      </c>
      <c r="GL25" t="s">
        <v>525</v>
      </c>
      <c r="GM25" t="s">
        <v>525</v>
      </c>
      <c r="GN25" t="s">
        <v>525</v>
      </c>
      <c r="GO25" t="s">
        <v>525</v>
      </c>
      <c r="GP25" t="s">
        <v>525</v>
      </c>
      <c r="GQ25" t="s">
        <v>525</v>
      </c>
      <c r="GR25" t="s">
        <v>525</v>
      </c>
      <c r="GS25" t="s">
        <v>525</v>
      </c>
      <c r="GT25" t="s">
        <v>525</v>
      </c>
      <c r="GU25" t="s">
        <v>525</v>
      </c>
      <c r="GV25" t="s">
        <v>525</v>
      </c>
      <c r="GW25" t="s">
        <v>525</v>
      </c>
      <c r="GX25" t="s">
        <v>525</v>
      </c>
      <c r="GY25" t="s">
        <v>525</v>
      </c>
      <c r="GZ25" t="s">
        <v>525</v>
      </c>
      <c r="HA25" t="s">
        <v>525</v>
      </c>
      <c r="HB25" t="s">
        <v>525</v>
      </c>
      <c r="HC25" t="s">
        <v>525</v>
      </c>
      <c r="HD25" t="s">
        <v>525</v>
      </c>
      <c r="HE25" t="s">
        <v>525</v>
      </c>
      <c r="HF25" t="s">
        <v>525</v>
      </c>
      <c r="HG25" t="s">
        <v>525</v>
      </c>
      <c r="HH25" t="s">
        <v>525</v>
      </c>
      <c r="HI25" t="s">
        <v>525</v>
      </c>
      <c r="HJ25" t="s">
        <v>525</v>
      </c>
      <c r="HK25" t="s">
        <v>525</v>
      </c>
      <c r="HL25" t="s">
        <v>525</v>
      </c>
      <c r="HM25" t="s">
        <v>525</v>
      </c>
      <c r="HN25" t="s">
        <v>525</v>
      </c>
      <c r="HO25" t="s">
        <v>525</v>
      </c>
      <c r="HP25" t="s">
        <v>525</v>
      </c>
      <c r="HQ25" t="s">
        <v>525</v>
      </c>
      <c r="HR25" t="s">
        <v>525</v>
      </c>
      <c r="HS25" t="s">
        <v>525</v>
      </c>
      <c r="HT25" t="s">
        <v>525</v>
      </c>
      <c r="HU25" t="s">
        <v>525</v>
      </c>
      <c r="HV25" t="s">
        <v>525</v>
      </c>
      <c r="HW25" t="s">
        <v>525</v>
      </c>
      <c r="HX25" t="s">
        <v>525</v>
      </c>
      <c r="HY25" t="s">
        <v>525</v>
      </c>
      <c r="HZ25" t="s">
        <v>525</v>
      </c>
      <c r="IA25" t="s">
        <v>525</v>
      </c>
      <c r="IB25" t="s">
        <v>525</v>
      </c>
      <c r="IC25" t="s">
        <v>919</v>
      </c>
      <c r="ID25" t="s">
        <v>471</v>
      </c>
      <c r="IE25" t="s">
        <v>471</v>
      </c>
      <c r="IF25" t="s">
        <v>920</v>
      </c>
      <c r="IG25" t="s">
        <v>921</v>
      </c>
      <c r="IH25" t="s">
        <v>922</v>
      </c>
      <c r="II25" t="s">
        <v>471</v>
      </c>
      <c r="IJ25" t="s">
        <v>471</v>
      </c>
      <c r="IK25" t="s">
        <v>471</v>
      </c>
      <c r="IL25" t="s">
        <v>471</v>
      </c>
      <c r="IM25" t="s">
        <v>471</v>
      </c>
      <c r="IN25" t="s">
        <v>471</v>
      </c>
      <c r="IO25" t="s">
        <v>471</v>
      </c>
      <c r="IP25" t="s">
        <v>471</v>
      </c>
      <c r="IQ25" t="s">
        <v>471</v>
      </c>
      <c r="IR25">
        <v>1</v>
      </c>
      <c r="IS25">
        <v>1</v>
      </c>
      <c r="IT25">
        <v>1</v>
      </c>
      <c r="IU25">
        <v>0</v>
      </c>
      <c r="IV25">
        <v>0</v>
      </c>
      <c r="IW25">
        <v>0</v>
      </c>
      <c r="IX25">
        <v>0</v>
      </c>
      <c r="IY25">
        <v>0</v>
      </c>
      <c r="IZ25">
        <v>0</v>
      </c>
      <c r="JA25">
        <v>0</v>
      </c>
      <c r="JB25">
        <v>0</v>
      </c>
      <c r="JC25">
        <v>0</v>
      </c>
      <c r="JD25">
        <v>0.20558002936857561</v>
      </c>
      <c r="JE25">
        <v>0.36710719530102792</v>
      </c>
      <c r="JF25">
        <v>1.4684287812041117</v>
      </c>
      <c r="JG25">
        <v>18.722466960352421</v>
      </c>
      <c r="JH25">
        <v>0</v>
      </c>
      <c r="JI25">
        <v>0</v>
      </c>
      <c r="JJ25">
        <v>0</v>
      </c>
      <c r="JK25">
        <v>0</v>
      </c>
      <c r="JL25">
        <v>0</v>
      </c>
      <c r="JM25">
        <v>0</v>
      </c>
      <c r="JN25">
        <v>0</v>
      </c>
      <c r="JO25">
        <v>0</v>
      </c>
      <c r="JP25">
        <v>0</v>
      </c>
      <c r="JQ25">
        <v>20.558002936857559</v>
      </c>
      <c r="JR25">
        <v>0.36710719530102792</v>
      </c>
      <c r="JS25">
        <v>1.8355359765051396</v>
      </c>
      <c r="JT25">
        <v>20.558002936857559</v>
      </c>
      <c r="JU25">
        <v>20.558002936857559</v>
      </c>
      <c r="JV25">
        <v>20.558002936857559</v>
      </c>
      <c r="JW25">
        <v>20.558002936857559</v>
      </c>
      <c r="JX25">
        <v>20.558002936857559</v>
      </c>
      <c r="JY25">
        <v>20.558002936857559</v>
      </c>
      <c r="JZ25">
        <v>20.558002936857559</v>
      </c>
      <c r="KA25">
        <v>20.558002936857559</v>
      </c>
      <c r="KB25">
        <v>20.558002936857559</v>
      </c>
      <c r="KC25">
        <v>20.558002936857559</v>
      </c>
      <c r="KD25">
        <v>100</v>
      </c>
      <c r="KE25">
        <v>100</v>
      </c>
      <c r="KF25">
        <v>100</v>
      </c>
      <c r="KG25" t="s">
        <v>471</v>
      </c>
      <c r="KH25" t="s">
        <v>471</v>
      </c>
      <c r="KI25" t="s">
        <v>471</v>
      </c>
      <c r="KJ25" t="s">
        <v>471</v>
      </c>
      <c r="KK25" t="s">
        <v>471</v>
      </c>
      <c r="KL25" t="s">
        <v>471</v>
      </c>
      <c r="KM25" t="s">
        <v>471</v>
      </c>
      <c r="KN25" t="s">
        <v>471</v>
      </c>
      <c r="KO25" t="s">
        <v>471</v>
      </c>
      <c r="KP25">
        <v>100</v>
      </c>
      <c r="KQ25">
        <v>100</v>
      </c>
      <c r="KR25">
        <v>100</v>
      </c>
      <c r="KS25" t="s">
        <v>471</v>
      </c>
      <c r="KT25" t="s">
        <v>471</v>
      </c>
      <c r="KU25" t="s">
        <v>471</v>
      </c>
      <c r="KV25" t="s">
        <v>471</v>
      </c>
      <c r="KW25" t="s">
        <v>471</v>
      </c>
      <c r="KX25" t="s">
        <v>471</v>
      </c>
      <c r="KY25" t="s">
        <v>471</v>
      </c>
      <c r="KZ25" t="s">
        <v>471</v>
      </c>
      <c r="LA25" t="s">
        <v>471</v>
      </c>
      <c r="LB25">
        <v>100</v>
      </c>
      <c r="LC25" t="s">
        <v>856</v>
      </c>
      <c r="LD25" t="s">
        <v>525</v>
      </c>
      <c r="LE25" t="s">
        <v>528</v>
      </c>
      <c r="LF25" t="s">
        <v>471</v>
      </c>
      <c r="LG25" t="s">
        <v>471</v>
      </c>
      <c r="LH25" t="s">
        <v>471</v>
      </c>
      <c r="LI25">
        <v>100</v>
      </c>
      <c r="LJ25">
        <v>20.898055555555555</v>
      </c>
      <c r="LK25">
        <v>9110519000</v>
      </c>
      <c r="LL25">
        <v>6304674794</v>
      </c>
      <c r="LM25">
        <v>597623825</v>
      </c>
      <c r="LN25">
        <v>691592795</v>
      </c>
      <c r="LO25">
        <v>461488156</v>
      </c>
      <c r="LP25">
        <v>0.1</v>
      </c>
      <c r="LQ25">
        <v>0.4</v>
      </c>
      <c r="LR25">
        <v>5.0999999999999996</v>
      </c>
      <c r="LS25" t="s">
        <v>471</v>
      </c>
      <c r="LT25" t="s">
        <v>471</v>
      </c>
      <c r="LU25" t="s">
        <v>471</v>
      </c>
      <c r="LV25" t="s">
        <v>471</v>
      </c>
      <c r="LW25" t="s">
        <v>471</v>
      </c>
      <c r="LX25" t="s">
        <v>471</v>
      </c>
      <c r="LY25" t="s">
        <v>471</v>
      </c>
      <c r="LZ25" t="s">
        <v>471</v>
      </c>
      <c r="MA25" t="s">
        <v>471</v>
      </c>
      <c r="MB25">
        <v>5.6</v>
      </c>
      <c r="MC25">
        <v>5.6</v>
      </c>
      <c r="MD25">
        <v>58.36</v>
      </c>
      <c r="ME25" t="s">
        <v>752</v>
      </c>
      <c r="MF25" t="s">
        <v>752</v>
      </c>
      <c r="MG25">
        <v>0</v>
      </c>
      <c r="MH25">
        <v>0</v>
      </c>
      <c r="MI25">
        <v>0</v>
      </c>
      <c r="MJ25">
        <v>0</v>
      </c>
      <c r="MK25">
        <v>0</v>
      </c>
      <c r="ML25">
        <v>0</v>
      </c>
      <c r="MM25">
        <v>0</v>
      </c>
      <c r="MN25">
        <v>0</v>
      </c>
      <c r="MO25">
        <v>0</v>
      </c>
      <c r="MP25">
        <v>0</v>
      </c>
      <c r="MQ25" t="s">
        <v>754</v>
      </c>
      <c r="MR25" t="s">
        <v>754</v>
      </c>
      <c r="MS25">
        <v>0</v>
      </c>
      <c r="MT25">
        <v>0</v>
      </c>
      <c r="MU25">
        <v>0</v>
      </c>
      <c r="MV25">
        <v>0</v>
      </c>
      <c r="MW25">
        <v>0</v>
      </c>
      <c r="MX25">
        <v>0</v>
      </c>
      <c r="MY25">
        <v>0</v>
      </c>
      <c r="MZ25">
        <v>0</v>
      </c>
      <c r="NA25">
        <v>0</v>
      </c>
      <c r="NB25">
        <v>0</v>
      </c>
      <c r="NC25">
        <v>100</v>
      </c>
      <c r="ND25">
        <v>100</v>
      </c>
      <c r="NE25">
        <v>100</v>
      </c>
      <c r="NF25" t="s">
        <v>471</v>
      </c>
      <c r="NG25" t="s">
        <v>471</v>
      </c>
      <c r="NH25" t="s">
        <v>471</v>
      </c>
      <c r="NI25" t="s">
        <v>471</v>
      </c>
      <c r="NJ25" t="s">
        <v>471</v>
      </c>
      <c r="NK25" t="s">
        <v>471</v>
      </c>
      <c r="NL25" t="s">
        <v>471</v>
      </c>
      <c r="NM25" t="s">
        <v>471</v>
      </c>
      <c r="NN25" t="s">
        <v>471</v>
      </c>
      <c r="NO25" t="s">
        <v>857</v>
      </c>
      <c r="NP25" t="s">
        <v>857</v>
      </c>
      <c r="NQ25">
        <v>0</v>
      </c>
      <c r="NR25">
        <v>0</v>
      </c>
      <c r="NS25">
        <v>0</v>
      </c>
      <c r="NT25">
        <v>0</v>
      </c>
      <c r="NU25">
        <v>0</v>
      </c>
      <c r="NV25">
        <v>0</v>
      </c>
      <c r="NW25">
        <v>0</v>
      </c>
      <c r="NX25">
        <v>0</v>
      </c>
      <c r="NY25">
        <v>0</v>
      </c>
      <c r="NZ25">
        <v>0</v>
      </c>
      <c r="OA25" t="s">
        <v>611</v>
      </c>
      <c r="OB25" t="s">
        <v>611</v>
      </c>
      <c r="OC25">
        <v>0</v>
      </c>
      <c r="OD25">
        <v>0</v>
      </c>
      <c r="OE25">
        <v>0</v>
      </c>
      <c r="OF25">
        <v>0</v>
      </c>
      <c r="OG25">
        <v>0</v>
      </c>
      <c r="OH25">
        <v>0</v>
      </c>
      <c r="OI25">
        <v>0</v>
      </c>
      <c r="OJ25">
        <v>0</v>
      </c>
      <c r="OK25">
        <v>0</v>
      </c>
      <c r="OL25">
        <v>0</v>
      </c>
      <c r="OO25" t="s">
        <v>906</v>
      </c>
      <c r="OP25">
        <v>37.6</v>
      </c>
      <c r="OQ25" t="s">
        <v>525</v>
      </c>
      <c r="OR25" t="s">
        <v>525</v>
      </c>
      <c r="OS25" t="s">
        <v>525</v>
      </c>
      <c r="OT25" t="s">
        <v>525</v>
      </c>
      <c r="OU25" t="s">
        <v>525</v>
      </c>
      <c r="OV25" t="s">
        <v>525</v>
      </c>
      <c r="OW25" t="s">
        <v>525</v>
      </c>
      <c r="OX25" t="s">
        <v>525</v>
      </c>
      <c r="OY25" t="s">
        <v>525</v>
      </c>
      <c r="OZ25" t="s">
        <v>525</v>
      </c>
      <c r="PA25" t="s">
        <v>525</v>
      </c>
      <c r="PB25" t="s">
        <v>525</v>
      </c>
      <c r="PC25" t="s">
        <v>525</v>
      </c>
      <c r="PD25" t="s">
        <v>525</v>
      </c>
      <c r="PE25" t="s">
        <v>525</v>
      </c>
      <c r="PF25" t="s">
        <v>525</v>
      </c>
      <c r="PG25" t="s">
        <v>525</v>
      </c>
      <c r="PH25" t="s">
        <v>525</v>
      </c>
      <c r="PI25" t="s">
        <v>525</v>
      </c>
      <c r="PJ25" t="s">
        <v>525</v>
      </c>
      <c r="PK25" t="s">
        <v>525</v>
      </c>
      <c r="PL25" t="s">
        <v>525</v>
      </c>
      <c r="PM25" t="s">
        <v>525</v>
      </c>
      <c r="PN25" t="s">
        <v>525</v>
      </c>
      <c r="PO25" t="s">
        <v>525</v>
      </c>
      <c r="PP25" t="s">
        <v>525</v>
      </c>
      <c r="PQ25">
        <v>0</v>
      </c>
      <c r="PR25">
        <v>468112527</v>
      </c>
      <c r="PS25" t="s">
        <v>905</v>
      </c>
    </row>
    <row r="26" spans="1:435" x14ac:dyDescent="0.25">
      <c r="A26" t="s">
        <v>923</v>
      </c>
      <c r="B26">
        <v>7868</v>
      </c>
      <c r="D26">
        <v>2020110010191</v>
      </c>
      <c r="E26" t="s">
        <v>436</v>
      </c>
      <c r="F26" t="s">
        <v>437</v>
      </c>
      <c r="G26" t="s">
        <v>438</v>
      </c>
      <c r="H26" t="s">
        <v>580</v>
      </c>
      <c r="I26" t="s">
        <v>525</v>
      </c>
      <c r="J26" t="s">
        <v>582</v>
      </c>
      <c r="K26" t="s">
        <v>583</v>
      </c>
      <c r="L26" t="s">
        <v>584</v>
      </c>
      <c r="M26" t="s">
        <v>585</v>
      </c>
      <c r="N26" t="s">
        <v>586</v>
      </c>
      <c r="O26" t="s">
        <v>663</v>
      </c>
      <c r="P26" t="s">
        <v>588</v>
      </c>
      <c r="Q26" t="s">
        <v>589</v>
      </c>
      <c r="R26" t="s">
        <v>590</v>
      </c>
      <c r="S26" t="s">
        <v>924</v>
      </c>
      <c r="T26" t="s">
        <v>925</v>
      </c>
      <c r="Z26" t="s">
        <v>924</v>
      </c>
      <c r="AA26" t="s">
        <v>925</v>
      </c>
      <c r="AH26" t="s">
        <v>451</v>
      </c>
      <c r="AI26" t="s">
        <v>926</v>
      </c>
      <c r="AJ26">
        <v>0</v>
      </c>
      <c r="AK26">
        <v>44055</v>
      </c>
      <c r="AL26">
        <v>1</v>
      </c>
      <c r="AM26">
        <v>2023</v>
      </c>
      <c r="AN26" t="s">
        <v>927</v>
      </c>
      <c r="AO26" t="s">
        <v>928</v>
      </c>
      <c r="AP26">
        <v>2020</v>
      </c>
      <c r="AQ26">
        <v>2024</v>
      </c>
      <c r="AR26" t="s">
        <v>467</v>
      </c>
      <c r="AS26" t="s">
        <v>670</v>
      </c>
      <c r="AT26" t="s">
        <v>458</v>
      </c>
      <c r="AU26" t="s">
        <v>598</v>
      </c>
      <c r="AV26">
        <v>2020</v>
      </c>
      <c r="AW26">
        <v>0</v>
      </c>
      <c r="AX26" t="s">
        <v>460</v>
      </c>
      <c r="AY26">
        <v>0</v>
      </c>
      <c r="AZ26">
        <v>1</v>
      </c>
      <c r="BA26">
        <v>0</v>
      </c>
      <c r="BB26" t="s">
        <v>929</v>
      </c>
      <c r="BC26" t="s">
        <v>930</v>
      </c>
      <c r="BD26">
        <v>0</v>
      </c>
      <c r="BE26" t="s">
        <v>525</v>
      </c>
      <c r="BF26" t="s">
        <v>931</v>
      </c>
      <c r="BG26">
        <v>2</v>
      </c>
      <c r="BH26">
        <v>44098</v>
      </c>
      <c r="BI26">
        <v>0</v>
      </c>
      <c r="BJ26" t="s">
        <v>51</v>
      </c>
      <c r="BK26">
        <v>100</v>
      </c>
      <c r="BL26">
        <v>9</v>
      </c>
      <c r="BM26">
        <v>22</v>
      </c>
      <c r="BN26">
        <v>24</v>
      </c>
      <c r="BO26">
        <v>24</v>
      </c>
      <c r="BP26">
        <v>21</v>
      </c>
      <c r="BW26">
        <v>9</v>
      </c>
      <c r="BX26">
        <v>22</v>
      </c>
      <c r="BY26">
        <v>24</v>
      </c>
      <c r="BZ26">
        <v>24</v>
      </c>
      <c r="CA26">
        <v>22</v>
      </c>
      <c r="CB26">
        <v>24</v>
      </c>
      <c r="CC26">
        <v>24</v>
      </c>
      <c r="CD26">
        <v>0</v>
      </c>
      <c r="CE26" t="s">
        <v>525</v>
      </c>
      <c r="CF26" t="s">
        <v>525</v>
      </c>
      <c r="CG26" t="s">
        <v>525</v>
      </c>
      <c r="CH26" t="s">
        <v>525</v>
      </c>
      <c r="CI26" t="s">
        <v>525</v>
      </c>
      <c r="CJ26">
        <v>9</v>
      </c>
      <c r="CK26">
        <v>22.000000000000004</v>
      </c>
      <c r="CL26">
        <v>24</v>
      </c>
      <c r="CM26">
        <v>63</v>
      </c>
      <c r="CN26" t="s">
        <v>467</v>
      </c>
      <c r="CO26">
        <v>0</v>
      </c>
      <c r="CP26">
        <v>0</v>
      </c>
      <c r="CQ26">
        <v>8</v>
      </c>
      <c r="CR26">
        <v>0</v>
      </c>
      <c r="CS26">
        <v>0</v>
      </c>
      <c r="CT26">
        <v>8</v>
      </c>
      <c r="CU26">
        <v>0</v>
      </c>
      <c r="CV26">
        <v>0</v>
      </c>
      <c r="CW26">
        <v>0</v>
      </c>
      <c r="CX26">
        <v>0</v>
      </c>
      <c r="CY26">
        <v>0</v>
      </c>
      <c r="CZ26">
        <v>8</v>
      </c>
      <c r="DA26">
        <v>24</v>
      </c>
      <c r="DB26">
        <v>8</v>
      </c>
      <c r="DC26">
        <v>8</v>
      </c>
      <c r="DD26">
        <v>0</v>
      </c>
      <c r="DE26">
        <v>0</v>
      </c>
      <c r="DF26">
        <v>0</v>
      </c>
      <c r="DG26">
        <v>0</v>
      </c>
      <c r="DH26">
        <v>0</v>
      </c>
      <c r="DI26">
        <v>0</v>
      </c>
      <c r="DJ26">
        <v>0</v>
      </c>
      <c r="DK26">
        <v>0</v>
      </c>
      <c r="DL26">
        <v>0</v>
      </c>
      <c r="DM26">
        <v>0</v>
      </c>
      <c r="DN26">
        <v>0</v>
      </c>
      <c r="DO26">
        <v>0</v>
      </c>
      <c r="DP26">
        <v>24</v>
      </c>
      <c r="DQ26">
        <v>0</v>
      </c>
      <c r="DR26">
        <v>0</v>
      </c>
      <c r="DS26">
        <v>8</v>
      </c>
      <c r="DT26">
        <v>0</v>
      </c>
      <c r="DU26">
        <v>0</v>
      </c>
      <c r="DV26">
        <v>0</v>
      </c>
      <c r="DW26">
        <v>0</v>
      </c>
      <c r="DX26">
        <v>0</v>
      </c>
      <c r="DY26">
        <v>0</v>
      </c>
      <c r="DZ26">
        <v>0</v>
      </c>
      <c r="EA26">
        <v>0</v>
      </c>
      <c r="EB26">
        <v>0</v>
      </c>
      <c r="EC26">
        <v>8</v>
      </c>
      <c r="ED26">
        <v>8</v>
      </c>
      <c r="EE26">
        <v>0</v>
      </c>
      <c r="EF26">
        <v>0</v>
      </c>
      <c r="EG26" t="s">
        <v>932</v>
      </c>
      <c r="EH26">
        <v>0</v>
      </c>
      <c r="EI26">
        <v>0</v>
      </c>
      <c r="EJ26" t="s">
        <v>851</v>
      </c>
      <c r="EK26">
        <v>0</v>
      </c>
      <c r="EL26">
        <v>0</v>
      </c>
      <c r="EM26">
        <v>0</v>
      </c>
      <c r="EN26">
        <v>0</v>
      </c>
      <c r="EO26">
        <v>0</v>
      </c>
      <c r="EP26" t="s">
        <v>933</v>
      </c>
      <c r="EQ26">
        <v>0</v>
      </c>
      <c r="ER26">
        <v>0</v>
      </c>
      <c r="ES26" t="s">
        <v>932</v>
      </c>
      <c r="ET26">
        <v>0</v>
      </c>
      <c r="EU26">
        <v>0</v>
      </c>
      <c r="EV26">
        <v>0</v>
      </c>
      <c r="EW26">
        <v>0</v>
      </c>
      <c r="EX26">
        <v>0</v>
      </c>
      <c r="EY26">
        <v>0</v>
      </c>
      <c r="EZ26">
        <v>0</v>
      </c>
      <c r="FA26">
        <v>0</v>
      </c>
      <c r="FB26">
        <v>0</v>
      </c>
      <c r="FC26" t="s">
        <v>525</v>
      </c>
      <c r="FD26" t="s">
        <v>525</v>
      </c>
      <c r="FE26" t="s">
        <v>525</v>
      </c>
      <c r="FF26" t="s">
        <v>525</v>
      </c>
      <c r="FG26" t="s">
        <v>525</v>
      </c>
      <c r="FH26" t="s">
        <v>525</v>
      </c>
      <c r="FI26" t="s">
        <v>525</v>
      </c>
      <c r="FJ26" t="s">
        <v>525</v>
      </c>
      <c r="FK26" t="s">
        <v>525</v>
      </c>
      <c r="FL26" t="s">
        <v>525</v>
      </c>
      <c r="FM26" t="s">
        <v>525</v>
      </c>
      <c r="FN26" t="s">
        <v>525</v>
      </c>
      <c r="FO26" t="s">
        <v>525</v>
      </c>
      <c r="FP26" t="s">
        <v>525</v>
      </c>
      <c r="FQ26" t="s">
        <v>525</v>
      </c>
      <c r="FR26" t="s">
        <v>525</v>
      </c>
      <c r="FS26" t="s">
        <v>525</v>
      </c>
      <c r="FT26" t="s">
        <v>525</v>
      </c>
      <c r="FU26" t="s">
        <v>525</v>
      </c>
      <c r="FV26" t="s">
        <v>525</v>
      </c>
      <c r="FW26" t="s">
        <v>525</v>
      </c>
      <c r="FX26" t="s">
        <v>525</v>
      </c>
      <c r="FY26" t="s">
        <v>525</v>
      </c>
      <c r="FZ26" t="s">
        <v>525</v>
      </c>
      <c r="GA26" t="s">
        <v>525</v>
      </c>
      <c r="GB26" t="s">
        <v>525</v>
      </c>
      <c r="GC26" t="s">
        <v>525</v>
      </c>
      <c r="GD26" t="s">
        <v>525</v>
      </c>
      <c r="GE26" t="s">
        <v>525</v>
      </c>
      <c r="GF26" t="s">
        <v>525</v>
      </c>
      <c r="GG26" t="s">
        <v>525</v>
      </c>
      <c r="GH26" t="s">
        <v>525</v>
      </c>
      <c r="GI26" t="s">
        <v>525</v>
      </c>
      <c r="GJ26" t="s">
        <v>525</v>
      </c>
      <c r="GK26" t="s">
        <v>525</v>
      </c>
      <c r="GL26" t="s">
        <v>525</v>
      </c>
      <c r="GM26" t="s">
        <v>525</v>
      </c>
      <c r="GN26" t="s">
        <v>525</v>
      </c>
      <c r="GO26" t="s">
        <v>525</v>
      </c>
      <c r="GP26" t="s">
        <v>525</v>
      </c>
      <c r="GQ26" t="s">
        <v>525</v>
      </c>
      <c r="GR26" t="s">
        <v>525</v>
      </c>
      <c r="GS26" t="s">
        <v>525</v>
      </c>
      <c r="GT26" t="s">
        <v>525</v>
      </c>
      <c r="GU26" t="s">
        <v>525</v>
      </c>
      <c r="GV26" t="s">
        <v>525</v>
      </c>
      <c r="GW26" t="s">
        <v>525</v>
      </c>
      <c r="GX26" t="s">
        <v>525</v>
      </c>
      <c r="GY26" t="s">
        <v>525</v>
      </c>
      <c r="GZ26" t="s">
        <v>525</v>
      </c>
      <c r="HA26" t="s">
        <v>525</v>
      </c>
      <c r="HB26" t="s">
        <v>525</v>
      </c>
      <c r="HC26" t="s">
        <v>525</v>
      </c>
      <c r="HD26" t="s">
        <v>525</v>
      </c>
      <c r="HE26" t="s">
        <v>525</v>
      </c>
      <c r="HF26" t="s">
        <v>525</v>
      </c>
      <c r="HG26" t="s">
        <v>525</v>
      </c>
      <c r="HH26" t="s">
        <v>525</v>
      </c>
      <c r="HI26" t="s">
        <v>525</v>
      </c>
      <c r="HJ26" t="s">
        <v>525</v>
      </c>
      <c r="HK26" t="s">
        <v>525</v>
      </c>
      <c r="HL26" t="s">
        <v>525</v>
      </c>
      <c r="HM26" t="s">
        <v>525</v>
      </c>
      <c r="HN26" t="s">
        <v>525</v>
      </c>
      <c r="HO26" t="s">
        <v>525</v>
      </c>
      <c r="HP26" t="s">
        <v>525</v>
      </c>
      <c r="HQ26" t="s">
        <v>525</v>
      </c>
      <c r="HR26" t="s">
        <v>525</v>
      </c>
      <c r="HS26" t="s">
        <v>525</v>
      </c>
      <c r="HT26" t="s">
        <v>525</v>
      </c>
      <c r="HU26" t="s">
        <v>525</v>
      </c>
      <c r="HV26" t="s">
        <v>525</v>
      </c>
      <c r="HW26" t="s">
        <v>525</v>
      </c>
      <c r="HX26" t="s">
        <v>525</v>
      </c>
      <c r="HY26" t="s">
        <v>525</v>
      </c>
      <c r="HZ26" t="s">
        <v>525</v>
      </c>
      <c r="IA26" t="s">
        <v>525</v>
      </c>
      <c r="IB26" t="s">
        <v>525</v>
      </c>
      <c r="IC26" t="s">
        <v>934</v>
      </c>
      <c r="ID26" t="s">
        <v>471</v>
      </c>
      <c r="IE26" t="s">
        <v>471</v>
      </c>
      <c r="IF26" t="s">
        <v>471</v>
      </c>
      <c r="IG26" t="s">
        <v>471</v>
      </c>
      <c r="IH26" t="s">
        <v>935</v>
      </c>
      <c r="II26" t="s">
        <v>471</v>
      </c>
      <c r="IJ26" t="s">
        <v>471</v>
      </c>
      <c r="IK26" t="s">
        <v>471</v>
      </c>
      <c r="IL26" t="s">
        <v>471</v>
      </c>
      <c r="IM26" t="s">
        <v>471</v>
      </c>
      <c r="IN26" t="s">
        <v>471</v>
      </c>
      <c r="IO26" t="s">
        <v>471</v>
      </c>
      <c r="IP26" t="s">
        <v>471</v>
      </c>
      <c r="IQ26" t="s">
        <v>471</v>
      </c>
      <c r="IR26">
        <v>0</v>
      </c>
      <c r="IS26">
        <v>0</v>
      </c>
      <c r="IT26">
        <v>1</v>
      </c>
      <c r="IU26">
        <v>0</v>
      </c>
      <c r="IV26">
        <v>0</v>
      </c>
      <c r="IW26">
        <v>0</v>
      </c>
      <c r="IX26">
        <v>0</v>
      </c>
      <c r="IY26">
        <v>0</v>
      </c>
      <c r="IZ26">
        <v>0</v>
      </c>
      <c r="JA26">
        <v>0</v>
      </c>
      <c r="JB26">
        <v>0</v>
      </c>
      <c r="JC26">
        <v>0</v>
      </c>
      <c r="JD26">
        <v>0.33333333333333331</v>
      </c>
      <c r="JE26">
        <v>0</v>
      </c>
      <c r="JF26">
        <v>0</v>
      </c>
      <c r="JG26">
        <v>33.333333333333329</v>
      </c>
      <c r="JH26">
        <v>0</v>
      </c>
      <c r="JI26">
        <v>0</v>
      </c>
      <c r="JJ26">
        <v>0</v>
      </c>
      <c r="JK26">
        <v>0</v>
      </c>
      <c r="JL26">
        <v>0</v>
      </c>
      <c r="JM26">
        <v>0</v>
      </c>
      <c r="JN26">
        <v>0</v>
      </c>
      <c r="JO26">
        <v>0</v>
      </c>
      <c r="JP26">
        <v>0</v>
      </c>
      <c r="JQ26">
        <v>33.333333333333329</v>
      </c>
      <c r="JR26">
        <v>0</v>
      </c>
      <c r="JS26">
        <v>0</v>
      </c>
      <c r="JT26">
        <v>33.333333333333329</v>
      </c>
      <c r="JU26">
        <v>33.333333333333329</v>
      </c>
      <c r="JV26">
        <v>33.333333333333329</v>
      </c>
      <c r="JW26">
        <v>33.333333333333329</v>
      </c>
      <c r="JX26">
        <v>33.333333333333329</v>
      </c>
      <c r="JY26">
        <v>33.333333333333329</v>
      </c>
      <c r="JZ26">
        <v>33.333333333333329</v>
      </c>
      <c r="KA26">
        <v>33.333333333333329</v>
      </c>
      <c r="KB26">
        <v>33.333333333333329</v>
      </c>
      <c r="KC26">
        <v>33.333333333333329</v>
      </c>
      <c r="KD26" t="s">
        <v>473</v>
      </c>
      <c r="KE26" t="s">
        <v>471</v>
      </c>
      <c r="KF26">
        <v>99.999999999999986</v>
      </c>
      <c r="KG26" t="s">
        <v>471</v>
      </c>
      <c r="KH26" t="s">
        <v>471</v>
      </c>
      <c r="KI26" t="s">
        <v>471</v>
      </c>
      <c r="KJ26" t="s">
        <v>471</v>
      </c>
      <c r="KK26" t="s">
        <v>471</v>
      </c>
      <c r="KL26" t="s">
        <v>471</v>
      </c>
      <c r="KM26" t="s">
        <v>471</v>
      </c>
      <c r="KN26" t="s">
        <v>471</v>
      </c>
      <c r="KO26" t="s">
        <v>471</v>
      </c>
      <c r="KP26" t="s">
        <v>473</v>
      </c>
      <c r="KQ26" t="s">
        <v>473</v>
      </c>
      <c r="KR26">
        <v>99.999999999999986</v>
      </c>
      <c r="KS26" t="s">
        <v>471</v>
      </c>
      <c r="KT26" t="s">
        <v>471</v>
      </c>
      <c r="KU26" t="s">
        <v>471</v>
      </c>
      <c r="KV26" t="s">
        <v>471</v>
      </c>
      <c r="KW26" t="s">
        <v>471</v>
      </c>
      <c r="KX26" t="s">
        <v>471</v>
      </c>
      <c r="KY26" t="s">
        <v>471</v>
      </c>
      <c r="KZ26" t="s">
        <v>471</v>
      </c>
      <c r="LA26" t="s">
        <v>471</v>
      </c>
      <c r="LB26">
        <v>99.999999999999986</v>
      </c>
      <c r="LC26" t="s">
        <v>856</v>
      </c>
      <c r="LD26" t="s">
        <v>525</v>
      </c>
      <c r="LE26" t="s">
        <v>528</v>
      </c>
      <c r="LF26" t="s">
        <v>471</v>
      </c>
      <c r="LG26" t="s">
        <v>471</v>
      </c>
      <c r="LH26" t="s">
        <v>471</v>
      </c>
      <c r="LI26">
        <v>100</v>
      </c>
      <c r="LJ26">
        <v>20.898055555555555</v>
      </c>
      <c r="LK26">
        <v>9110519000</v>
      </c>
      <c r="LL26">
        <v>6304674794</v>
      </c>
      <c r="LM26">
        <v>597623825</v>
      </c>
      <c r="LN26">
        <v>691592795</v>
      </c>
      <c r="LO26">
        <v>461488156</v>
      </c>
      <c r="LP26" t="s">
        <v>473</v>
      </c>
      <c r="LQ26" t="s">
        <v>473</v>
      </c>
      <c r="LR26">
        <v>7.9999999999999991</v>
      </c>
      <c r="LS26" t="s">
        <v>471</v>
      </c>
      <c r="LT26" t="s">
        <v>471</v>
      </c>
      <c r="LU26" t="s">
        <v>471</v>
      </c>
      <c r="LV26" t="s">
        <v>471</v>
      </c>
      <c r="LW26" t="s">
        <v>471</v>
      </c>
      <c r="LX26" t="s">
        <v>471</v>
      </c>
      <c r="LY26" t="s">
        <v>471</v>
      </c>
      <c r="LZ26" t="s">
        <v>471</v>
      </c>
      <c r="MA26" t="s">
        <v>471</v>
      </c>
      <c r="MB26">
        <v>7.9999999999999991</v>
      </c>
      <c r="MC26">
        <v>7.9999999999999991</v>
      </c>
      <c r="MD26">
        <v>7.9999999999999991</v>
      </c>
      <c r="ME26" t="s">
        <v>475</v>
      </c>
      <c r="MF26" t="s">
        <v>475</v>
      </c>
      <c r="MG26">
        <v>0</v>
      </c>
      <c r="MH26">
        <v>0</v>
      </c>
      <c r="MI26">
        <v>0</v>
      </c>
      <c r="MJ26">
        <v>0</v>
      </c>
      <c r="MK26">
        <v>0</v>
      </c>
      <c r="ML26">
        <v>0</v>
      </c>
      <c r="MM26">
        <v>0</v>
      </c>
      <c r="MN26">
        <v>0</v>
      </c>
      <c r="MO26">
        <v>0</v>
      </c>
      <c r="MP26">
        <v>0</v>
      </c>
      <c r="MQ26" t="s">
        <v>475</v>
      </c>
      <c r="MR26" t="s">
        <v>475</v>
      </c>
      <c r="MS26">
        <v>0</v>
      </c>
      <c r="MT26">
        <v>0</v>
      </c>
      <c r="MU26">
        <v>0</v>
      </c>
      <c r="MV26">
        <v>0</v>
      </c>
      <c r="MW26">
        <v>0</v>
      </c>
      <c r="MX26">
        <v>0</v>
      </c>
      <c r="MY26">
        <v>0</v>
      </c>
      <c r="MZ26">
        <v>0</v>
      </c>
      <c r="NA26">
        <v>0</v>
      </c>
      <c r="NB26">
        <v>0</v>
      </c>
      <c r="NC26" t="s">
        <v>473</v>
      </c>
      <c r="ND26" t="s">
        <v>473</v>
      </c>
      <c r="NE26">
        <v>99.999999999999986</v>
      </c>
      <c r="NF26" t="s">
        <v>471</v>
      </c>
      <c r="NG26" t="s">
        <v>471</v>
      </c>
      <c r="NH26" t="s">
        <v>471</v>
      </c>
      <c r="NI26" t="s">
        <v>471</v>
      </c>
      <c r="NJ26" t="s">
        <v>471</v>
      </c>
      <c r="NK26" t="s">
        <v>471</v>
      </c>
      <c r="NL26" t="s">
        <v>471</v>
      </c>
      <c r="NM26" t="s">
        <v>471</v>
      </c>
      <c r="NN26" t="s">
        <v>471</v>
      </c>
      <c r="NO26" t="s">
        <v>857</v>
      </c>
      <c r="NP26" t="s">
        <v>857</v>
      </c>
      <c r="NQ26">
        <v>0</v>
      </c>
      <c r="NR26">
        <v>0</v>
      </c>
      <c r="NS26">
        <v>0</v>
      </c>
      <c r="NT26">
        <v>0</v>
      </c>
      <c r="NU26">
        <v>0</v>
      </c>
      <c r="NV26">
        <v>0</v>
      </c>
      <c r="NW26">
        <v>0</v>
      </c>
      <c r="NX26">
        <v>0</v>
      </c>
      <c r="NY26">
        <v>0</v>
      </c>
      <c r="NZ26">
        <v>0</v>
      </c>
      <c r="OA26" t="s">
        <v>611</v>
      </c>
      <c r="OB26" t="s">
        <v>611</v>
      </c>
      <c r="OC26">
        <v>0</v>
      </c>
      <c r="OD26">
        <v>0</v>
      </c>
      <c r="OE26">
        <v>0</v>
      </c>
      <c r="OF26">
        <v>0</v>
      </c>
      <c r="OG26">
        <v>0</v>
      </c>
      <c r="OH26">
        <v>0</v>
      </c>
      <c r="OI26">
        <v>0</v>
      </c>
      <c r="OJ26">
        <v>0</v>
      </c>
      <c r="OK26">
        <v>0</v>
      </c>
      <c r="OL26">
        <v>0</v>
      </c>
      <c r="OO26" t="s">
        <v>923</v>
      </c>
      <c r="OP26">
        <v>8</v>
      </c>
      <c r="OQ26" t="s">
        <v>525</v>
      </c>
      <c r="OR26" t="s">
        <v>525</v>
      </c>
      <c r="OS26" t="s">
        <v>525</v>
      </c>
      <c r="OT26" t="s">
        <v>525</v>
      </c>
      <c r="OU26" t="s">
        <v>525</v>
      </c>
      <c r="OV26" t="s">
        <v>525</v>
      </c>
      <c r="OW26" t="s">
        <v>525</v>
      </c>
      <c r="OX26" t="s">
        <v>525</v>
      </c>
      <c r="OY26" t="s">
        <v>525</v>
      </c>
      <c r="OZ26" t="s">
        <v>525</v>
      </c>
      <c r="PA26" t="s">
        <v>525</v>
      </c>
      <c r="PB26" t="s">
        <v>525</v>
      </c>
      <c r="PC26" t="s">
        <v>525</v>
      </c>
      <c r="PD26" t="s">
        <v>525</v>
      </c>
      <c r="PE26" t="s">
        <v>525</v>
      </c>
      <c r="PF26" t="s">
        <v>525</v>
      </c>
      <c r="PG26" t="s">
        <v>525</v>
      </c>
      <c r="PH26" t="s">
        <v>525</v>
      </c>
      <c r="PI26" t="s">
        <v>525</v>
      </c>
      <c r="PJ26" t="s">
        <v>525</v>
      </c>
      <c r="PK26" t="s">
        <v>525</v>
      </c>
      <c r="PL26" t="s">
        <v>525</v>
      </c>
      <c r="PM26" t="s">
        <v>525</v>
      </c>
      <c r="PN26" t="s">
        <v>525</v>
      </c>
      <c r="PO26" t="s">
        <v>525</v>
      </c>
      <c r="PP26" t="s">
        <v>525</v>
      </c>
      <c r="PQ26">
        <v>0</v>
      </c>
      <c r="PR26">
        <v>468112527</v>
      </c>
      <c r="PS26" t="s">
        <v>905</v>
      </c>
    </row>
    <row r="27" spans="1:435" x14ac:dyDescent="0.25">
      <c r="A27" t="s">
        <v>936</v>
      </c>
      <c r="B27">
        <v>7868</v>
      </c>
      <c r="C27" t="s">
        <v>937</v>
      </c>
      <c r="D27">
        <v>2020110010191</v>
      </c>
      <c r="E27" t="s">
        <v>436</v>
      </c>
      <c r="F27" t="s">
        <v>437</v>
      </c>
      <c r="G27" t="s">
        <v>438</v>
      </c>
      <c r="H27" t="s">
        <v>580</v>
      </c>
      <c r="I27" t="s">
        <v>581</v>
      </c>
      <c r="J27" t="s">
        <v>582</v>
      </c>
      <c r="K27" t="s">
        <v>583</v>
      </c>
      <c r="L27" t="s">
        <v>584</v>
      </c>
      <c r="M27" t="s">
        <v>585</v>
      </c>
      <c r="N27" t="s">
        <v>938</v>
      </c>
      <c r="O27" t="s">
        <v>939</v>
      </c>
      <c r="P27" t="s">
        <v>940</v>
      </c>
      <c r="Q27" t="s">
        <v>941</v>
      </c>
      <c r="R27" t="s">
        <v>590</v>
      </c>
      <c r="S27" t="s">
        <v>942</v>
      </c>
      <c r="T27" t="s">
        <v>943</v>
      </c>
      <c r="AD27" t="s">
        <v>547</v>
      </c>
      <c r="AE27" t="s">
        <v>944</v>
      </c>
      <c r="AI27" t="s">
        <v>945</v>
      </c>
      <c r="AJ27" t="s">
        <v>946</v>
      </c>
      <c r="AK27">
        <v>44055</v>
      </c>
      <c r="AL27">
        <v>1</v>
      </c>
      <c r="AM27">
        <v>2023</v>
      </c>
      <c r="AN27" t="s">
        <v>947</v>
      </c>
      <c r="AO27" t="s">
        <v>948</v>
      </c>
      <c r="AP27">
        <v>2020</v>
      </c>
      <c r="AQ27">
        <v>2024</v>
      </c>
      <c r="AR27" t="s">
        <v>492</v>
      </c>
      <c r="AS27" t="s">
        <v>457</v>
      </c>
      <c r="AT27" t="s">
        <v>522</v>
      </c>
      <c r="AU27" t="s">
        <v>459</v>
      </c>
      <c r="AV27" t="s">
        <v>460</v>
      </c>
      <c r="AW27" t="s">
        <v>460</v>
      </c>
      <c r="AX27" t="s">
        <v>460</v>
      </c>
      <c r="AY27">
        <v>0</v>
      </c>
      <c r="AZ27">
        <v>1</v>
      </c>
      <c r="BA27">
        <v>0</v>
      </c>
      <c r="BB27" t="s">
        <v>949</v>
      </c>
      <c r="BC27" t="s">
        <v>950</v>
      </c>
      <c r="BD27" t="s">
        <v>951</v>
      </c>
      <c r="BE27" t="s">
        <v>525</v>
      </c>
      <c r="BF27" t="s">
        <v>952</v>
      </c>
      <c r="BG27">
        <v>2</v>
      </c>
      <c r="BH27">
        <v>44098</v>
      </c>
      <c r="BI27">
        <v>0</v>
      </c>
      <c r="BJ27" t="s">
        <v>51</v>
      </c>
      <c r="BK27">
        <v>3</v>
      </c>
      <c r="BL27">
        <v>3</v>
      </c>
      <c r="BM27">
        <v>3</v>
      </c>
      <c r="BN27">
        <v>3</v>
      </c>
      <c r="BO27">
        <v>3</v>
      </c>
      <c r="BP27">
        <v>3</v>
      </c>
      <c r="BW27">
        <v>3</v>
      </c>
      <c r="BX27">
        <v>3</v>
      </c>
      <c r="BY27">
        <v>3</v>
      </c>
      <c r="BZ27">
        <v>3</v>
      </c>
      <c r="CA27">
        <v>3</v>
      </c>
      <c r="CB27">
        <v>3</v>
      </c>
      <c r="CC27">
        <v>3</v>
      </c>
      <c r="CD27">
        <v>0</v>
      </c>
      <c r="CE27" t="s">
        <v>525</v>
      </c>
      <c r="CF27" t="s">
        <v>525</v>
      </c>
      <c r="CG27" t="s">
        <v>525</v>
      </c>
      <c r="CH27" t="s">
        <v>525</v>
      </c>
      <c r="CI27" t="s">
        <v>525</v>
      </c>
      <c r="CJ27">
        <v>3</v>
      </c>
      <c r="CK27">
        <v>3</v>
      </c>
      <c r="CL27">
        <v>3</v>
      </c>
      <c r="CM27">
        <v>3</v>
      </c>
      <c r="CN27" t="s">
        <v>467</v>
      </c>
      <c r="CO27">
        <v>0</v>
      </c>
      <c r="CP27">
        <v>0</v>
      </c>
      <c r="CQ27">
        <v>0</v>
      </c>
      <c r="CR27">
        <v>0</v>
      </c>
      <c r="CS27">
        <v>0</v>
      </c>
      <c r="CT27">
        <v>0</v>
      </c>
      <c r="CU27">
        <v>0</v>
      </c>
      <c r="CV27">
        <v>0</v>
      </c>
      <c r="CW27">
        <v>0</v>
      </c>
      <c r="CX27">
        <v>0</v>
      </c>
      <c r="CY27">
        <v>0</v>
      </c>
      <c r="CZ27">
        <v>3</v>
      </c>
      <c r="DA27">
        <v>3</v>
      </c>
      <c r="DB27">
        <v>0</v>
      </c>
      <c r="DC27">
        <v>0</v>
      </c>
      <c r="DD27">
        <v>0</v>
      </c>
      <c r="DE27">
        <v>0</v>
      </c>
      <c r="DF27">
        <v>0</v>
      </c>
      <c r="DG27">
        <v>0</v>
      </c>
      <c r="DH27">
        <v>0</v>
      </c>
      <c r="DI27">
        <v>0</v>
      </c>
      <c r="DJ27">
        <v>0</v>
      </c>
      <c r="DK27">
        <v>0</v>
      </c>
      <c r="DL27">
        <v>0</v>
      </c>
      <c r="DM27">
        <v>0</v>
      </c>
      <c r="DN27">
        <v>0</v>
      </c>
      <c r="DO27">
        <v>0</v>
      </c>
      <c r="DP27">
        <v>3</v>
      </c>
      <c r="DQ27">
        <v>0</v>
      </c>
      <c r="DR27">
        <v>0</v>
      </c>
      <c r="DS27">
        <v>0</v>
      </c>
      <c r="DT27">
        <v>0</v>
      </c>
      <c r="DU27">
        <v>0</v>
      </c>
      <c r="DV27">
        <v>0</v>
      </c>
      <c r="DW27">
        <v>0</v>
      </c>
      <c r="DX27">
        <v>0</v>
      </c>
      <c r="DY27">
        <v>0</v>
      </c>
      <c r="DZ27">
        <v>0</v>
      </c>
      <c r="EA27">
        <v>0</v>
      </c>
      <c r="EB27">
        <v>0</v>
      </c>
      <c r="EC27">
        <v>0</v>
      </c>
      <c r="ED27">
        <v>0</v>
      </c>
      <c r="EE27">
        <v>0</v>
      </c>
      <c r="EF27">
        <v>0</v>
      </c>
      <c r="EG27">
        <v>0</v>
      </c>
      <c r="EH27">
        <v>0</v>
      </c>
      <c r="EI27">
        <v>0</v>
      </c>
      <c r="EJ27">
        <v>0</v>
      </c>
      <c r="EK27">
        <v>0</v>
      </c>
      <c r="EL27">
        <v>0</v>
      </c>
      <c r="EM27">
        <v>0</v>
      </c>
      <c r="EN27">
        <v>0</v>
      </c>
      <c r="EO27">
        <v>0</v>
      </c>
      <c r="EP27" t="s">
        <v>953</v>
      </c>
      <c r="EQ27">
        <v>0</v>
      </c>
      <c r="ER27">
        <v>0</v>
      </c>
      <c r="ES27">
        <v>0</v>
      </c>
      <c r="ET27">
        <v>0</v>
      </c>
      <c r="EU27">
        <v>0</v>
      </c>
      <c r="EV27">
        <v>0</v>
      </c>
      <c r="EW27">
        <v>0</v>
      </c>
      <c r="EX27">
        <v>0</v>
      </c>
      <c r="EY27">
        <v>0</v>
      </c>
      <c r="EZ27">
        <v>0</v>
      </c>
      <c r="FA27">
        <v>0</v>
      </c>
      <c r="FB27">
        <v>0</v>
      </c>
      <c r="FC27" t="s">
        <v>525</v>
      </c>
      <c r="FD27" t="s">
        <v>525</v>
      </c>
      <c r="FE27" t="s">
        <v>525</v>
      </c>
      <c r="FF27" t="s">
        <v>525</v>
      </c>
      <c r="FG27" t="s">
        <v>525</v>
      </c>
      <c r="FH27" t="s">
        <v>525</v>
      </c>
      <c r="FI27" t="s">
        <v>525</v>
      </c>
      <c r="FJ27" t="s">
        <v>525</v>
      </c>
      <c r="FK27" t="s">
        <v>525</v>
      </c>
      <c r="FL27" t="s">
        <v>525</v>
      </c>
      <c r="FM27" t="s">
        <v>525</v>
      </c>
      <c r="FN27" t="s">
        <v>525</v>
      </c>
      <c r="FO27" t="s">
        <v>525</v>
      </c>
      <c r="FP27" t="s">
        <v>525</v>
      </c>
      <c r="FQ27" t="s">
        <v>525</v>
      </c>
      <c r="FR27" t="s">
        <v>525</v>
      </c>
      <c r="FS27" t="s">
        <v>525</v>
      </c>
      <c r="FT27" t="s">
        <v>525</v>
      </c>
      <c r="FU27" t="s">
        <v>525</v>
      </c>
      <c r="FV27" t="s">
        <v>525</v>
      </c>
      <c r="FW27" t="s">
        <v>525</v>
      </c>
      <c r="FX27" t="s">
        <v>525</v>
      </c>
      <c r="FY27" t="s">
        <v>525</v>
      </c>
      <c r="FZ27" t="s">
        <v>525</v>
      </c>
      <c r="GA27" t="s">
        <v>525</v>
      </c>
      <c r="GB27" t="s">
        <v>525</v>
      </c>
      <c r="GC27" t="s">
        <v>525</v>
      </c>
      <c r="GD27" t="s">
        <v>525</v>
      </c>
      <c r="GE27" t="s">
        <v>525</v>
      </c>
      <c r="GF27" t="s">
        <v>525</v>
      </c>
      <c r="GG27" t="s">
        <v>525</v>
      </c>
      <c r="GH27" t="s">
        <v>525</v>
      </c>
      <c r="GI27" t="s">
        <v>525</v>
      </c>
      <c r="GJ27" t="s">
        <v>525</v>
      </c>
      <c r="GK27" t="s">
        <v>525</v>
      </c>
      <c r="GL27" t="s">
        <v>525</v>
      </c>
      <c r="GM27" t="s">
        <v>525</v>
      </c>
      <c r="GN27" t="s">
        <v>525</v>
      </c>
      <c r="GO27" t="s">
        <v>525</v>
      </c>
      <c r="GP27" t="s">
        <v>525</v>
      </c>
      <c r="GQ27" t="s">
        <v>525</v>
      </c>
      <c r="GR27" t="s">
        <v>525</v>
      </c>
      <c r="GS27" t="s">
        <v>525</v>
      </c>
      <c r="GT27" t="s">
        <v>525</v>
      </c>
      <c r="GU27" t="s">
        <v>525</v>
      </c>
      <c r="GV27" t="s">
        <v>525</v>
      </c>
      <c r="GW27" t="s">
        <v>525</v>
      </c>
      <c r="GX27" t="s">
        <v>525</v>
      </c>
      <c r="GY27" t="s">
        <v>525</v>
      </c>
      <c r="GZ27" t="s">
        <v>525</v>
      </c>
      <c r="HA27" t="s">
        <v>525</v>
      </c>
      <c r="HB27" t="s">
        <v>525</v>
      </c>
      <c r="HC27" t="s">
        <v>525</v>
      </c>
      <c r="HD27" t="s">
        <v>525</v>
      </c>
      <c r="HE27" t="s">
        <v>525</v>
      </c>
      <c r="HF27" t="s">
        <v>525</v>
      </c>
      <c r="HG27" t="s">
        <v>525</v>
      </c>
      <c r="HH27" t="s">
        <v>525</v>
      </c>
      <c r="HI27" t="s">
        <v>525</v>
      </c>
      <c r="HJ27" t="s">
        <v>525</v>
      </c>
      <c r="HK27" t="s">
        <v>525</v>
      </c>
      <c r="HL27" t="s">
        <v>525</v>
      </c>
      <c r="HM27" t="s">
        <v>525</v>
      </c>
      <c r="HN27" t="s">
        <v>525</v>
      </c>
      <c r="HO27" t="s">
        <v>525</v>
      </c>
      <c r="HP27" t="s">
        <v>525</v>
      </c>
      <c r="HQ27" t="s">
        <v>525</v>
      </c>
      <c r="HR27" t="s">
        <v>525</v>
      </c>
      <c r="HS27" t="s">
        <v>525</v>
      </c>
      <c r="HT27" t="s">
        <v>525</v>
      </c>
      <c r="HU27" t="s">
        <v>525</v>
      </c>
      <c r="HV27" t="s">
        <v>525</v>
      </c>
      <c r="HW27" t="s">
        <v>525</v>
      </c>
      <c r="HX27" t="s">
        <v>525</v>
      </c>
      <c r="HY27" t="s">
        <v>525</v>
      </c>
      <c r="HZ27" t="s">
        <v>525</v>
      </c>
      <c r="IA27" t="s">
        <v>525</v>
      </c>
      <c r="IB27" t="s">
        <v>525</v>
      </c>
      <c r="IC27" t="s">
        <v>471</v>
      </c>
      <c r="ID27" t="s">
        <v>471</v>
      </c>
      <c r="IE27" t="s">
        <v>471</v>
      </c>
      <c r="IF27" t="s">
        <v>471</v>
      </c>
      <c r="IG27" t="s">
        <v>471</v>
      </c>
      <c r="IH27" t="s">
        <v>471</v>
      </c>
      <c r="II27" t="s">
        <v>471</v>
      </c>
      <c r="IJ27" t="s">
        <v>471</v>
      </c>
      <c r="IK27" t="s">
        <v>471</v>
      </c>
      <c r="IL27" t="s">
        <v>471</v>
      </c>
      <c r="IM27" t="s">
        <v>471</v>
      </c>
      <c r="IN27" t="s">
        <v>471</v>
      </c>
      <c r="IO27" t="s">
        <v>471</v>
      </c>
      <c r="IP27" t="s">
        <v>471</v>
      </c>
      <c r="IQ27" t="s">
        <v>471</v>
      </c>
      <c r="IR27">
        <v>0</v>
      </c>
      <c r="IS27">
        <v>0</v>
      </c>
      <c r="IT27">
        <v>0</v>
      </c>
      <c r="IU27">
        <v>0</v>
      </c>
      <c r="IV27">
        <v>0</v>
      </c>
      <c r="IW27">
        <v>0</v>
      </c>
      <c r="IX27">
        <v>0</v>
      </c>
      <c r="IY27">
        <v>0</v>
      </c>
      <c r="IZ27">
        <v>0</v>
      </c>
      <c r="JA27">
        <v>0</v>
      </c>
      <c r="JB27">
        <v>0</v>
      </c>
      <c r="JC27">
        <v>0</v>
      </c>
      <c r="JD27">
        <v>0</v>
      </c>
      <c r="JE27">
        <v>0</v>
      </c>
      <c r="JF27">
        <v>0</v>
      </c>
      <c r="JG27">
        <v>0</v>
      </c>
      <c r="JH27">
        <v>0</v>
      </c>
      <c r="JI27">
        <v>0</v>
      </c>
      <c r="JJ27">
        <v>0</v>
      </c>
      <c r="JK27">
        <v>0</v>
      </c>
      <c r="JL27">
        <v>0</v>
      </c>
      <c r="JM27">
        <v>0</v>
      </c>
      <c r="JN27">
        <v>0</v>
      </c>
      <c r="JO27">
        <v>0</v>
      </c>
      <c r="JP27">
        <v>0</v>
      </c>
      <c r="JQ27">
        <v>0</v>
      </c>
      <c r="JR27">
        <v>0</v>
      </c>
      <c r="JS27">
        <v>0</v>
      </c>
      <c r="JT27">
        <v>0</v>
      </c>
      <c r="JU27">
        <v>0</v>
      </c>
      <c r="JV27">
        <v>0</v>
      </c>
      <c r="JW27">
        <v>0</v>
      </c>
      <c r="JX27">
        <v>0</v>
      </c>
      <c r="JY27">
        <v>0</v>
      </c>
      <c r="JZ27">
        <v>0</v>
      </c>
      <c r="KA27">
        <v>0</v>
      </c>
      <c r="KB27">
        <v>0</v>
      </c>
      <c r="KC27">
        <v>0</v>
      </c>
      <c r="KD27" t="s">
        <v>473</v>
      </c>
      <c r="KE27" t="s">
        <v>471</v>
      </c>
      <c r="KF27" t="s">
        <v>471</v>
      </c>
      <c r="KG27" t="s">
        <v>471</v>
      </c>
      <c r="KH27" t="s">
        <v>471</v>
      </c>
      <c r="KI27" t="s">
        <v>471</v>
      </c>
      <c r="KJ27" t="s">
        <v>471</v>
      </c>
      <c r="KK27" t="s">
        <v>471</v>
      </c>
      <c r="KL27" t="s">
        <v>471</v>
      </c>
      <c r="KM27" t="s">
        <v>471</v>
      </c>
      <c r="KN27" t="s">
        <v>471</v>
      </c>
      <c r="KO27" t="s">
        <v>471</v>
      </c>
      <c r="KP27" t="s">
        <v>473</v>
      </c>
      <c r="KQ27" t="s">
        <v>473</v>
      </c>
      <c r="KR27" t="s">
        <v>473</v>
      </c>
      <c r="KS27" t="s">
        <v>471</v>
      </c>
      <c r="KT27" t="s">
        <v>471</v>
      </c>
      <c r="KU27" t="s">
        <v>471</v>
      </c>
      <c r="KV27" t="s">
        <v>471</v>
      </c>
      <c r="KW27" t="s">
        <v>471</v>
      </c>
      <c r="KX27" t="s">
        <v>471</v>
      </c>
      <c r="KY27" t="s">
        <v>471</v>
      </c>
      <c r="KZ27" t="s">
        <v>471</v>
      </c>
      <c r="LA27" t="s">
        <v>471</v>
      </c>
      <c r="LB27" t="s">
        <v>473</v>
      </c>
      <c r="LC27" t="s">
        <v>579</v>
      </c>
      <c r="LD27" t="s">
        <v>581</v>
      </c>
      <c r="LE27">
        <v>100</v>
      </c>
      <c r="LF27">
        <v>21.111111111111111</v>
      </c>
      <c r="LG27" t="s">
        <v>471</v>
      </c>
      <c r="LH27" t="s">
        <v>471</v>
      </c>
      <c r="LI27">
        <v>100</v>
      </c>
      <c r="LJ27">
        <v>20.898055555555555</v>
      </c>
      <c r="LK27">
        <v>9110519000</v>
      </c>
      <c r="LL27">
        <v>6304674794</v>
      </c>
      <c r="LM27">
        <v>597623825</v>
      </c>
      <c r="LN27">
        <v>691592795</v>
      </c>
      <c r="LO27">
        <v>461488156</v>
      </c>
      <c r="LP27" t="s">
        <v>473</v>
      </c>
      <c r="LQ27" t="s">
        <v>473</v>
      </c>
      <c r="LR27" t="s">
        <v>473</v>
      </c>
      <c r="LS27" t="s">
        <v>471</v>
      </c>
      <c r="LT27" t="s">
        <v>471</v>
      </c>
      <c r="LU27" t="s">
        <v>471</v>
      </c>
      <c r="LV27" t="s">
        <v>471</v>
      </c>
      <c r="LW27" t="s">
        <v>471</v>
      </c>
      <c r="LX27" t="s">
        <v>471</v>
      </c>
      <c r="LY27" t="s">
        <v>471</v>
      </c>
      <c r="LZ27" t="s">
        <v>471</v>
      </c>
      <c r="MA27" t="s">
        <v>471</v>
      </c>
      <c r="MB27">
        <v>0</v>
      </c>
      <c r="MC27">
        <v>0</v>
      </c>
      <c r="MD27">
        <v>0</v>
      </c>
      <c r="ME27" t="s">
        <v>475</v>
      </c>
      <c r="MF27" t="s">
        <v>475</v>
      </c>
      <c r="MG27">
        <v>0</v>
      </c>
      <c r="MH27">
        <v>0</v>
      </c>
      <c r="MI27">
        <v>0</v>
      </c>
      <c r="MJ27">
        <v>0</v>
      </c>
      <c r="MK27">
        <v>0</v>
      </c>
      <c r="ML27">
        <v>0</v>
      </c>
      <c r="MM27">
        <v>0</v>
      </c>
      <c r="MN27">
        <v>0</v>
      </c>
      <c r="MO27">
        <v>0</v>
      </c>
      <c r="MP27">
        <v>0</v>
      </c>
      <c r="MQ27" t="s">
        <v>475</v>
      </c>
      <c r="MR27" t="s">
        <v>475</v>
      </c>
      <c r="MS27">
        <v>0</v>
      </c>
      <c r="MT27">
        <v>0</v>
      </c>
      <c r="MU27">
        <v>0</v>
      </c>
      <c r="MV27">
        <v>0</v>
      </c>
      <c r="MW27">
        <v>0</v>
      </c>
      <c r="MX27">
        <v>0</v>
      </c>
      <c r="MY27">
        <v>0</v>
      </c>
      <c r="MZ27">
        <v>0</v>
      </c>
      <c r="NA27">
        <v>0</v>
      </c>
      <c r="NB27">
        <v>0</v>
      </c>
      <c r="NC27" t="s">
        <v>473</v>
      </c>
      <c r="ND27" t="s">
        <v>473</v>
      </c>
      <c r="NE27" t="s">
        <v>473</v>
      </c>
      <c r="NF27" t="s">
        <v>471</v>
      </c>
      <c r="NG27" t="s">
        <v>471</v>
      </c>
      <c r="NH27" t="s">
        <v>471</v>
      </c>
      <c r="NI27" t="s">
        <v>471</v>
      </c>
      <c r="NJ27" t="s">
        <v>471</v>
      </c>
      <c r="NK27" t="s">
        <v>471</v>
      </c>
      <c r="NL27" t="s">
        <v>471</v>
      </c>
      <c r="NM27" t="s">
        <v>471</v>
      </c>
      <c r="NN27" t="s">
        <v>471</v>
      </c>
      <c r="NO27" t="s">
        <v>857</v>
      </c>
      <c r="NP27" t="s">
        <v>857</v>
      </c>
      <c r="NQ27">
        <v>0</v>
      </c>
      <c r="NR27">
        <v>0</v>
      </c>
      <c r="NS27">
        <v>0</v>
      </c>
      <c r="NT27">
        <v>0</v>
      </c>
      <c r="NU27">
        <v>0</v>
      </c>
      <c r="NV27">
        <v>0</v>
      </c>
      <c r="NW27">
        <v>0</v>
      </c>
      <c r="NX27">
        <v>0</v>
      </c>
      <c r="NY27">
        <v>0</v>
      </c>
      <c r="NZ27">
        <v>0</v>
      </c>
      <c r="OA27" t="s">
        <v>611</v>
      </c>
      <c r="OB27" t="s">
        <v>611</v>
      </c>
      <c r="OC27">
        <v>0</v>
      </c>
      <c r="OD27">
        <v>0</v>
      </c>
      <c r="OE27">
        <v>0</v>
      </c>
      <c r="OF27">
        <v>0</v>
      </c>
      <c r="OG27">
        <v>0</v>
      </c>
      <c r="OH27">
        <v>0</v>
      </c>
      <c r="OI27">
        <v>0</v>
      </c>
      <c r="OJ27">
        <v>0</v>
      </c>
      <c r="OK27">
        <v>0</v>
      </c>
      <c r="OL27">
        <v>0</v>
      </c>
      <c r="OO27" t="s">
        <v>936</v>
      </c>
      <c r="OP27">
        <v>0</v>
      </c>
      <c r="OQ27" t="s">
        <v>525</v>
      </c>
      <c r="OR27" t="s">
        <v>525</v>
      </c>
      <c r="OS27" t="s">
        <v>525</v>
      </c>
      <c r="OT27" t="s">
        <v>525</v>
      </c>
      <c r="OU27" t="s">
        <v>525</v>
      </c>
      <c r="OV27" t="s">
        <v>525</v>
      </c>
      <c r="OW27" t="s">
        <v>525</v>
      </c>
      <c r="OX27" t="s">
        <v>525</v>
      </c>
      <c r="OY27" t="s">
        <v>525</v>
      </c>
      <c r="OZ27" t="s">
        <v>525</v>
      </c>
      <c r="PA27" t="s">
        <v>525</v>
      </c>
      <c r="PB27" t="s">
        <v>525</v>
      </c>
      <c r="PC27" t="s">
        <v>525</v>
      </c>
      <c r="PD27" t="s">
        <v>525</v>
      </c>
      <c r="PE27" t="s">
        <v>525</v>
      </c>
      <c r="PF27" t="s">
        <v>525</v>
      </c>
      <c r="PG27" t="s">
        <v>525</v>
      </c>
      <c r="PH27" t="s">
        <v>525</v>
      </c>
      <c r="PI27" t="s">
        <v>525</v>
      </c>
      <c r="PJ27" t="s">
        <v>525</v>
      </c>
      <c r="PK27" t="s">
        <v>525</v>
      </c>
      <c r="PL27" t="s">
        <v>525</v>
      </c>
      <c r="PM27" t="s">
        <v>525</v>
      </c>
      <c r="PN27" t="s">
        <v>525</v>
      </c>
      <c r="PO27" t="s">
        <v>525</v>
      </c>
      <c r="PP27" t="s">
        <v>525</v>
      </c>
      <c r="PQ27">
        <v>0</v>
      </c>
      <c r="PR27">
        <v>468112527</v>
      </c>
      <c r="PS27" t="s">
        <v>556</v>
      </c>
    </row>
    <row r="28" spans="1:435" x14ac:dyDescent="0.25">
      <c r="A28" t="s">
        <v>954</v>
      </c>
      <c r="B28">
        <v>7868</v>
      </c>
      <c r="C28" t="s">
        <v>955</v>
      </c>
      <c r="D28">
        <v>2020110010191</v>
      </c>
      <c r="E28" t="s">
        <v>436</v>
      </c>
      <c r="F28" t="s">
        <v>437</v>
      </c>
      <c r="G28" t="s">
        <v>438</v>
      </c>
      <c r="H28" t="s">
        <v>580</v>
      </c>
      <c r="I28" t="s">
        <v>662</v>
      </c>
      <c r="J28" t="s">
        <v>582</v>
      </c>
      <c r="K28" t="s">
        <v>583</v>
      </c>
      <c r="L28" t="s">
        <v>584</v>
      </c>
      <c r="M28" t="s">
        <v>585</v>
      </c>
      <c r="N28" t="s">
        <v>583</v>
      </c>
      <c r="O28" t="s">
        <v>584</v>
      </c>
      <c r="P28" t="s">
        <v>585</v>
      </c>
      <c r="Q28" t="s">
        <v>734</v>
      </c>
      <c r="R28" t="s">
        <v>590</v>
      </c>
      <c r="S28" t="s">
        <v>956</v>
      </c>
      <c r="T28" t="s">
        <v>957</v>
      </c>
      <c r="AD28" t="s">
        <v>958</v>
      </c>
      <c r="AE28" t="s">
        <v>959</v>
      </c>
      <c r="AI28" t="s">
        <v>960</v>
      </c>
      <c r="AJ28" t="s">
        <v>961</v>
      </c>
      <c r="AK28">
        <v>44055</v>
      </c>
      <c r="AL28">
        <v>1</v>
      </c>
      <c r="AM28">
        <v>2023</v>
      </c>
      <c r="AN28" t="s">
        <v>962</v>
      </c>
      <c r="AO28" t="s">
        <v>948</v>
      </c>
      <c r="AP28">
        <v>2020</v>
      </c>
      <c r="AQ28">
        <v>2024</v>
      </c>
      <c r="AR28" t="s">
        <v>492</v>
      </c>
      <c r="AS28" t="s">
        <v>670</v>
      </c>
      <c r="AT28" t="s">
        <v>522</v>
      </c>
      <c r="AU28" t="s">
        <v>459</v>
      </c>
      <c r="AV28" t="s">
        <v>460</v>
      </c>
      <c r="AW28" t="s">
        <v>460</v>
      </c>
      <c r="AX28" t="s">
        <v>460</v>
      </c>
      <c r="AY28">
        <v>0</v>
      </c>
      <c r="AZ28">
        <v>1</v>
      </c>
      <c r="BA28">
        <v>0</v>
      </c>
      <c r="BB28" t="s">
        <v>963</v>
      </c>
      <c r="BC28" t="s">
        <v>964</v>
      </c>
      <c r="BD28" t="s">
        <v>957</v>
      </c>
      <c r="BE28" t="s">
        <v>525</v>
      </c>
      <c r="BF28" t="s">
        <v>965</v>
      </c>
      <c r="BG28">
        <v>2</v>
      </c>
      <c r="BH28">
        <v>44098</v>
      </c>
      <c r="BI28">
        <v>0</v>
      </c>
      <c r="BJ28" t="s">
        <v>51</v>
      </c>
      <c r="BK28">
        <v>56</v>
      </c>
      <c r="BL28">
        <v>56</v>
      </c>
      <c r="BM28">
        <v>56</v>
      </c>
      <c r="BN28">
        <v>56</v>
      </c>
      <c r="BO28">
        <v>56</v>
      </c>
      <c r="BP28">
        <v>56</v>
      </c>
      <c r="BW28">
        <v>56</v>
      </c>
      <c r="BX28">
        <v>56</v>
      </c>
      <c r="BY28">
        <v>56</v>
      </c>
      <c r="BZ28">
        <v>56</v>
      </c>
      <c r="CA28">
        <v>56</v>
      </c>
      <c r="CB28">
        <v>56</v>
      </c>
      <c r="CC28">
        <v>56</v>
      </c>
      <c r="CD28">
        <v>0</v>
      </c>
      <c r="CE28" t="s">
        <v>525</v>
      </c>
      <c r="CF28" t="s">
        <v>525</v>
      </c>
      <c r="CG28" t="s">
        <v>525</v>
      </c>
      <c r="CH28" t="s">
        <v>525</v>
      </c>
      <c r="CI28" t="s">
        <v>525</v>
      </c>
      <c r="CJ28">
        <v>56</v>
      </c>
      <c r="CK28">
        <v>56</v>
      </c>
      <c r="CL28">
        <v>56</v>
      </c>
      <c r="CM28">
        <v>56</v>
      </c>
      <c r="CN28" t="s">
        <v>467</v>
      </c>
      <c r="CO28">
        <v>0</v>
      </c>
      <c r="CP28">
        <v>0</v>
      </c>
      <c r="CQ28">
        <v>0</v>
      </c>
      <c r="CR28">
        <v>0</v>
      </c>
      <c r="CS28">
        <v>0</v>
      </c>
      <c r="CT28">
        <v>0</v>
      </c>
      <c r="CU28">
        <v>0</v>
      </c>
      <c r="CV28">
        <v>0</v>
      </c>
      <c r="CW28">
        <v>0</v>
      </c>
      <c r="CX28">
        <v>0</v>
      </c>
      <c r="CY28">
        <v>0</v>
      </c>
      <c r="CZ28">
        <v>56</v>
      </c>
      <c r="DA28">
        <v>56</v>
      </c>
      <c r="DB28">
        <v>0</v>
      </c>
      <c r="DC28">
        <v>0</v>
      </c>
      <c r="DD28">
        <v>0</v>
      </c>
      <c r="DE28">
        <v>0</v>
      </c>
      <c r="DF28">
        <v>0</v>
      </c>
      <c r="DG28">
        <v>0</v>
      </c>
      <c r="DH28">
        <v>0</v>
      </c>
      <c r="DI28">
        <v>0</v>
      </c>
      <c r="DJ28">
        <v>0</v>
      </c>
      <c r="DK28">
        <v>0</v>
      </c>
      <c r="DL28">
        <v>0</v>
      </c>
      <c r="DM28">
        <v>0</v>
      </c>
      <c r="DN28">
        <v>0</v>
      </c>
      <c r="DO28">
        <v>0</v>
      </c>
      <c r="DP28">
        <v>56</v>
      </c>
      <c r="DQ28">
        <v>0</v>
      </c>
      <c r="DR28">
        <v>0</v>
      </c>
      <c r="DS28">
        <v>0</v>
      </c>
      <c r="DT28">
        <v>0</v>
      </c>
      <c r="DU28">
        <v>0</v>
      </c>
      <c r="DV28">
        <v>0</v>
      </c>
      <c r="DW28">
        <v>0</v>
      </c>
      <c r="DX28">
        <v>0</v>
      </c>
      <c r="DY28">
        <v>0</v>
      </c>
      <c r="DZ28">
        <v>0</v>
      </c>
      <c r="EA28">
        <v>0</v>
      </c>
      <c r="EB28">
        <v>0</v>
      </c>
      <c r="EC28">
        <v>0</v>
      </c>
      <c r="ED28">
        <v>0</v>
      </c>
      <c r="EE28">
        <v>0</v>
      </c>
      <c r="EF28">
        <v>0</v>
      </c>
      <c r="EG28">
        <v>0</v>
      </c>
      <c r="EH28">
        <v>0</v>
      </c>
      <c r="EI28">
        <v>0</v>
      </c>
      <c r="EJ28">
        <v>0</v>
      </c>
      <c r="EK28">
        <v>0</v>
      </c>
      <c r="EL28">
        <v>0</v>
      </c>
      <c r="EM28">
        <v>0</v>
      </c>
      <c r="EN28">
        <v>0</v>
      </c>
      <c r="EO28">
        <v>0</v>
      </c>
      <c r="EP28" t="s">
        <v>966</v>
      </c>
      <c r="EQ28">
        <v>0</v>
      </c>
      <c r="ER28">
        <v>0</v>
      </c>
      <c r="ES28">
        <v>0</v>
      </c>
      <c r="ET28">
        <v>0</v>
      </c>
      <c r="EU28">
        <v>0</v>
      </c>
      <c r="EV28">
        <v>0</v>
      </c>
      <c r="EW28">
        <v>0</v>
      </c>
      <c r="EX28">
        <v>0</v>
      </c>
      <c r="EY28">
        <v>0</v>
      </c>
      <c r="EZ28">
        <v>0</v>
      </c>
      <c r="FA28">
        <v>0</v>
      </c>
      <c r="FB28">
        <v>0</v>
      </c>
      <c r="FC28" t="s">
        <v>525</v>
      </c>
      <c r="FD28" t="s">
        <v>525</v>
      </c>
      <c r="FE28" t="s">
        <v>525</v>
      </c>
      <c r="FF28" t="s">
        <v>525</v>
      </c>
      <c r="FG28" t="s">
        <v>525</v>
      </c>
      <c r="FH28" t="s">
        <v>525</v>
      </c>
      <c r="FI28" t="s">
        <v>525</v>
      </c>
      <c r="FJ28" t="s">
        <v>525</v>
      </c>
      <c r="FK28" t="s">
        <v>525</v>
      </c>
      <c r="FL28" t="s">
        <v>525</v>
      </c>
      <c r="FM28" t="s">
        <v>525</v>
      </c>
      <c r="FN28" t="s">
        <v>525</v>
      </c>
      <c r="FO28" t="s">
        <v>525</v>
      </c>
      <c r="FP28" t="s">
        <v>525</v>
      </c>
      <c r="FQ28" t="s">
        <v>525</v>
      </c>
      <c r="FR28" t="s">
        <v>525</v>
      </c>
      <c r="FS28" t="s">
        <v>525</v>
      </c>
      <c r="FT28" t="s">
        <v>525</v>
      </c>
      <c r="FU28" t="s">
        <v>525</v>
      </c>
      <c r="FV28" t="s">
        <v>525</v>
      </c>
      <c r="FW28" t="s">
        <v>525</v>
      </c>
      <c r="FX28" t="s">
        <v>525</v>
      </c>
      <c r="FY28" t="s">
        <v>525</v>
      </c>
      <c r="FZ28" t="s">
        <v>525</v>
      </c>
      <c r="GA28" t="s">
        <v>525</v>
      </c>
      <c r="GB28" t="s">
        <v>525</v>
      </c>
      <c r="GC28" t="s">
        <v>525</v>
      </c>
      <c r="GD28" t="s">
        <v>525</v>
      </c>
      <c r="GE28" t="s">
        <v>525</v>
      </c>
      <c r="GF28" t="s">
        <v>525</v>
      </c>
      <c r="GG28" t="s">
        <v>525</v>
      </c>
      <c r="GH28" t="s">
        <v>525</v>
      </c>
      <c r="GI28" t="s">
        <v>525</v>
      </c>
      <c r="GJ28" t="s">
        <v>525</v>
      </c>
      <c r="GK28" t="s">
        <v>525</v>
      </c>
      <c r="GL28" t="s">
        <v>525</v>
      </c>
      <c r="GM28" t="s">
        <v>525</v>
      </c>
      <c r="GN28" t="s">
        <v>525</v>
      </c>
      <c r="GO28" t="s">
        <v>525</v>
      </c>
      <c r="GP28" t="s">
        <v>525</v>
      </c>
      <c r="GQ28" t="s">
        <v>525</v>
      </c>
      <c r="GR28" t="s">
        <v>525</v>
      </c>
      <c r="GS28" t="s">
        <v>525</v>
      </c>
      <c r="GT28" t="s">
        <v>525</v>
      </c>
      <c r="GU28" t="s">
        <v>525</v>
      </c>
      <c r="GV28" t="s">
        <v>525</v>
      </c>
      <c r="GW28" t="s">
        <v>525</v>
      </c>
      <c r="GX28" t="s">
        <v>525</v>
      </c>
      <c r="GY28" t="s">
        <v>525</v>
      </c>
      <c r="GZ28" t="s">
        <v>525</v>
      </c>
      <c r="HA28" t="s">
        <v>525</v>
      </c>
      <c r="HB28" t="s">
        <v>525</v>
      </c>
      <c r="HC28" t="s">
        <v>525</v>
      </c>
      <c r="HD28" t="s">
        <v>525</v>
      </c>
      <c r="HE28" t="s">
        <v>525</v>
      </c>
      <c r="HF28" t="s">
        <v>525</v>
      </c>
      <c r="HG28" t="s">
        <v>525</v>
      </c>
      <c r="HH28" t="s">
        <v>525</v>
      </c>
      <c r="HI28" t="s">
        <v>525</v>
      </c>
      <c r="HJ28" t="s">
        <v>525</v>
      </c>
      <c r="HK28" t="s">
        <v>525</v>
      </c>
      <c r="HL28" t="s">
        <v>525</v>
      </c>
      <c r="HM28" t="s">
        <v>525</v>
      </c>
      <c r="HN28" t="s">
        <v>525</v>
      </c>
      <c r="HO28" t="s">
        <v>525</v>
      </c>
      <c r="HP28" t="s">
        <v>525</v>
      </c>
      <c r="HQ28" t="s">
        <v>525</v>
      </c>
      <c r="HR28" t="s">
        <v>525</v>
      </c>
      <c r="HS28" t="s">
        <v>525</v>
      </c>
      <c r="HT28" t="s">
        <v>525</v>
      </c>
      <c r="HU28" t="s">
        <v>525</v>
      </c>
      <c r="HV28" t="s">
        <v>525</v>
      </c>
      <c r="HW28" t="s">
        <v>525</v>
      </c>
      <c r="HX28" t="s">
        <v>525</v>
      </c>
      <c r="HY28" t="s">
        <v>525</v>
      </c>
      <c r="HZ28" t="s">
        <v>525</v>
      </c>
      <c r="IA28" t="s">
        <v>525</v>
      </c>
      <c r="IB28" t="s">
        <v>525</v>
      </c>
      <c r="IC28" t="s">
        <v>471</v>
      </c>
      <c r="ID28" t="s">
        <v>471</v>
      </c>
      <c r="IE28" t="s">
        <v>471</v>
      </c>
      <c r="IF28" t="s">
        <v>471</v>
      </c>
      <c r="IG28" t="s">
        <v>471</v>
      </c>
      <c r="IH28" t="s">
        <v>471</v>
      </c>
      <c r="II28" t="s">
        <v>471</v>
      </c>
      <c r="IJ28" t="s">
        <v>471</v>
      </c>
      <c r="IK28" t="s">
        <v>471</v>
      </c>
      <c r="IL28" t="s">
        <v>471</v>
      </c>
      <c r="IM28" t="s">
        <v>471</v>
      </c>
      <c r="IN28" t="s">
        <v>471</v>
      </c>
      <c r="IO28" t="s">
        <v>471</v>
      </c>
      <c r="IP28" t="s">
        <v>471</v>
      </c>
      <c r="IQ28" t="s">
        <v>471</v>
      </c>
      <c r="IR28">
        <v>0</v>
      </c>
      <c r="IS28">
        <v>0</v>
      </c>
      <c r="IT28">
        <v>0</v>
      </c>
      <c r="IU28">
        <v>0</v>
      </c>
      <c r="IV28">
        <v>0</v>
      </c>
      <c r="IW28">
        <v>0</v>
      </c>
      <c r="IX28">
        <v>0</v>
      </c>
      <c r="IY28">
        <v>0</v>
      </c>
      <c r="IZ28">
        <v>0</v>
      </c>
      <c r="JA28">
        <v>0</v>
      </c>
      <c r="JB28">
        <v>0</v>
      </c>
      <c r="JC28">
        <v>0</v>
      </c>
      <c r="JD28">
        <v>0</v>
      </c>
      <c r="JE28">
        <v>0</v>
      </c>
      <c r="JF28">
        <v>0</v>
      </c>
      <c r="JG28">
        <v>0</v>
      </c>
      <c r="JH28">
        <v>0</v>
      </c>
      <c r="JI28">
        <v>0</v>
      </c>
      <c r="JJ28">
        <v>0</v>
      </c>
      <c r="JK28">
        <v>0</v>
      </c>
      <c r="JL28">
        <v>0</v>
      </c>
      <c r="JM28">
        <v>0</v>
      </c>
      <c r="JN28">
        <v>0</v>
      </c>
      <c r="JO28">
        <v>0</v>
      </c>
      <c r="JP28">
        <v>0</v>
      </c>
      <c r="JQ28">
        <v>0</v>
      </c>
      <c r="JR28">
        <v>0</v>
      </c>
      <c r="JS28">
        <v>0</v>
      </c>
      <c r="JT28">
        <v>0</v>
      </c>
      <c r="JU28">
        <v>0</v>
      </c>
      <c r="JV28">
        <v>0</v>
      </c>
      <c r="JW28">
        <v>0</v>
      </c>
      <c r="JX28">
        <v>0</v>
      </c>
      <c r="JY28">
        <v>0</v>
      </c>
      <c r="JZ28">
        <v>0</v>
      </c>
      <c r="KA28">
        <v>0</v>
      </c>
      <c r="KB28">
        <v>0</v>
      </c>
      <c r="KC28">
        <v>0</v>
      </c>
      <c r="KD28" t="s">
        <v>473</v>
      </c>
      <c r="KE28" t="s">
        <v>471</v>
      </c>
      <c r="KF28" t="s">
        <v>471</v>
      </c>
      <c r="KG28" t="s">
        <v>471</v>
      </c>
      <c r="KH28" t="s">
        <v>471</v>
      </c>
      <c r="KI28" t="s">
        <v>471</v>
      </c>
      <c r="KJ28" t="s">
        <v>471</v>
      </c>
      <c r="KK28" t="s">
        <v>471</v>
      </c>
      <c r="KL28" t="s">
        <v>471</v>
      </c>
      <c r="KM28" t="s">
        <v>471</v>
      </c>
      <c r="KN28" t="s">
        <v>471</v>
      </c>
      <c r="KO28" t="s">
        <v>471</v>
      </c>
      <c r="KP28" t="s">
        <v>473</v>
      </c>
      <c r="KQ28" t="s">
        <v>473</v>
      </c>
      <c r="KR28" t="s">
        <v>473</v>
      </c>
      <c r="KS28" t="s">
        <v>471</v>
      </c>
      <c r="KT28" t="s">
        <v>471</v>
      </c>
      <c r="KU28" t="s">
        <v>471</v>
      </c>
      <c r="KV28" t="s">
        <v>471</v>
      </c>
      <c r="KW28" t="s">
        <v>471</v>
      </c>
      <c r="KX28" t="s">
        <v>471</v>
      </c>
      <c r="KY28" t="s">
        <v>471</v>
      </c>
      <c r="KZ28" t="s">
        <v>471</v>
      </c>
      <c r="LA28" t="s">
        <v>471</v>
      </c>
      <c r="LB28" t="s">
        <v>473</v>
      </c>
      <c r="LC28" t="s">
        <v>615</v>
      </c>
      <c r="LD28" t="s">
        <v>662</v>
      </c>
      <c r="LE28">
        <v>100</v>
      </c>
      <c r="LF28">
        <v>21.111111111111111</v>
      </c>
      <c r="LG28" t="s">
        <v>471</v>
      </c>
      <c r="LH28" t="s">
        <v>471</v>
      </c>
      <c r="LI28">
        <v>100</v>
      </c>
      <c r="LJ28">
        <v>20.898055555555555</v>
      </c>
      <c r="LK28">
        <v>9110519000</v>
      </c>
      <c r="LL28">
        <v>6304674794</v>
      </c>
      <c r="LM28">
        <v>597623825</v>
      </c>
      <c r="LN28">
        <v>691592795</v>
      </c>
      <c r="LO28">
        <v>461488156</v>
      </c>
      <c r="LP28" t="s">
        <v>473</v>
      </c>
      <c r="LQ28" t="s">
        <v>473</v>
      </c>
      <c r="LR28" t="s">
        <v>473</v>
      </c>
      <c r="LS28" t="s">
        <v>471</v>
      </c>
      <c r="LT28" t="s">
        <v>471</v>
      </c>
      <c r="LU28" t="s">
        <v>471</v>
      </c>
      <c r="LV28" t="s">
        <v>471</v>
      </c>
      <c r="LW28" t="s">
        <v>471</v>
      </c>
      <c r="LX28" t="s">
        <v>471</v>
      </c>
      <c r="LY28" t="s">
        <v>471</v>
      </c>
      <c r="LZ28" t="s">
        <v>471</v>
      </c>
      <c r="MA28" t="s">
        <v>471</v>
      </c>
      <c r="MB28">
        <v>0</v>
      </c>
      <c r="MC28">
        <v>0</v>
      </c>
      <c r="MD28">
        <v>0</v>
      </c>
      <c r="ME28" t="s">
        <v>475</v>
      </c>
      <c r="MF28" t="s">
        <v>475</v>
      </c>
      <c r="MG28">
        <v>0</v>
      </c>
      <c r="MH28">
        <v>0</v>
      </c>
      <c r="MI28">
        <v>0</v>
      </c>
      <c r="MJ28">
        <v>0</v>
      </c>
      <c r="MK28">
        <v>0</v>
      </c>
      <c r="ML28">
        <v>0</v>
      </c>
      <c r="MM28">
        <v>0</v>
      </c>
      <c r="MN28">
        <v>0</v>
      </c>
      <c r="MO28">
        <v>0</v>
      </c>
      <c r="MP28">
        <v>0</v>
      </c>
      <c r="MQ28" t="s">
        <v>475</v>
      </c>
      <c r="MR28" t="s">
        <v>475</v>
      </c>
      <c r="MS28">
        <v>0</v>
      </c>
      <c r="MT28">
        <v>0</v>
      </c>
      <c r="MU28">
        <v>0</v>
      </c>
      <c r="MV28">
        <v>0</v>
      </c>
      <c r="MW28">
        <v>0</v>
      </c>
      <c r="MX28">
        <v>0</v>
      </c>
      <c r="MY28">
        <v>0</v>
      </c>
      <c r="MZ28">
        <v>0</v>
      </c>
      <c r="NA28">
        <v>0</v>
      </c>
      <c r="NB28">
        <v>0</v>
      </c>
      <c r="NC28" t="s">
        <v>473</v>
      </c>
      <c r="ND28" t="s">
        <v>473</v>
      </c>
      <c r="NE28" t="s">
        <v>473</v>
      </c>
      <c r="NF28" t="s">
        <v>471</v>
      </c>
      <c r="NG28" t="s">
        <v>471</v>
      </c>
      <c r="NH28" t="s">
        <v>471</v>
      </c>
      <c r="NI28" t="s">
        <v>471</v>
      </c>
      <c r="NJ28" t="s">
        <v>471</v>
      </c>
      <c r="NK28" t="s">
        <v>471</v>
      </c>
      <c r="NL28" t="s">
        <v>471</v>
      </c>
      <c r="NM28" t="s">
        <v>471</v>
      </c>
      <c r="NN28" t="s">
        <v>471</v>
      </c>
      <c r="NO28" t="s">
        <v>857</v>
      </c>
      <c r="NP28" t="s">
        <v>857</v>
      </c>
      <c r="NQ28">
        <v>0</v>
      </c>
      <c r="NR28">
        <v>0</v>
      </c>
      <c r="NS28">
        <v>0</v>
      </c>
      <c r="NT28">
        <v>0</v>
      </c>
      <c r="NU28">
        <v>0</v>
      </c>
      <c r="NV28">
        <v>0</v>
      </c>
      <c r="NW28">
        <v>0</v>
      </c>
      <c r="NX28">
        <v>0</v>
      </c>
      <c r="NY28">
        <v>0</v>
      </c>
      <c r="NZ28">
        <v>0</v>
      </c>
      <c r="OA28" t="s">
        <v>611</v>
      </c>
      <c r="OB28" t="s">
        <v>611</v>
      </c>
      <c r="OC28">
        <v>0</v>
      </c>
      <c r="OD28">
        <v>0</v>
      </c>
      <c r="OE28">
        <v>0</v>
      </c>
      <c r="OF28">
        <v>0</v>
      </c>
      <c r="OG28">
        <v>0</v>
      </c>
      <c r="OH28">
        <v>0</v>
      </c>
      <c r="OI28">
        <v>0</v>
      </c>
      <c r="OJ28">
        <v>0</v>
      </c>
      <c r="OK28">
        <v>0</v>
      </c>
      <c r="OL28">
        <v>0</v>
      </c>
      <c r="OO28" t="s">
        <v>954</v>
      </c>
      <c r="OP28">
        <v>0</v>
      </c>
      <c r="OQ28" t="s">
        <v>525</v>
      </c>
      <c r="OR28" t="s">
        <v>525</v>
      </c>
      <c r="OS28" t="s">
        <v>525</v>
      </c>
      <c r="OT28" t="s">
        <v>525</v>
      </c>
      <c r="OU28" t="s">
        <v>525</v>
      </c>
      <c r="OV28" t="s">
        <v>525</v>
      </c>
      <c r="OW28" t="s">
        <v>525</v>
      </c>
      <c r="OX28" t="s">
        <v>525</v>
      </c>
      <c r="OY28" t="s">
        <v>525</v>
      </c>
      <c r="OZ28" t="s">
        <v>525</v>
      </c>
      <c r="PA28" t="s">
        <v>525</v>
      </c>
      <c r="PB28" t="s">
        <v>525</v>
      </c>
      <c r="PC28" t="s">
        <v>525</v>
      </c>
      <c r="PD28" t="s">
        <v>525</v>
      </c>
      <c r="PE28" t="s">
        <v>525</v>
      </c>
      <c r="PF28" t="s">
        <v>525</v>
      </c>
      <c r="PG28" t="s">
        <v>525</v>
      </c>
      <c r="PH28" t="s">
        <v>525</v>
      </c>
      <c r="PI28" t="s">
        <v>525</v>
      </c>
      <c r="PJ28" t="s">
        <v>525</v>
      </c>
      <c r="PK28" t="s">
        <v>525</v>
      </c>
      <c r="PL28" t="s">
        <v>525</v>
      </c>
      <c r="PM28" t="s">
        <v>525</v>
      </c>
      <c r="PN28" t="s">
        <v>525</v>
      </c>
      <c r="PO28" t="s">
        <v>525</v>
      </c>
      <c r="PP28" t="s">
        <v>525</v>
      </c>
      <c r="PQ28">
        <v>0</v>
      </c>
      <c r="PR28">
        <v>468112527</v>
      </c>
      <c r="PS28" t="s">
        <v>556</v>
      </c>
    </row>
    <row r="29" spans="1:435" x14ac:dyDescent="0.25">
      <c r="A29" t="s">
        <v>967</v>
      </c>
      <c r="B29">
        <v>7868</v>
      </c>
      <c r="C29" t="s">
        <v>968</v>
      </c>
      <c r="D29">
        <v>2020110010191</v>
      </c>
      <c r="E29" t="s">
        <v>436</v>
      </c>
      <c r="F29" t="s">
        <v>437</v>
      </c>
      <c r="G29" t="s">
        <v>438</v>
      </c>
      <c r="H29" t="s">
        <v>580</v>
      </c>
      <c r="I29" t="s">
        <v>713</v>
      </c>
      <c r="J29" t="s">
        <v>582</v>
      </c>
      <c r="K29" t="s">
        <v>583</v>
      </c>
      <c r="L29" t="s">
        <v>584</v>
      </c>
      <c r="M29" t="s">
        <v>585</v>
      </c>
      <c r="N29" t="s">
        <v>583</v>
      </c>
      <c r="O29" t="s">
        <v>584</v>
      </c>
      <c r="P29" t="s">
        <v>585</v>
      </c>
      <c r="Q29" t="s">
        <v>734</v>
      </c>
      <c r="R29" t="s">
        <v>590</v>
      </c>
      <c r="S29" t="s">
        <v>969</v>
      </c>
      <c r="T29" t="s">
        <v>970</v>
      </c>
      <c r="AD29" t="s">
        <v>971</v>
      </c>
      <c r="AE29" t="s">
        <v>972</v>
      </c>
      <c r="AI29" t="s">
        <v>973</v>
      </c>
      <c r="AJ29" t="s">
        <v>961</v>
      </c>
      <c r="AK29">
        <v>44055</v>
      </c>
      <c r="AL29">
        <v>1</v>
      </c>
      <c r="AM29">
        <v>2023</v>
      </c>
      <c r="AN29" t="s">
        <v>974</v>
      </c>
      <c r="AO29" t="s">
        <v>948</v>
      </c>
      <c r="AP29">
        <v>2020</v>
      </c>
      <c r="AQ29">
        <v>2024</v>
      </c>
      <c r="AR29" t="s">
        <v>492</v>
      </c>
      <c r="AS29" t="s">
        <v>670</v>
      </c>
      <c r="AT29" t="s">
        <v>522</v>
      </c>
      <c r="AU29" t="s">
        <v>459</v>
      </c>
      <c r="AV29" t="s">
        <v>460</v>
      </c>
      <c r="AW29" t="s">
        <v>460</v>
      </c>
      <c r="AX29" t="s">
        <v>460</v>
      </c>
      <c r="AY29">
        <v>0</v>
      </c>
      <c r="AZ29">
        <v>1</v>
      </c>
      <c r="BA29">
        <v>0</v>
      </c>
      <c r="BB29">
        <v>0</v>
      </c>
      <c r="BC29" t="s">
        <v>975</v>
      </c>
      <c r="BD29" t="s">
        <v>975</v>
      </c>
      <c r="BE29" t="s">
        <v>525</v>
      </c>
      <c r="BF29">
        <v>0</v>
      </c>
      <c r="BG29">
        <v>2</v>
      </c>
      <c r="BH29">
        <v>44098</v>
      </c>
      <c r="BI29">
        <v>0</v>
      </c>
      <c r="BJ29" t="s">
        <v>51</v>
      </c>
      <c r="BK29">
        <v>56</v>
      </c>
      <c r="BL29">
        <v>56</v>
      </c>
      <c r="BM29">
        <v>56</v>
      </c>
      <c r="BN29">
        <v>56</v>
      </c>
      <c r="BO29">
        <v>56</v>
      </c>
      <c r="BP29">
        <v>56</v>
      </c>
      <c r="BW29">
        <v>56</v>
      </c>
      <c r="BX29">
        <v>56</v>
      </c>
      <c r="BY29">
        <v>56</v>
      </c>
      <c r="BZ29">
        <v>56</v>
      </c>
      <c r="CA29">
        <v>56</v>
      </c>
      <c r="CB29">
        <v>56</v>
      </c>
      <c r="CC29">
        <v>56</v>
      </c>
      <c r="CD29">
        <v>0</v>
      </c>
      <c r="CE29" t="s">
        <v>525</v>
      </c>
      <c r="CF29" t="s">
        <v>525</v>
      </c>
      <c r="CG29" t="s">
        <v>525</v>
      </c>
      <c r="CH29" t="s">
        <v>525</v>
      </c>
      <c r="CI29" t="s">
        <v>525</v>
      </c>
      <c r="CJ29">
        <v>56</v>
      </c>
      <c r="CK29">
        <v>56</v>
      </c>
      <c r="CL29">
        <v>56</v>
      </c>
      <c r="CM29">
        <v>56</v>
      </c>
      <c r="CN29" t="s">
        <v>467</v>
      </c>
      <c r="CO29">
        <v>0</v>
      </c>
      <c r="CP29">
        <v>0</v>
      </c>
      <c r="CQ29">
        <v>0</v>
      </c>
      <c r="CR29">
        <v>0</v>
      </c>
      <c r="CS29">
        <v>0</v>
      </c>
      <c r="CT29">
        <v>0</v>
      </c>
      <c r="CU29">
        <v>0</v>
      </c>
      <c r="CV29">
        <v>0</v>
      </c>
      <c r="CW29">
        <v>0</v>
      </c>
      <c r="CX29">
        <v>0</v>
      </c>
      <c r="CY29">
        <v>0</v>
      </c>
      <c r="CZ29">
        <v>56</v>
      </c>
      <c r="DA29">
        <v>56</v>
      </c>
      <c r="DB29">
        <v>0</v>
      </c>
      <c r="DC29">
        <v>0</v>
      </c>
      <c r="DD29">
        <v>0</v>
      </c>
      <c r="DE29">
        <v>0</v>
      </c>
      <c r="DF29">
        <v>0</v>
      </c>
      <c r="DG29">
        <v>0</v>
      </c>
      <c r="DH29">
        <v>0</v>
      </c>
      <c r="DI29">
        <v>0</v>
      </c>
      <c r="DJ29">
        <v>0</v>
      </c>
      <c r="DK29">
        <v>0</v>
      </c>
      <c r="DL29">
        <v>0</v>
      </c>
      <c r="DM29">
        <v>0</v>
      </c>
      <c r="DN29">
        <v>0</v>
      </c>
      <c r="DO29">
        <v>0</v>
      </c>
      <c r="DP29">
        <v>56</v>
      </c>
      <c r="DQ29">
        <v>0</v>
      </c>
      <c r="DR29">
        <v>0</v>
      </c>
      <c r="DS29">
        <v>0</v>
      </c>
      <c r="DT29">
        <v>0</v>
      </c>
      <c r="DU29">
        <v>0</v>
      </c>
      <c r="DV29">
        <v>0</v>
      </c>
      <c r="DW29">
        <v>0</v>
      </c>
      <c r="DX29">
        <v>0</v>
      </c>
      <c r="DY29">
        <v>0</v>
      </c>
      <c r="DZ29">
        <v>0</v>
      </c>
      <c r="EA29">
        <v>0</v>
      </c>
      <c r="EB29">
        <v>0</v>
      </c>
      <c r="EC29">
        <v>0</v>
      </c>
      <c r="ED29">
        <v>0</v>
      </c>
      <c r="EE29">
        <v>0</v>
      </c>
      <c r="EF29">
        <v>0</v>
      </c>
      <c r="EG29">
        <v>0</v>
      </c>
      <c r="EH29">
        <v>0</v>
      </c>
      <c r="EI29">
        <v>0</v>
      </c>
      <c r="EJ29">
        <v>0</v>
      </c>
      <c r="EK29">
        <v>0</v>
      </c>
      <c r="EL29">
        <v>0</v>
      </c>
      <c r="EM29">
        <v>0</v>
      </c>
      <c r="EN29">
        <v>0</v>
      </c>
      <c r="EO29">
        <v>0</v>
      </c>
      <c r="EP29" t="s">
        <v>966</v>
      </c>
      <c r="EQ29">
        <v>0</v>
      </c>
      <c r="ER29">
        <v>0</v>
      </c>
      <c r="ES29">
        <v>0</v>
      </c>
      <c r="ET29">
        <v>0</v>
      </c>
      <c r="EU29">
        <v>0</v>
      </c>
      <c r="EV29">
        <v>0</v>
      </c>
      <c r="EW29">
        <v>0</v>
      </c>
      <c r="EX29">
        <v>0</v>
      </c>
      <c r="EY29">
        <v>0</v>
      </c>
      <c r="EZ29">
        <v>0</v>
      </c>
      <c r="FA29">
        <v>0</v>
      </c>
      <c r="FB29">
        <v>0</v>
      </c>
      <c r="FC29" t="s">
        <v>525</v>
      </c>
      <c r="FD29" t="s">
        <v>525</v>
      </c>
      <c r="FE29" t="s">
        <v>525</v>
      </c>
      <c r="FF29" t="s">
        <v>525</v>
      </c>
      <c r="FG29" t="s">
        <v>525</v>
      </c>
      <c r="FH29" t="s">
        <v>525</v>
      </c>
      <c r="FI29" t="s">
        <v>525</v>
      </c>
      <c r="FJ29" t="s">
        <v>525</v>
      </c>
      <c r="FK29" t="s">
        <v>525</v>
      </c>
      <c r="FL29" t="s">
        <v>525</v>
      </c>
      <c r="FM29" t="s">
        <v>525</v>
      </c>
      <c r="FN29" t="s">
        <v>525</v>
      </c>
      <c r="FO29" t="s">
        <v>525</v>
      </c>
      <c r="FP29" t="s">
        <v>525</v>
      </c>
      <c r="FQ29" t="s">
        <v>525</v>
      </c>
      <c r="FR29" t="s">
        <v>525</v>
      </c>
      <c r="FS29" t="s">
        <v>525</v>
      </c>
      <c r="FT29" t="s">
        <v>525</v>
      </c>
      <c r="FU29" t="s">
        <v>525</v>
      </c>
      <c r="FV29" t="s">
        <v>525</v>
      </c>
      <c r="FW29" t="s">
        <v>525</v>
      </c>
      <c r="FX29" t="s">
        <v>525</v>
      </c>
      <c r="FY29" t="s">
        <v>525</v>
      </c>
      <c r="FZ29" t="s">
        <v>525</v>
      </c>
      <c r="GA29" t="s">
        <v>525</v>
      </c>
      <c r="GB29" t="s">
        <v>525</v>
      </c>
      <c r="GC29" t="s">
        <v>525</v>
      </c>
      <c r="GD29" t="s">
        <v>525</v>
      </c>
      <c r="GE29" t="s">
        <v>525</v>
      </c>
      <c r="GF29" t="s">
        <v>525</v>
      </c>
      <c r="GG29" t="s">
        <v>525</v>
      </c>
      <c r="GH29" t="s">
        <v>525</v>
      </c>
      <c r="GI29" t="s">
        <v>525</v>
      </c>
      <c r="GJ29" t="s">
        <v>525</v>
      </c>
      <c r="GK29" t="s">
        <v>525</v>
      </c>
      <c r="GL29" t="s">
        <v>525</v>
      </c>
      <c r="GM29" t="s">
        <v>525</v>
      </c>
      <c r="GN29" t="s">
        <v>525</v>
      </c>
      <c r="GO29" t="s">
        <v>525</v>
      </c>
      <c r="GP29" t="s">
        <v>525</v>
      </c>
      <c r="GQ29" t="s">
        <v>525</v>
      </c>
      <c r="GR29" t="s">
        <v>525</v>
      </c>
      <c r="GS29" t="s">
        <v>525</v>
      </c>
      <c r="GT29" t="s">
        <v>525</v>
      </c>
      <c r="GU29" t="s">
        <v>525</v>
      </c>
      <c r="GV29" t="s">
        <v>525</v>
      </c>
      <c r="GW29" t="s">
        <v>525</v>
      </c>
      <c r="GX29" t="s">
        <v>525</v>
      </c>
      <c r="GY29" t="s">
        <v>525</v>
      </c>
      <c r="GZ29" t="s">
        <v>525</v>
      </c>
      <c r="HA29" t="s">
        <v>525</v>
      </c>
      <c r="HB29" t="s">
        <v>525</v>
      </c>
      <c r="HC29" t="s">
        <v>525</v>
      </c>
      <c r="HD29" t="s">
        <v>525</v>
      </c>
      <c r="HE29" t="s">
        <v>525</v>
      </c>
      <c r="HF29" t="s">
        <v>525</v>
      </c>
      <c r="HG29" t="s">
        <v>525</v>
      </c>
      <c r="HH29" t="s">
        <v>525</v>
      </c>
      <c r="HI29" t="s">
        <v>525</v>
      </c>
      <c r="HJ29" t="s">
        <v>525</v>
      </c>
      <c r="HK29" t="s">
        <v>525</v>
      </c>
      <c r="HL29" t="s">
        <v>525</v>
      </c>
      <c r="HM29" t="s">
        <v>525</v>
      </c>
      <c r="HN29" t="s">
        <v>525</v>
      </c>
      <c r="HO29" t="s">
        <v>525</v>
      </c>
      <c r="HP29" t="s">
        <v>525</v>
      </c>
      <c r="HQ29" t="s">
        <v>525</v>
      </c>
      <c r="HR29" t="s">
        <v>525</v>
      </c>
      <c r="HS29" t="s">
        <v>525</v>
      </c>
      <c r="HT29" t="s">
        <v>525</v>
      </c>
      <c r="HU29" t="s">
        <v>525</v>
      </c>
      <c r="HV29" t="s">
        <v>525</v>
      </c>
      <c r="HW29" t="s">
        <v>525</v>
      </c>
      <c r="HX29" t="s">
        <v>525</v>
      </c>
      <c r="HY29" t="s">
        <v>525</v>
      </c>
      <c r="HZ29" t="s">
        <v>525</v>
      </c>
      <c r="IA29" t="s">
        <v>525</v>
      </c>
      <c r="IB29" t="s">
        <v>525</v>
      </c>
      <c r="IC29" t="s">
        <v>471</v>
      </c>
      <c r="ID29" t="s">
        <v>471</v>
      </c>
      <c r="IE29" t="s">
        <v>471</v>
      </c>
      <c r="IF29" t="s">
        <v>471</v>
      </c>
      <c r="IG29" t="s">
        <v>471</v>
      </c>
      <c r="IH29" t="s">
        <v>471</v>
      </c>
      <c r="II29" t="s">
        <v>471</v>
      </c>
      <c r="IJ29" t="s">
        <v>471</v>
      </c>
      <c r="IK29" t="s">
        <v>471</v>
      </c>
      <c r="IL29" t="s">
        <v>471</v>
      </c>
      <c r="IM29" t="s">
        <v>471</v>
      </c>
      <c r="IN29" t="s">
        <v>471</v>
      </c>
      <c r="IO29" t="s">
        <v>471</v>
      </c>
      <c r="IP29" t="s">
        <v>471</v>
      </c>
      <c r="IQ29" t="s">
        <v>471</v>
      </c>
      <c r="IR29">
        <v>0</v>
      </c>
      <c r="IS29">
        <v>0</v>
      </c>
      <c r="IT29">
        <v>0</v>
      </c>
      <c r="IU29">
        <v>0</v>
      </c>
      <c r="IV29">
        <v>0</v>
      </c>
      <c r="IW29">
        <v>0</v>
      </c>
      <c r="IX29">
        <v>0</v>
      </c>
      <c r="IY29">
        <v>0</v>
      </c>
      <c r="IZ29">
        <v>0</v>
      </c>
      <c r="JA29">
        <v>0</v>
      </c>
      <c r="JB29">
        <v>0</v>
      </c>
      <c r="JC29">
        <v>0</v>
      </c>
      <c r="JD29">
        <v>0</v>
      </c>
      <c r="JE29">
        <v>0</v>
      </c>
      <c r="JF29">
        <v>0</v>
      </c>
      <c r="JG29">
        <v>0</v>
      </c>
      <c r="JH29">
        <v>0</v>
      </c>
      <c r="JI29">
        <v>0</v>
      </c>
      <c r="JJ29">
        <v>0</v>
      </c>
      <c r="JK29">
        <v>0</v>
      </c>
      <c r="JL29">
        <v>0</v>
      </c>
      <c r="JM29">
        <v>0</v>
      </c>
      <c r="JN29">
        <v>0</v>
      </c>
      <c r="JO29">
        <v>0</v>
      </c>
      <c r="JP29">
        <v>0</v>
      </c>
      <c r="JQ29">
        <v>0</v>
      </c>
      <c r="JR29">
        <v>0</v>
      </c>
      <c r="JS29">
        <v>0</v>
      </c>
      <c r="JT29">
        <v>0</v>
      </c>
      <c r="JU29">
        <v>0</v>
      </c>
      <c r="JV29">
        <v>0</v>
      </c>
      <c r="JW29">
        <v>0</v>
      </c>
      <c r="JX29">
        <v>0</v>
      </c>
      <c r="JY29">
        <v>0</v>
      </c>
      <c r="JZ29">
        <v>0</v>
      </c>
      <c r="KA29">
        <v>0</v>
      </c>
      <c r="KB29">
        <v>0</v>
      </c>
      <c r="KC29">
        <v>0</v>
      </c>
      <c r="KD29" t="s">
        <v>473</v>
      </c>
      <c r="KE29" t="s">
        <v>471</v>
      </c>
      <c r="KF29" t="s">
        <v>471</v>
      </c>
      <c r="KG29" t="s">
        <v>471</v>
      </c>
      <c r="KH29" t="s">
        <v>471</v>
      </c>
      <c r="KI29" t="s">
        <v>471</v>
      </c>
      <c r="KJ29" t="s">
        <v>471</v>
      </c>
      <c r="KK29" t="s">
        <v>471</v>
      </c>
      <c r="KL29" t="s">
        <v>471</v>
      </c>
      <c r="KM29" t="s">
        <v>471</v>
      </c>
      <c r="KN29" t="s">
        <v>471</v>
      </c>
      <c r="KO29" t="s">
        <v>471</v>
      </c>
      <c r="KP29" t="s">
        <v>473</v>
      </c>
      <c r="KQ29" t="s">
        <v>473</v>
      </c>
      <c r="KR29" t="s">
        <v>473</v>
      </c>
      <c r="KS29" t="s">
        <v>471</v>
      </c>
      <c r="KT29" t="s">
        <v>471</v>
      </c>
      <c r="KU29" t="s">
        <v>471</v>
      </c>
      <c r="KV29" t="s">
        <v>471</v>
      </c>
      <c r="KW29" t="s">
        <v>471</v>
      </c>
      <c r="KX29" t="s">
        <v>471</v>
      </c>
      <c r="KY29" t="s">
        <v>471</v>
      </c>
      <c r="KZ29" t="s">
        <v>471</v>
      </c>
      <c r="LA29" t="s">
        <v>471</v>
      </c>
      <c r="LB29" t="s">
        <v>473</v>
      </c>
      <c r="LC29" t="s">
        <v>640</v>
      </c>
      <c r="LD29" t="s">
        <v>713</v>
      </c>
      <c r="LE29">
        <v>100</v>
      </c>
      <c r="LF29">
        <v>22.495000000000001</v>
      </c>
      <c r="LG29" t="s">
        <v>471</v>
      </c>
      <c r="LH29" t="s">
        <v>471</v>
      </c>
      <c r="LI29">
        <v>100</v>
      </c>
      <c r="LJ29">
        <v>20.898055555555555</v>
      </c>
      <c r="LK29">
        <v>9110519000</v>
      </c>
      <c r="LL29">
        <v>6304674794</v>
      </c>
      <c r="LM29">
        <v>597623825</v>
      </c>
      <c r="LN29">
        <v>691592795</v>
      </c>
      <c r="LO29">
        <v>461488156</v>
      </c>
      <c r="LP29" t="s">
        <v>473</v>
      </c>
      <c r="LQ29" t="s">
        <v>473</v>
      </c>
      <c r="LR29" t="s">
        <v>473</v>
      </c>
      <c r="LS29" t="s">
        <v>471</v>
      </c>
      <c r="LT29" t="s">
        <v>471</v>
      </c>
      <c r="LU29" t="s">
        <v>471</v>
      </c>
      <c r="LV29" t="s">
        <v>471</v>
      </c>
      <c r="LW29" t="s">
        <v>471</v>
      </c>
      <c r="LX29" t="s">
        <v>471</v>
      </c>
      <c r="LY29" t="s">
        <v>471</v>
      </c>
      <c r="LZ29" t="s">
        <v>471</v>
      </c>
      <c r="MA29" t="s">
        <v>471</v>
      </c>
      <c r="MB29">
        <v>0</v>
      </c>
      <c r="MC29">
        <v>0</v>
      </c>
      <c r="MD29">
        <v>0</v>
      </c>
      <c r="ME29" t="s">
        <v>475</v>
      </c>
      <c r="MF29" t="s">
        <v>475</v>
      </c>
      <c r="MG29">
        <v>0</v>
      </c>
      <c r="MH29">
        <v>0</v>
      </c>
      <c r="MI29">
        <v>0</v>
      </c>
      <c r="MJ29">
        <v>0</v>
      </c>
      <c r="MK29">
        <v>0</v>
      </c>
      <c r="ML29">
        <v>0</v>
      </c>
      <c r="MM29">
        <v>0</v>
      </c>
      <c r="MN29">
        <v>0</v>
      </c>
      <c r="MO29">
        <v>0</v>
      </c>
      <c r="MP29">
        <v>0</v>
      </c>
      <c r="MQ29" t="s">
        <v>475</v>
      </c>
      <c r="MR29" t="s">
        <v>475</v>
      </c>
      <c r="MS29">
        <v>0</v>
      </c>
      <c r="MT29">
        <v>0</v>
      </c>
      <c r="MU29">
        <v>0</v>
      </c>
      <c r="MV29">
        <v>0</v>
      </c>
      <c r="MW29">
        <v>0</v>
      </c>
      <c r="MX29">
        <v>0</v>
      </c>
      <c r="MY29">
        <v>0</v>
      </c>
      <c r="MZ29">
        <v>0</v>
      </c>
      <c r="NA29">
        <v>0</v>
      </c>
      <c r="NB29">
        <v>0</v>
      </c>
      <c r="NC29" t="s">
        <v>473</v>
      </c>
      <c r="ND29" t="s">
        <v>473</v>
      </c>
      <c r="NE29" t="s">
        <v>473</v>
      </c>
      <c r="NF29" t="s">
        <v>471</v>
      </c>
      <c r="NG29" t="s">
        <v>471</v>
      </c>
      <c r="NH29" t="s">
        <v>471</v>
      </c>
      <c r="NI29" t="s">
        <v>471</v>
      </c>
      <c r="NJ29" t="s">
        <v>471</v>
      </c>
      <c r="NK29" t="s">
        <v>471</v>
      </c>
      <c r="NL29" t="s">
        <v>471</v>
      </c>
      <c r="NM29" t="s">
        <v>471</v>
      </c>
      <c r="NN29" t="s">
        <v>471</v>
      </c>
      <c r="NO29" t="s">
        <v>857</v>
      </c>
      <c r="NP29" t="s">
        <v>857</v>
      </c>
      <c r="NQ29">
        <v>0</v>
      </c>
      <c r="NR29">
        <v>0</v>
      </c>
      <c r="NS29">
        <v>0</v>
      </c>
      <c r="NT29">
        <v>0</v>
      </c>
      <c r="NU29">
        <v>0</v>
      </c>
      <c r="NV29">
        <v>0</v>
      </c>
      <c r="NW29">
        <v>0</v>
      </c>
      <c r="NX29">
        <v>0</v>
      </c>
      <c r="NY29">
        <v>0</v>
      </c>
      <c r="NZ29">
        <v>0</v>
      </c>
      <c r="OA29" t="s">
        <v>611</v>
      </c>
      <c r="OB29" t="s">
        <v>611</v>
      </c>
      <c r="OC29">
        <v>0</v>
      </c>
      <c r="OD29">
        <v>0</v>
      </c>
      <c r="OE29">
        <v>0</v>
      </c>
      <c r="OF29">
        <v>0</v>
      </c>
      <c r="OG29">
        <v>0</v>
      </c>
      <c r="OH29">
        <v>0</v>
      </c>
      <c r="OI29">
        <v>0</v>
      </c>
      <c r="OJ29">
        <v>0</v>
      </c>
      <c r="OK29">
        <v>0</v>
      </c>
      <c r="OL29">
        <v>0</v>
      </c>
      <c r="OO29" t="s">
        <v>967</v>
      </c>
      <c r="OP29">
        <v>0</v>
      </c>
      <c r="OQ29" t="s">
        <v>525</v>
      </c>
      <c r="OR29" t="s">
        <v>525</v>
      </c>
      <c r="OS29" t="s">
        <v>525</v>
      </c>
      <c r="OT29" t="s">
        <v>525</v>
      </c>
      <c r="OU29" t="s">
        <v>525</v>
      </c>
      <c r="OV29" t="s">
        <v>525</v>
      </c>
      <c r="OW29" t="s">
        <v>525</v>
      </c>
      <c r="OX29" t="s">
        <v>525</v>
      </c>
      <c r="OY29" t="s">
        <v>525</v>
      </c>
      <c r="OZ29" t="s">
        <v>525</v>
      </c>
      <c r="PA29" t="s">
        <v>525</v>
      </c>
      <c r="PB29" t="s">
        <v>525</v>
      </c>
      <c r="PC29" t="s">
        <v>525</v>
      </c>
      <c r="PD29" t="s">
        <v>525</v>
      </c>
      <c r="PE29" t="s">
        <v>525</v>
      </c>
      <c r="PF29" t="s">
        <v>525</v>
      </c>
      <c r="PG29" t="s">
        <v>525</v>
      </c>
      <c r="PH29" t="s">
        <v>525</v>
      </c>
      <c r="PI29" t="s">
        <v>525</v>
      </c>
      <c r="PJ29" t="s">
        <v>525</v>
      </c>
      <c r="PK29" t="s">
        <v>525</v>
      </c>
      <c r="PL29" t="s">
        <v>525</v>
      </c>
      <c r="PM29" t="s">
        <v>525</v>
      </c>
      <c r="PN29" t="s">
        <v>525</v>
      </c>
      <c r="PO29" t="s">
        <v>525</v>
      </c>
      <c r="PP29" t="s">
        <v>525</v>
      </c>
      <c r="PQ29">
        <v>0</v>
      </c>
      <c r="PR29">
        <v>468112527</v>
      </c>
      <c r="PS29" t="s">
        <v>556</v>
      </c>
    </row>
    <row r="30" spans="1:435" x14ac:dyDescent="0.25">
      <c r="A30" t="s">
        <v>976</v>
      </c>
      <c r="B30">
        <v>7868</v>
      </c>
      <c r="C30" t="s">
        <v>977</v>
      </c>
      <c r="D30">
        <v>2020110010191</v>
      </c>
      <c r="E30" t="s">
        <v>436</v>
      </c>
      <c r="F30" t="s">
        <v>437</v>
      </c>
      <c r="G30" t="s">
        <v>438</v>
      </c>
      <c r="H30" t="s">
        <v>580</v>
      </c>
      <c r="I30" t="s">
        <v>525</v>
      </c>
      <c r="J30" t="s">
        <v>582</v>
      </c>
      <c r="K30" t="s">
        <v>583</v>
      </c>
      <c r="L30" t="s">
        <v>584</v>
      </c>
      <c r="M30" t="s">
        <v>585</v>
      </c>
      <c r="N30" t="s">
        <v>586</v>
      </c>
      <c r="O30" t="s">
        <v>663</v>
      </c>
      <c r="P30" t="s">
        <v>588</v>
      </c>
      <c r="Q30" t="s">
        <v>589</v>
      </c>
      <c r="R30" t="s">
        <v>590</v>
      </c>
      <c r="S30" t="s">
        <v>978</v>
      </c>
      <c r="T30" t="s">
        <v>979</v>
      </c>
      <c r="AF30" t="s">
        <v>978</v>
      </c>
      <c r="AI30" t="s">
        <v>980</v>
      </c>
      <c r="AJ30">
        <v>0</v>
      </c>
      <c r="AK30">
        <v>44055</v>
      </c>
      <c r="AL30">
        <v>1</v>
      </c>
      <c r="AM30">
        <v>2023</v>
      </c>
      <c r="AN30" t="s">
        <v>981</v>
      </c>
      <c r="AO30" t="s">
        <v>982</v>
      </c>
      <c r="AP30">
        <v>2020</v>
      </c>
      <c r="AQ30">
        <v>2024</v>
      </c>
      <c r="AR30" t="s">
        <v>467</v>
      </c>
      <c r="AS30" t="s">
        <v>626</v>
      </c>
      <c r="AT30" t="s">
        <v>522</v>
      </c>
      <c r="AU30" t="s">
        <v>627</v>
      </c>
      <c r="AV30">
        <v>2020</v>
      </c>
      <c r="AW30">
        <v>0</v>
      </c>
      <c r="AX30" t="s">
        <v>460</v>
      </c>
      <c r="AY30">
        <v>0</v>
      </c>
      <c r="AZ30">
        <v>1</v>
      </c>
      <c r="BA30">
        <v>0</v>
      </c>
      <c r="BB30" t="s">
        <v>983</v>
      </c>
      <c r="BC30" t="s">
        <v>984</v>
      </c>
      <c r="BD30" t="s">
        <v>985</v>
      </c>
      <c r="BE30" t="s">
        <v>986</v>
      </c>
      <c r="BF30" t="s">
        <v>987</v>
      </c>
      <c r="BG30">
        <v>2</v>
      </c>
      <c r="BH30">
        <v>44098</v>
      </c>
      <c r="BI30">
        <v>0</v>
      </c>
      <c r="BJ30" t="s">
        <v>51</v>
      </c>
      <c r="BK30">
        <v>25</v>
      </c>
      <c r="BL30">
        <v>5</v>
      </c>
      <c r="BM30">
        <v>5</v>
      </c>
      <c r="BN30">
        <v>5</v>
      </c>
      <c r="BO30">
        <v>5</v>
      </c>
      <c r="BP30">
        <v>5</v>
      </c>
      <c r="BW30">
        <v>5</v>
      </c>
      <c r="BX30">
        <v>5</v>
      </c>
      <c r="BY30">
        <v>5</v>
      </c>
      <c r="BZ30">
        <v>5</v>
      </c>
      <c r="CA30">
        <v>5</v>
      </c>
      <c r="CB30">
        <v>5</v>
      </c>
      <c r="CC30">
        <v>5</v>
      </c>
      <c r="CD30">
        <v>0</v>
      </c>
      <c r="CE30" t="s">
        <v>525</v>
      </c>
      <c r="CF30" t="s">
        <v>525</v>
      </c>
      <c r="CG30" t="s">
        <v>525</v>
      </c>
      <c r="CH30" t="s">
        <v>525</v>
      </c>
      <c r="CI30" t="s">
        <v>525</v>
      </c>
      <c r="CJ30">
        <v>5</v>
      </c>
      <c r="CK30">
        <v>5</v>
      </c>
      <c r="CL30">
        <v>5</v>
      </c>
      <c r="CM30">
        <v>15</v>
      </c>
      <c r="CN30" t="s">
        <v>467</v>
      </c>
      <c r="CO30">
        <v>0</v>
      </c>
      <c r="CP30">
        <v>0</v>
      </c>
      <c r="CQ30">
        <v>0</v>
      </c>
      <c r="CR30">
        <v>0</v>
      </c>
      <c r="CS30">
        <v>0</v>
      </c>
      <c r="CT30">
        <v>2</v>
      </c>
      <c r="CU30">
        <v>0</v>
      </c>
      <c r="CV30">
        <v>0</v>
      </c>
      <c r="CW30">
        <v>0</v>
      </c>
      <c r="CX30">
        <v>0</v>
      </c>
      <c r="CY30">
        <v>0</v>
      </c>
      <c r="CZ30">
        <v>3</v>
      </c>
      <c r="DA30">
        <v>5</v>
      </c>
      <c r="DB30">
        <v>0</v>
      </c>
      <c r="DC30">
        <v>0</v>
      </c>
      <c r="DD30">
        <v>0</v>
      </c>
      <c r="DE30">
        <v>0</v>
      </c>
      <c r="DF30">
        <v>0</v>
      </c>
      <c r="DG30">
        <v>0</v>
      </c>
      <c r="DH30">
        <v>0</v>
      </c>
      <c r="DI30">
        <v>2</v>
      </c>
      <c r="DJ30">
        <v>0</v>
      </c>
      <c r="DK30">
        <v>0</v>
      </c>
      <c r="DL30">
        <v>0</v>
      </c>
      <c r="DM30">
        <v>0</v>
      </c>
      <c r="DN30">
        <v>0</v>
      </c>
      <c r="DO30">
        <v>3</v>
      </c>
      <c r="DP30">
        <v>5</v>
      </c>
      <c r="DQ30">
        <v>0</v>
      </c>
      <c r="DR30">
        <v>0</v>
      </c>
      <c r="DS30">
        <v>0</v>
      </c>
      <c r="DT30">
        <v>0</v>
      </c>
      <c r="DU30">
        <v>0</v>
      </c>
      <c r="DV30">
        <v>0</v>
      </c>
      <c r="DW30">
        <v>0</v>
      </c>
      <c r="DX30">
        <v>0</v>
      </c>
      <c r="DY30">
        <v>0</v>
      </c>
      <c r="DZ30">
        <v>0</v>
      </c>
      <c r="EA30">
        <v>0</v>
      </c>
      <c r="EB30">
        <v>0</v>
      </c>
      <c r="EC30">
        <v>0</v>
      </c>
      <c r="ED30">
        <v>0</v>
      </c>
      <c r="EE30">
        <v>0</v>
      </c>
      <c r="EF30">
        <v>0</v>
      </c>
      <c r="EG30">
        <v>0</v>
      </c>
      <c r="EH30">
        <v>0</v>
      </c>
      <c r="EI30">
        <v>0</v>
      </c>
      <c r="EJ30" t="s">
        <v>988</v>
      </c>
      <c r="EK30">
        <v>0</v>
      </c>
      <c r="EL30">
        <v>0</v>
      </c>
      <c r="EM30">
        <v>0</v>
      </c>
      <c r="EN30">
        <v>0</v>
      </c>
      <c r="EO30">
        <v>0</v>
      </c>
      <c r="EP30" t="s">
        <v>988</v>
      </c>
      <c r="EQ30">
        <v>0</v>
      </c>
      <c r="ER30">
        <v>0</v>
      </c>
      <c r="ES30">
        <v>0</v>
      </c>
      <c r="ET30">
        <v>0</v>
      </c>
      <c r="EU30">
        <v>0</v>
      </c>
      <c r="EV30">
        <v>0</v>
      </c>
      <c r="EW30">
        <v>0</v>
      </c>
      <c r="EX30">
        <v>0</v>
      </c>
      <c r="EY30">
        <v>0</v>
      </c>
      <c r="EZ30">
        <v>0</v>
      </c>
      <c r="FA30">
        <v>0</v>
      </c>
      <c r="FB30">
        <v>0</v>
      </c>
      <c r="FC30" t="s">
        <v>525</v>
      </c>
      <c r="FD30" t="s">
        <v>525</v>
      </c>
      <c r="FE30" t="s">
        <v>525</v>
      </c>
      <c r="FF30" t="s">
        <v>525</v>
      </c>
      <c r="FG30" t="s">
        <v>525</v>
      </c>
      <c r="FH30" t="s">
        <v>525</v>
      </c>
      <c r="FI30" t="s">
        <v>525</v>
      </c>
      <c r="FJ30" t="s">
        <v>525</v>
      </c>
      <c r="FK30" t="s">
        <v>525</v>
      </c>
      <c r="FL30" t="s">
        <v>525</v>
      </c>
      <c r="FM30" t="s">
        <v>525</v>
      </c>
      <c r="FN30" t="s">
        <v>525</v>
      </c>
      <c r="FO30" t="s">
        <v>525</v>
      </c>
      <c r="FP30" t="s">
        <v>525</v>
      </c>
      <c r="FQ30" t="s">
        <v>525</v>
      </c>
      <c r="FR30" t="s">
        <v>525</v>
      </c>
      <c r="FS30" t="s">
        <v>525</v>
      </c>
      <c r="FT30" t="s">
        <v>525</v>
      </c>
      <c r="FU30" t="s">
        <v>525</v>
      </c>
      <c r="FV30" t="s">
        <v>525</v>
      </c>
      <c r="FW30" t="s">
        <v>525</v>
      </c>
      <c r="FX30" t="s">
        <v>525</v>
      </c>
      <c r="FY30" t="s">
        <v>525</v>
      </c>
      <c r="FZ30" t="s">
        <v>525</v>
      </c>
      <c r="GA30" t="s">
        <v>525</v>
      </c>
      <c r="GB30" t="s">
        <v>525</v>
      </c>
      <c r="GC30" t="s">
        <v>525</v>
      </c>
      <c r="GD30" t="s">
        <v>525</v>
      </c>
      <c r="GE30" t="s">
        <v>525</v>
      </c>
      <c r="GF30" t="s">
        <v>525</v>
      </c>
      <c r="GG30" t="s">
        <v>525</v>
      </c>
      <c r="GH30" t="s">
        <v>525</v>
      </c>
      <c r="GI30" t="s">
        <v>525</v>
      </c>
      <c r="GJ30" t="s">
        <v>525</v>
      </c>
      <c r="GK30" t="s">
        <v>525</v>
      </c>
      <c r="GL30" t="s">
        <v>525</v>
      </c>
      <c r="GM30" t="s">
        <v>525</v>
      </c>
      <c r="GN30" t="s">
        <v>525</v>
      </c>
      <c r="GO30" t="s">
        <v>525</v>
      </c>
      <c r="GP30" t="s">
        <v>525</v>
      </c>
      <c r="GQ30" t="s">
        <v>525</v>
      </c>
      <c r="GR30" t="s">
        <v>525</v>
      </c>
      <c r="GS30" t="s">
        <v>525</v>
      </c>
      <c r="GT30" t="s">
        <v>525</v>
      </c>
      <c r="GU30" t="s">
        <v>525</v>
      </c>
      <c r="GV30" t="s">
        <v>525</v>
      </c>
      <c r="GW30" t="s">
        <v>525</v>
      </c>
      <c r="GX30" t="s">
        <v>525</v>
      </c>
      <c r="GY30" t="s">
        <v>525</v>
      </c>
      <c r="GZ30" t="s">
        <v>525</v>
      </c>
      <c r="HA30" t="s">
        <v>525</v>
      </c>
      <c r="HB30" t="s">
        <v>525</v>
      </c>
      <c r="HC30" t="s">
        <v>525</v>
      </c>
      <c r="HD30" t="s">
        <v>525</v>
      </c>
      <c r="HE30" t="s">
        <v>525</v>
      </c>
      <c r="HF30" t="s">
        <v>525</v>
      </c>
      <c r="HG30" t="s">
        <v>525</v>
      </c>
      <c r="HH30" t="s">
        <v>525</v>
      </c>
      <c r="HI30" t="s">
        <v>525</v>
      </c>
      <c r="HJ30" t="s">
        <v>525</v>
      </c>
      <c r="HK30" t="s">
        <v>525</v>
      </c>
      <c r="HL30" t="s">
        <v>525</v>
      </c>
      <c r="HM30" t="s">
        <v>525</v>
      </c>
      <c r="HN30" t="s">
        <v>525</v>
      </c>
      <c r="HO30" t="s">
        <v>525</v>
      </c>
      <c r="HP30" t="s">
        <v>525</v>
      </c>
      <c r="HQ30" t="s">
        <v>525</v>
      </c>
      <c r="HR30" t="s">
        <v>525</v>
      </c>
      <c r="HS30" t="s">
        <v>525</v>
      </c>
      <c r="HT30" t="s">
        <v>525</v>
      </c>
      <c r="HU30" t="s">
        <v>525</v>
      </c>
      <c r="HV30" t="s">
        <v>525</v>
      </c>
      <c r="HW30" t="s">
        <v>525</v>
      </c>
      <c r="HX30" t="s">
        <v>525</v>
      </c>
      <c r="HY30" t="s">
        <v>525</v>
      </c>
      <c r="HZ30" t="s">
        <v>525</v>
      </c>
      <c r="IA30" t="s">
        <v>525</v>
      </c>
      <c r="IB30" t="s">
        <v>525</v>
      </c>
      <c r="IC30" t="s">
        <v>471</v>
      </c>
      <c r="ID30" t="s">
        <v>471</v>
      </c>
      <c r="IE30" t="s">
        <v>471</v>
      </c>
      <c r="IF30" t="s">
        <v>471</v>
      </c>
      <c r="IG30" t="s">
        <v>471</v>
      </c>
      <c r="IH30" t="s">
        <v>471</v>
      </c>
      <c r="II30" t="s">
        <v>471</v>
      </c>
      <c r="IJ30" t="s">
        <v>471</v>
      </c>
      <c r="IK30" t="s">
        <v>471</v>
      </c>
      <c r="IL30" t="s">
        <v>471</v>
      </c>
      <c r="IM30" t="s">
        <v>471</v>
      </c>
      <c r="IN30" t="s">
        <v>471</v>
      </c>
      <c r="IO30" t="s">
        <v>471</v>
      </c>
      <c r="IP30" t="s">
        <v>471</v>
      </c>
      <c r="IQ30" t="s">
        <v>471</v>
      </c>
      <c r="IR30">
        <v>0</v>
      </c>
      <c r="IS30">
        <v>0</v>
      </c>
      <c r="IT30">
        <v>0</v>
      </c>
      <c r="IU30">
        <v>0</v>
      </c>
      <c r="IV30">
        <v>0</v>
      </c>
      <c r="IW30">
        <v>0</v>
      </c>
      <c r="IX30">
        <v>0</v>
      </c>
      <c r="IY30">
        <v>0</v>
      </c>
      <c r="IZ30">
        <v>0</v>
      </c>
      <c r="JA30">
        <v>0</v>
      </c>
      <c r="JB30">
        <v>0</v>
      </c>
      <c r="JC30">
        <v>0</v>
      </c>
      <c r="JD30">
        <v>0</v>
      </c>
      <c r="JE30">
        <v>0</v>
      </c>
      <c r="JF30">
        <v>0</v>
      </c>
      <c r="JG30">
        <v>0</v>
      </c>
      <c r="JH30">
        <v>0</v>
      </c>
      <c r="JI30">
        <v>0</v>
      </c>
      <c r="JJ30">
        <v>0</v>
      </c>
      <c r="JK30">
        <v>0</v>
      </c>
      <c r="JL30">
        <v>0</v>
      </c>
      <c r="JM30">
        <v>0</v>
      </c>
      <c r="JN30">
        <v>0</v>
      </c>
      <c r="JO30">
        <v>0</v>
      </c>
      <c r="JP30">
        <v>0</v>
      </c>
      <c r="JQ30">
        <v>0</v>
      </c>
      <c r="JR30">
        <v>0</v>
      </c>
      <c r="JS30">
        <v>0</v>
      </c>
      <c r="JT30">
        <v>0</v>
      </c>
      <c r="JU30">
        <v>0</v>
      </c>
      <c r="JV30">
        <v>0</v>
      </c>
      <c r="JW30">
        <v>0</v>
      </c>
      <c r="JX30">
        <v>0</v>
      </c>
      <c r="JY30">
        <v>0</v>
      </c>
      <c r="JZ30">
        <v>0</v>
      </c>
      <c r="KA30">
        <v>0</v>
      </c>
      <c r="KB30">
        <v>0</v>
      </c>
      <c r="KC30">
        <v>0</v>
      </c>
      <c r="KD30" t="s">
        <v>473</v>
      </c>
      <c r="KE30" t="s">
        <v>471</v>
      </c>
      <c r="KF30" t="s">
        <v>471</v>
      </c>
      <c r="KG30" t="s">
        <v>471</v>
      </c>
      <c r="KH30" t="s">
        <v>471</v>
      </c>
      <c r="KI30" t="s">
        <v>471</v>
      </c>
      <c r="KJ30" t="s">
        <v>471</v>
      </c>
      <c r="KK30" t="s">
        <v>471</v>
      </c>
      <c r="KL30" t="s">
        <v>471</v>
      </c>
      <c r="KM30" t="s">
        <v>471</v>
      </c>
      <c r="KN30" t="s">
        <v>471</v>
      </c>
      <c r="KO30" t="s">
        <v>471</v>
      </c>
      <c r="KP30" t="s">
        <v>473</v>
      </c>
      <c r="KQ30" t="s">
        <v>473</v>
      </c>
      <c r="KR30" t="s">
        <v>473</v>
      </c>
      <c r="KS30" t="s">
        <v>471</v>
      </c>
      <c r="KT30" t="s">
        <v>471</v>
      </c>
      <c r="KU30" t="s">
        <v>471</v>
      </c>
      <c r="KV30" t="s">
        <v>471</v>
      </c>
      <c r="KW30" t="s">
        <v>471</v>
      </c>
      <c r="KX30" t="s">
        <v>471</v>
      </c>
      <c r="KY30" t="s">
        <v>471</v>
      </c>
      <c r="KZ30" t="s">
        <v>471</v>
      </c>
      <c r="LA30" t="s">
        <v>471</v>
      </c>
      <c r="LB30" t="s">
        <v>473</v>
      </c>
      <c r="LC30" t="s">
        <v>856</v>
      </c>
      <c r="LD30" t="s">
        <v>525</v>
      </c>
      <c r="LE30" t="s">
        <v>528</v>
      </c>
      <c r="LF30" t="s">
        <v>471</v>
      </c>
      <c r="LG30" t="s">
        <v>471</v>
      </c>
      <c r="LH30" t="s">
        <v>471</v>
      </c>
      <c r="LI30">
        <v>100</v>
      </c>
      <c r="LJ30">
        <v>20.898055555555555</v>
      </c>
      <c r="LK30">
        <v>9110519000</v>
      </c>
      <c r="LL30">
        <v>6304674794</v>
      </c>
      <c r="LM30">
        <v>597623825</v>
      </c>
      <c r="LN30">
        <v>691592795</v>
      </c>
      <c r="LO30">
        <v>461488156</v>
      </c>
      <c r="LP30" t="s">
        <v>473</v>
      </c>
      <c r="LQ30" t="s">
        <v>473</v>
      </c>
      <c r="LR30" t="s">
        <v>473</v>
      </c>
      <c r="LS30" t="s">
        <v>471</v>
      </c>
      <c r="LT30" t="s">
        <v>471</v>
      </c>
      <c r="LU30" t="s">
        <v>471</v>
      </c>
      <c r="LV30" t="s">
        <v>471</v>
      </c>
      <c r="LW30" t="s">
        <v>471</v>
      </c>
      <c r="LX30" t="s">
        <v>471</v>
      </c>
      <c r="LY30" t="s">
        <v>471</v>
      </c>
      <c r="LZ30" t="s">
        <v>471</v>
      </c>
      <c r="MA30" t="s">
        <v>471</v>
      </c>
      <c r="MB30">
        <v>0</v>
      </c>
      <c r="MC30">
        <v>0</v>
      </c>
      <c r="MD30">
        <v>0</v>
      </c>
      <c r="ME30" t="s">
        <v>475</v>
      </c>
      <c r="MF30" t="s">
        <v>475</v>
      </c>
      <c r="MG30">
        <v>0</v>
      </c>
      <c r="MH30">
        <v>0</v>
      </c>
      <c r="MI30">
        <v>0</v>
      </c>
      <c r="MJ30">
        <v>0</v>
      </c>
      <c r="MK30">
        <v>0</v>
      </c>
      <c r="ML30">
        <v>0</v>
      </c>
      <c r="MM30">
        <v>0</v>
      </c>
      <c r="MN30">
        <v>0</v>
      </c>
      <c r="MO30">
        <v>0</v>
      </c>
      <c r="MP30">
        <v>0</v>
      </c>
      <c r="MQ30" t="s">
        <v>475</v>
      </c>
      <c r="MR30" t="s">
        <v>475</v>
      </c>
      <c r="MS30">
        <v>0</v>
      </c>
      <c r="MT30">
        <v>0</v>
      </c>
      <c r="MU30">
        <v>0</v>
      </c>
      <c r="MV30">
        <v>0</v>
      </c>
      <c r="MW30">
        <v>0</v>
      </c>
      <c r="MX30">
        <v>0</v>
      </c>
      <c r="MY30">
        <v>0</v>
      </c>
      <c r="MZ30">
        <v>0</v>
      </c>
      <c r="NA30">
        <v>0</v>
      </c>
      <c r="NB30">
        <v>0</v>
      </c>
      <c r="NC30" t="s">
        <v>473</v>
      </c>
      <c r="ND30" t="s">
        <v>473</v>
      </c>
      <c r="NE30" t="s">
        <v>473</v>
      </c>
      <c r="NF30" t="s">
        <v>471</v>
      </c>
      <c r="NG30" t="s">
        <v>471</v>
      </c>
      <c r="NH30" t="s">
        <v>471</v>
      </c>
      <c r="NI30" t="s">
        <v>471</v>
      </c>
      <c r="NJ30" t="s">
        <v>471</v>
      </c>
      <c r="NK30" t="s">
        <v>471</v>
      </c>
      <c r="NL30" t="s">
        <v>471</v>
      </c>
      <c r="NM30" t="s">
        <v>471</v>
      </c>
      <c r="NN30" t="s">
        <v>471</v>
      </c>
      <c r="NO30" t="s">
        <v>857</v>
      </c>
      <c r="NP30" t="s">
        <v>857</v>
      </c>
      <c r="NQ30">
        <v>0</v>
      </c>
      <c r="NR30">
        <v>0</v>
      </c>
      <c r="NS30">
        <v>0</v>
      </c>
      <c r="NT30">
        <v>0</v>
      </c>
      <c r="NU30">
        <v>0</v>
      </c>
      <c r="NV30">
        <v>0</v>
      </c>
      <c r="NW30">
        <v>0</v>
      </c>
      <c r="NX30">
        <v>0</v>
      </c>
      <c r="NY30">
        <v>0</v>
      </c>
      <c r="NZ30">
        <v>0</v>
      </c>
      <c r="OA30" t="s">
        <v>611</v>
      </c>
      <c r="OB30" t="s">
        <v>611</v>
      </c>
      <c r="OC30">
        <v>0</v>
      </c>
      <c r="OD30">
        <v>0</v>
      </c>
      <c r="OE30">
        <v>0</v>
      </c>
      <c r="OF30">
        <v>0</v>
      </c>
      <c r="OG30">
        <v>0</v>
      </c>
      <c r="OH30">
        <v>0</v>
      </c>
      <c r="OI30">
        <v>0</v>
      </c>
      <c r="OJ30">
        <v>0</v>
      </c>
      <c r="OK30">
        <v>0</v>
      </c>
      <c r="OL30">
        <v>0</v>
      </c>
      <c r="OO30" t="s">
        <v>976</v>
      </c>
      <c r="OP30">
        <v>0</v>
      </c>
      <c r="OQ30" t="s">
        <v>525</v>
      </c>
      <c r="OR30" t="s">
        <v>525</v>
      </c>
      <c r="OS30" t="s">
        <v>525</v>
      </c>
      <c r="OT30" t="s">
        <v>525</v>
      </c>
      <c r="OU30" t="s">
        <v>525</v>
      </c>
      <c r="OV30" t="s">
        <v>525</v>
      </c>
      <c r="OW30" t="s">
        <v>525</v>
      </c>
      <c r="OX30" t="s">
        <v>525</v>
      </c>
      <c r="OY30" t="s">
        <v>525</v>
      </c>
      <c r="OZ30" t="s">
        <v>525</v>
      </c>
      <c r="PA30" t="s">
        <v>525</v>
      </c>
      <c r="PB30" t="s">
        <v>525</v>
      </c>
      <c r="PC30" t="s">
        <v>525</v>
      </c>
      <c r="PD30" t="s">
        <v>525</v>
      </c>
      <c r="PE30" t="s">
        <v>525</v>
      </c>
      <c r="PF30" t="s">
        <v>525</v>
      </c>
      <c r="PG30" t="s">
        <v>525</v>
      </c>
      <c r="PH30" t="s">
        <v>525</v>
      </c>
      <c r="PI30" t="s">
        <v>525</v>
      </c>
      <c r="PJ30" t="s">
        <v>525</v>
      </c>
      <c r="PK30" t="s">
        <v>525</v>
      </c>
      <c r="PL30" t="s">
        <v>525</v>
      </c>
      <c r="PM30" t="s">
        <v>525</v>
      </c>
      <c r="PN30" t="s">
        <v>525</v>
      </c>
      <c r="PO30" t="s">
        <v>525</v>
      </c>
      <c r="PP30" t="s">
        <v>525</v>
      </c>
      <c r="PQ30">
        <v>0</v>
      </c>
      <c r="PR30">
        <v>468112527</v>
      </c>
      <c r="PS30" t="s">
        <v>577</v>
      </c>
    </row>
    <row r="31" spans="1:435" x14ac:dyDescent="0.25">
      <c r="A31" t="s">
        <v>989</v>
      </c>
      <c r="B31">
        <v>7868</v>
      </c>
      <c r="C31" t="s">
        <v>990</v>
      </c>
      <c r="D31">
        <v>2020110010191</v>
      </c>
      <c r="E31" t="s">
        <v>436</v>
      </c>
      <c r="F31" t="s">
        <v>437</v>
      </c>
      <c r="G31" t="s">
        <v>438</v>
      </c>
      <c r="H31" t="s">
        <v>580</v>
      </c>
      <c r="I31" t="s">
        <v>775</v>
      </c>
      <c r="J31" t="s">
        <v>582</v>
      </c>
      <c r="K31" t="s">
        <v>583</v>
      </c>
      <c r="L31" t="s">
        <v>584</v>
      </c>
      <c r="M31" t="s">
        <v>585</v>
      </c>
      <c r="N31" t="s">
        <v>586</v>
      </c>
      <c r="O31" t="s">
        <v>663</v>
      </c>
      <c r="P31" t="s">
        <v>588</v>
      </c>
      <c r="Q31" t="s">
        <v>589</v>
      </c>
      <c r="R31" t="s">
        <v>590</v>
      </c>
      <c r="S31" t="s">
        <v>991</v>
      </c>
      <c r="T31" t="s">
        <v>992</v>
      </c>
      <c r="AD31" t="s">
        <v>993</v>
      </c>
      <c r="AE31" t="s">
        <v>994</v>
      </c>
      <c r="AI31" t="s">
        <v>995</v>
      </c>
      <c r="AJ31" t="s">
        <v>961</v>
      </c>
      <c r="AK31">
        <v>44055</v>
      </c>
      <c r="AL31">
        <v>1</v>
      </c>
      <c r="AM31">
        <v>2023</v>
      </c>
      <c r="AN31" t="s">
        <v>996</v>
      </c>
      <c r="AO31" t="s">
        <v>948</v>
      </c>
      <c r="AP31">
        <v>2020</v>
      </c>
      <c r="AQ31">
        <v>2024</v>
      </c>
      <c r="AR31" t="s">
        <v>492</v>
      </c>
      <c r="AS31" t="s">
        <v>670</v>
      </c>
      <c r="AT31" t="s">
        <v>522</v>
      </c>
      <c r="AU31" t="s">
        <v>459</v>
      </c>
      <c r="AV31" t="s">
        <v>460</v>
      </c>
      <c r="AW31" t="s">
        <v>460</v>
      </c>
      <c r="AX31" t="s">
        <v>460</v>
      </c>
      <c r="AY31">
        <v>0</v>
      </c>
      <c r="AZ31">
        <v>1</v>
      </c>
      <c r="BA31">
        <v>0</v>
      </c>
      <c r="BB31" t="s">
        <v>997</v>
      </c>
      <c r="BC31" t="s">
        <v>998</v>
      </c>
      <c r="BD31" t="s">
        <v>998</v>
      </c>
      <c r="BE31" t="s">
        <v>525</v>
      </c>
      <c r="BF31">
        <v>0</v>
      </c>
      <c r="BG31">
        <v>2</v>
      </c>
      <c r="BH31">
        <v>44098</v>
      </c>
      <c r="BI31">
        <v>0</v>
      </c>
      <c r="BJ31" t="s">
        <v>51</v>
      </c>
      <c r="BK31">
        <v>56</v>
      </c>
      <c r="BL31">
        <v>56</v>
      </c>
      <c r="BM31">
        <v>56</v>
      </c>
      <c r="BN31">
        <v>56</v>
      </c>
      <c r="BO31">
        <v>56</v>
      </c>
      <c r="BP31">
        <v>56</v>
      </c>
      <c r="BW31">
        <v>56</v>
      </c>
      <c r="BX31">
        <v>56</v>
      </c>
      <c r="BY31">
        <v>56</v>
      </c>
      <c r="BZ31">
        <v>56</v>
      </c>
      <c r="CA31">
        <v>56</v>
      </c>
      <c r="CB31">
        <v>56</v>
      </c>
      <c r="CC31">
        <v>56</v>
      </c>
      <c r="CD31">
        <v>0</v>
      </c>
      <c r="CE31" t="s">
        <v>525</v>
      </c>
      <c r="CF31" t="s">
        <v>525</v>
      </c>
      <c r="CG31" t="s">
        <v>525</v>
      </c>
      <c r="CH31" t="s">
        <v>525</v>
      </c>
      <c r="CI31" t="s">
        <v>525</v>
      </c>
      <c r="CJ31">
        <v>56</v>
      </c>
      <c r="CK31">
        <v>56</v>
      </c>
      <c r="CL31">
        <v>56</v>
      </c>
      <c r="CM31">
        <v>56</v>
      </c>
      <c r="CN31" t="s">
        <v>467</v>
      </c>
      <c r="CO31">
        <v>0</v>
      </c>
      <c r="CP31">
        <v>0</v>
      </c>
      <c r="CQ31">
        <v>0</v>
      </c>
      <c r="CR31">
        <v>0</v>
      </c>
      <c r="CS31">
        <v>0</v>
      </c>
      <c r="CT31">
        <v>0</v>
      </c>
      <c r="CU31">
        <v>0</v>
      </c>
      <c r="CV31">
        <v>0</v>
      </c>
      <c r="CW31">
        <v>0</v>
      </c>
      <c r="CX31">
        <v>0</v>
      </c>
      <c r="CY31">
        <v>0</v>
      </c>
      <c r="CZ31">
        <v>56</v>
      </c>
      <c r="DA31">
        <v>56</v>
      </c>
      <c r="DB31">
        <v>0</v>
      </c>
      <c r="DC31">
        <v>0</v>
      </c>
      <c r="DD31">
        <v>0</v>
      </c>
      <c r="DE31">
        <v>0</v>
      </c>
      <c r="DF31">
        <v>0</v>
      </c>
      <c r="DG31">
        <v>0</v>
      </c>
      <c r="DH31">
        <v>0</v>
      </c>
      <c r="DI31">
        <v>0</v>
      </c>
      <c r="DJ31">
        <v>0</v>
      </c>
      <c r="DK31">
        <v>0</v>
      </c>
      <c r="DL31">
        <v>0</v>
      </c>
      <c r="DM31">
        <v>0</v>
      </c>
      <c r="DN31">
        <v>0</v>
      </c>
      <c r="DO31">
        <v>0</v>
      </c>
      <c r="DP31">
        <v>56</v>
      </c>
      <c r="DQ31">
        <v>0</v>
      </c>
      <c r="DR31">
        <v>0</v>
      </c>
      <c r="DS31">
        <v>0</v>
      </c>
      <c r="DT31">
        <v>0</v>
      </c>
      <c r="DU31">
        <v>0</v>
      </c>
      <c r="DV31">
        <v>0</v>
      </c>
      <c r="DW31">
        <v>0</v>
      </c>
      <c r="DX31">
        <v>0</v>
      </c>
      <c r="DY31">
        <v>0</v>
      </c>
      <c r="DZ31">
        <v>0</v>
      </c>
      <c r="EA31">
        <v>0</v>
      </c>
      <c r="EB31">
        <v>0</v>
      </c>
      <c r="EC31">
        <v>0</v>
      </c>
      <c r="ED31">
        <v>0</v>
      </c>
      <c r="EE31">
        <v>0</v>
      </c>
      <c r="EF31">
        <v>0</v>
      </c>
      <c r="EG31">
        <v>0</v>
      </c>
      <c r="EH31">
        <v>0</v>
      </c>
      <c r="EI31">
        <v>0</v>
      </c>
      <c r="EJ31">
        <v>0</v>
      </c>
      <c r="EK31" t="s">
        <v>966</v>
      </c>
      <c r="EL31">
        <v>0</v>
      </c>
      <c r="EM31">
        <v>0</v>
      </c>
      <c r="EN31">
        <v>0</v>
      </c>
      <c r="EO31">
        <v>0</v>
      </c>
      <c r="EP31" t="s">
        <v>966</v>
      </c>
      <c r="EQ31">
        <v>0</v>
      </c>
      <c r="ER31">
        <v>0</v>
      </c>
      <c r="ES31">
        <v>0</v>
      </c>
      <c r="ET31">
        <v>0</v>
      </c>
      <c r="EU31">
        <v>0</v>
      </c>
      <c r="EV31">
        <v>0</v>
      </c>
      <c r="EW31">
        <v>0</v>
      </c>
      <c r="EX31">
        <v>0</v>
      </c>
      <c r="EY31">
        <v>0</v>
      </c>
      <c r="EZ31">
        <v>0</v>
      </c>
      <c r="FA31">
        <v>0</v>
      </c>
      <c r="FB31">
        <v>0</v>
      </c>
      <c r="FC31" t="s">
        <v>525</v>
      </c>
      <c r="FD31" t="s">
        <v>525</v>
      </c>
      <c r="FE31" t="s">
        <v>525</v>
      </c>
      <c r="FF31" t="s">
        <v>525</v>
      </c>
      <c r="FG31" t="s">
        <v>525</v>
      </c>
      <c r="FH31" t="s">
        <v>525</v>
      </c>
      <c r="FI31" t="s">
        <v>525</v>
      </c>
      <c r="FJ31" t="s">
        <v>525</v>
      </c>
      <c r="FK31" t="s">
        <v>525</v>
      </c>
      <c r="FL31" t="s">
        <v>525</v>
      </c>
      <c r="FM31" t="s">
        <v>525</v>
      </c>
      <c r="FN31" t="s">
        <v>525</v>
      </c>
      <c r="FO31" t="s">
        <v>525</v>
      </c>
      <c r="FP31" t="s">
        <v>525</v>
      </c>
      <c r="FQ31" t="s">
        <v>525</v>
      </c>
      <c r="FR31" t="s">
        <v>525</v>
      </c>
      <c r="FS31" t="s">
        <v>525</v>
      </c>
      <c r="FT31" t="s">
        <v>525</v>
      </c>
      <c r="FU31" t="s">
        <v>525</v>
      </c>
      <c r="FV31" t="s">
        <v>525</v>
      </c>
      <c r="FW31" t="s">
        <v>525</v>
      </c>
      <c r="FX31" t="s">
        <v>525</v>
      </c>
      <c r="FY31" t="s">
        <v>525</v>
      </c>
      <c r="FZ31" t="s">
        <v>525</v>
      </c>
      <c r="GA31" t="s">
        <v>525</v>
      </c>
      <c r="GB31" t="s">
        <v>525</v>
      </c>
      <c r="GC31" t="s">
        <v>525</v>
      </c>
      <c r="GD31" t="s">
        <v>525</v>
      </c>
      <c r="GE31" t="s">
        <v>525</v>
      </c>
      <c r="GF31" t="s">
        <v>525</v>
      </c>
      <c r="GG31" t="s">
        <v>525</v>
      </c>
      <c r="GH31" t="s">
        <v>525</v>
      </c>
      <c r="GI31" t="s">
        <v>525</v>
      </c>
      <c r="GJ31" t="s">
        <v>525</v>
      </c>
      <c r="GK31" t="s">
        <v>525</v>
      </c>
      <c r="GL31" t="s">
        <v>525</v>
      </c>
      <c r="GM31" t="s">
        <v>525</v>
      </c>
      <c r="GN31" t="s">
        <v>525</v>
      </c>
      <c r="GO31" t="s">
        <v>525</v>
      </c>
      <c r="GP31" t="s">
        <v>525</v>
      </c>
      <c r="GQ31" t="s">
        <v>525</v>
      </c>
      <c r="GR31" t="s">
        <v>525</v>
      </c>
      <c r="GS31" t="s">
        <v>525</v>
      </c>
      <c r="GT31" t="s">
        <v>525</v>
      </c>
      <c r="GU31" t="s">
        <v>525</v>
      </c>
      <c r="GV31" t="s">
        <v>525</v>
      </c>
      <c r="GW31" t="s">
        <v>525</v>
      </c>
      <c r="GX31" t="s">
        <v>525</v>
      </c>
      <c r="GY31" t="s">
        <v>525</v>
      </c>
      <c r="GZ31" t="s">
        <v>525</v>
      </c>
      <c r="HA31" t="s">
        <v>525</v>
      </c>
      <c r="HB31" t="s">
        <v>525</v>
      </c>
      <c r="HC31" t="s">
        <v>525</v>
      </c>
      <c r="HD31" t="s">
        <v>525</v>
      </c>
      <c r="HE31" t="s">
        <v>525</v>
      </c>
      <c r="HF31" t="s">
        <v>525</v>
      </c>
      <c r="HG31" t="s">
        <v>525</v>
      </c>
      <c r="HH31" t="s">
        <v>525</v>
      </c>
      <c r="HI31" t="s">
        <v>525</v>
      </c>
      <c r="HJ31" t="s">
        <v>525</v>
      </c>
      <c r="HK31" t="s">
        <v>525</v>
      </c>
      <c r="HL31" t="s">
        <v>525</v>
      </c>
      <c r="HM31" t="s">
        <v>525</v>
      </c>
      <c r="HN31" t="s">
        <v>525</v>
      </c>
      <c r="HO31" t="s">
        <v>525</v>
      </c>
      <c r="HP31" t="s">
        <v>525</v>
      </c>
      <c r="HQ31" t="s">
        <v>525</v>
      </c>
      <c r="HR31" t="s">
        <v>525</v>
      </c>
      <c r="HS31" t="s">
        <v>525</v>
      </c>
      <c r="HT31" t="s">
        <v>525</v>
      </c>
      <c r="HU31" t="s">
        <v>525</v>
      </c>
      <c r="HV31" t="s">
        <v>525</v>
      </c>
      <c r="HW31" t="s">
        <v>525</v>
      </c>
      <c r="HX31" t="s">
        <v>525</v>
      </c>
      <c r="HY31" t="s">
        <v>525</v>
      </c>
      <c r="HZ31" t="s">
        <v>525</v>
      </c>
      <c r="IA31" t="s">
        <v>525</v>
      </c>
      <c r="IB31" t="s">
        <v>525</v>
      </c>
      <c r="IC31" t="s">
        <v>471</v>
      </c>
      <c r="ID31" t="s">
        <v>471</v>
      </c>
      <c r="IE31" t="s">
        <v>471</v>
      </c>
      <c r="IF31" t="s">
        <v>471</v>
      </c>
      <c r="IG31" t="s">
        <v>471</v>
      </c>
      <c r="IH31" t="s">
        <v>471</v>
      </c>
      <c r="II31" t="s">
        <v>471</v>
      </c>
      <c r="IJ31" t="s">
        <v>471</v>
      </c>
      <c r="IK31" t="s">
        <v>471</v>
      </c>
      <c r="IL31" t="s">
        <v>471</v>
      </c>
      <c r="IM31" t="s">
        <v>471</v>
      </c>
      <c r="IN31" t="s">
        <v>471</v>
      </c>
      <c r="IO31" t="s">
        <v>471</v>
      </c>
      <c r="IP31" t="s">
        <v>471</v>
      </c>
      <c r="IQ31" t="s">
        <v>471</v>
      </c>
      <c r="IR31">
        <v>0</v>
      </c>
      <c r="IS31">
        <v>0</v>
      </c>
      <c r="IT31">
        <v>0</v>
      </c>
      <c r="IU31">
        <v>0</v>
      </c>
      <c r="IV31">
        <v>0</v>
      </c>
      <c r="IW31">
        <v>0</v>
      </c>
      <c r="IX31">
        <v>0</v>
      </c>
      <c r="IY31">
        <v>0</v>
      </c>
      <c r="IZ31">
        <v>0</v>
      </c>
      <c r="JA31">
        <v>0</v>
      </c>
      <c r="JB31">
        <v>0</v>
      </c>
      <c r="JC31">
        <v>0</v>
      </c>
      <c r="JD31">
        <v>0</v>
      </c>
      <c r="JE31">
        <v>0</v>
      </c>
      <c r="JF31">
        <v>0</v>
      </c>
      <c r="JG31">
        <v>0</v>
      </c>
      <c r="JH31">
        <v>0</v>
      </c>
      <c r="JI31">
        <v>0</v>
      </c>
      <c r="JJ31">
        <v>0</v>
      </c>
      <c r="JK31">
        <v>0</v>
      </c>
      <c r="JL31">
        <v>0</v>
      </c>
      <c r="JM31">
        <v>0</v>
      </c>
      <c r="JN31">
        <v>0</v>
      </c>
      <c r="JO31">
        <v>0</v>
      </c>
      <c r="JP31">
        <v>0</v>
      </c>
      <c r="JQ31">
        <v>0</v>
      </c>
      <c r="JR31">
        <v>0</v>
      </c>
      <c r="JS31">
        <v>0</v>
      </c>
      <c r="JT31">
        <v>0</v>
      </c>
      <c r="JU31">
        <v>0</v>
      </c>
      <c r="JV31">
        <v>0</v>
      </c>
      <c r="JW31">
        <v>0</v>
      </c>
      <c r="JX31">
        <v>0</v>
      </c>
      <c r="JY31">
        <v>0</v>
      </c>
      <c r="JZ31">
        <v>0</v>
      </c>
      <c r="KA31">
        <v>0</v>
      </c>
      <c r="KB31">
        <v>0</v>
      </c>
      <c r="KC31">
        <v>0</v>
      </c>
      <c r="KD31" t="s">
        <v>473</v>
      </c>
      <c r="KE31" t="s">
        <v>471</v>
      </c>
      <c r="KF31" t="s">
        <v>471</v>
      </c>
      <c r="KG31" t="s">
        <v>471</v>
      </c>
      <c r="KH31" t="s">
        <v>471</v>
      </c>
      <c r="KI31" t="s">
        <v>471</v>
      </c>
      <c r="KJ31" t="s">
        <v>471</v>
      </c>
      <c r="KK31" t="s">
        <v>471</v>
      </c>
      <c r="KL31" t="s">
        <v>471</v>
      </c>
      <c r="KM31" t="s">
        <v>471</v>
      </c>
      <c r="KN31" t="s">
        <v>471</v>
      </c>
      <c r="KO31" t="s">
        <v>471</v>
      </c>
      <c r="KP31" t="s">
        <v>473</v>
      </c>
      <c r="KQ31" t="s">
        <v>473</v>
      </c>
      <c r="KR31" t="s">
        <v>473</v>
      </c>
      <c r="KS31" t="s">
        <v>471</v>
      </c>
      <c r="KT31" t="s">
        <v>471</v>
      </c>
      <c r="KU31" t="s">
        <v>471</v>
      </c>
      <c r="KV31" t="s">
        <v>471</v>
      </c>
      <c r="KW31" t="s">
        <v>471</v>
      </c>
      <c r="KX31" t="s">
        <v>471</v>
      </c>
      <c r="KY31" t="s">
        <v>471</v>
      </c>
      <c r="KZ31" t="s">
        <v>471</v>
      </c>
      <c r="LA31" t="s">
        <v>471</v>
      </c>
      <c r="LB31" t="s">
        <v>473</v>
      </c>
      <c r="LC31" t="s">
        <v>661</v>
      </c>
      <c r="LD31" t="s">
        <v>775</v>
      </c>
      <c r="LE31">
        <v>100</v>
      </c>
      <c r="LF31">
        <v>18.875</v>
      </c>
      <c r="LG31" t="s">
        <v>471</v>
      </c>
      <c r="LH31" t="s">
        <v>471</v>
      </c>
      <c r="LI31">
        <v>100</v>
      </c>
      <c r="LJ31">
        <v>20.898055555555555</v>
      </c>
      <c r="LK31">
        <v>9110519000</v>
      </c>
      <c r="LL31">
        <v>6304674794</v>
      </c>
      <c r="LM31">
        <v>597623825</v>
      </c>
      <c r="LN31">
        <v>691592795</v>
      </c>
      <c r="LO31">
        <v>461488156</v>
      </c>
      <c r="LP31" t="s">
        <v>473</v>
      </c>
      <c r="LQ31" t="s">
        <v>473</v>
      </c>
      <c r="LR31" t="s">
        <v>473</v>
      </c>
      <c r="LS31" t="s">
        <v>471</v>
      </c>
      <c r="LT31" t="s">
        <v>471</v>
      </c>
      <c r="LU31" t="s">
        <v>471</v>
      </c>
      <c r="LV31" t="s">
        <v>471</v>
      </c>
      <c r="LW31" t="s">
        <v>471</v>
      </c>
      <c r="LX31" t="s">
        <v>471</v>
      </c>
      <c r="LY31" t="s">
        <v>471</v>
      </c>
      <c r="LZ31" t="s">
        <v>471</v>
      </c>
      <c r="MA31" t="s">
        <v>471</v>
      </c>
      <c r="MB31">
        <v>0</v>
      </c>
      <c r="MC31">
        <v>0</v>
      </c>
      <c r="MD31">
        <v>0</v>
      </c>
      <c r="ME31" t="s">
        <v>475</v>
      </c>
      <c r="MF31" t="s">
        <v>475</v>
      </c>
      <c r="MG31">
        <v>0</v>
      </c>
      <c r="MH31">
        <v>0</v>
      </c>
      <c r="MI31">
        <v>0</v>
      </c>
      <c r="MJ31">
        <v>0</v>
      </c>
      <c r="MK31">
        <v>0</v>
      </c>
      <c r="ML31">
        <v>0</v>
      </c>
      <c r="MM31">
        <v>0</v>
      </c>
      <c r="MN31">
        <v>0</v>
      </c>
      <c r="MO31">
        <v>0</v>
      </c>
      <c r="MP31">
        <v>0</v>
      </c>
      <c r="MQ31" t="s">
        <v>475</v>
      </c>
      <c r="MR31" t="s">
        <v>475</v>
      </c>
      <c r="MS31">
        <v>0</v>
      </c>
      <c r="MT31">
        <v>0</v>
      </c>
      <c r="MU31">
        <v>0</v>
      </c>
      <c r="MV31">
        <v>0</v>
      </c>
      <c r="MW31">
        <v>0</v>
      </c>
      <c r="MX31">
        <v>0</v>
      </c>
      <c r="MY31">
        <v>0</v>
      </c>
      <c r="MZ31">
        <v>0</v>
      </c>
      <c r="NA31">
        <v>0</v>
      </c>
      <c r="NB31">
        <v>0</v>
      </c>
      <c r="NC31" t="s">
        <v>473</v>
      </c>
      <c r="ND31" t="s">
        <v>473</v>
      </c>
      <c r="NE31" t="s">
        <v>473</v>
      </c>
      <c r="NF31" t="s">
        <v>471</v>
      </c>
      <c r="NG31" t="s">
        <v>471</v>
      </c>
      <c r="NH31" t="s">
        <v>471</v>
      </c>
      <c r="NI31" t="s">
        <v>471</v>
      </c>
      <c r="NJ31" t="s">
        <v>471</v>
      </c>
      <c r="NK31" t="s">
        <v>471</v>
      </c>
      <c r="NL31" t="s">
        <v>471</v>
      </c>
      <c r="NM31" t="s">
        <v>471</v>
      </c>
      <c r="NN31" t="s">
        <v>471</v>
      </c>
      <c r="NO31" t="s">
        <v>857</v>
      </c>
      <c r="NP31" t="s">
        <v>857</v>
      </c>
      <c r="NQ31">
        <v>0</v>
      </c>
      <c r="NR31">
        <v>0</v>
      </c>
      <c r="NS31">
        <v>0</v>
      </c>
      <c r="NT31">
        <v>0</v>
      </c>
      <c r="NU31">
        <v>0</v>
      </c>
      <c r="NV31">
        <v>0</v>
      </c>
      <c r="NW31">
        <v>0</v>
      </c>
      <c r="NX31">
        <v>0</v>
      </c>
      <c r="NY31">
        <v>0</v>
      </c>
      <c r="NZ31">
        <v>0</v>
      </c>
      <c r="OA31" t="s">
        <v>611</v>
      </c>
      <c r="OB31" t="s">
        <v>611</v>
      </c>
      <c r="OC31">
        <v>0</v>
      </c>
      <c r="OD31">
        <v>0</v>
      </c>
      <c r="OE31">
        <v>0</v>
      </c>
      <c r="OF31">
        <v>0</v>
      </c>
      <c r="OG31">
        <v>0</v>
      </c>
      <c r="OH31">
        <v>0</v>
      </c>
      <c r="OI31">
        <v>0</v>
      </c>
      <c r="OJ31">
        <v>0</v>
      </c>
      <c r="OK31">
        <v>0</v>
      </c>
      <c r="OL31">
        <v>0</v>
      </c>
      <c r="OO31" t="s">
        <v>989</v>
      </c>
      <c r="OP31">
        <v>0</v>
      </c>
      <c r="OQ31" t="s">
        <v>525</v>
      </c>
      <c r="OR31" t="s">
        <v>525</v>
      </c>
      <c r="OS31" t="s">
        <v>525</v>
      </c>
      <c r="OT31" t="s">
        <v>525</v>
      </c>
      <c r="OU31" t="s">
        <v>525</v>
      </c>
      <c r="OV31" t="s">
        <v>525</v>
      </c>
      <c r="OW31" t="s">
        <v>525</v>
      </c>
      <c r="OX31" t="s">
        <v>525</v>
      </c>
      <c r="OY31" t="s">
        <v>525</v>
      </c>
      <c r="OZ31" t="s">
        <v>525</v>
      </c>
      <c r="PA31" t="s">
        <v>525</v>
      </c>
      <c r="PB31" t="s">
        <v>525</v>
      </c>
      <c r="PC31" t="s">
        <v>525</v>
      </c>
      <c r="PD31" t="s">
        <v>525</v>
      </c>
      <c r="PE31" t="s">
        <v>525</v>
      </c>
      <c r="PF31" t="s">
        <v>525</v>
      </c>
      <c r="PG31" t="s">
        <v>525</v>
      </c>
      <c r="PH31" t="s">
        <v>525</v>
      </c>
      <c r="PI31" t="s">
        <v>525</v>
      </c>
      <c r="PJ31" t="s">
        <v>525</v>
      </c>
      <c r="PK31" t="s">
        <v>525</v>
      </c>
      <c r="PL31" t="s">
        <v>525</v>
      </c>
      <c r="PM31" t="s">
        <v>525</v>
      </c>
      <c r="PN31" t="s">
        <v>525</v>
      </c>
      <c r="PO31" t="s">
        <v>525</v>
      </c>
      <c r="PP31" t="s">
        <v>525</v>
      </c>
      <c r="PQ31">
        <v>0</v>
      </c>
      <c r="PR31">
        <v>468112527</v>
      </c>
      <c r="PS31" t="s">
        <v>556</v>
      </c>
    </row>
    <row r="32" spans="1:435" x14ac:dyDescent="0.25">
      <c r="A32" t="s">
        <v>999</v>
      </c>
      <c r="B32">
        <v>7869</v>
      </c>
      <c r="C32" t="s">
        <v>1000</v>
      </c>
      <c r="D32">
        <v>2020110010187</v>
      </c>
      <c r="E32" t="s">
        <v>436</v>
      </c>
      <c r="F32" t="s">
        <v>437</v>
      </c>
      <c r="G32" t="s">
        <v>1001</v>
      </c>
      <c r="H32" t="s">
        <v>1002</v>
      </c>
      <c r="I32" t="s">
        <v>1003</v>
      </c>
      <c r="J32" t="s">
        <v>1004</v>
      </c>
      <c r="K32" t="s">
        <v>1005</v>
      </c>
      <c r="L32" t="s">
        <v>1006</v>
      </c>
      <c r="M32" t="s">
        <v>1007</v>
      </c>
      <c r="N32" t="s">
        <v>1005</v>
      </c>
      <c r="O32" t="s">
        <v>1006</v>
      </c>
      <c r="P32" t="s">
        <v>1007</v>
      </c>
      <c r="Q32" t="s">
        <v>1008</v>
      </c>
      <c r="R32" t="s">
        <v>1009</v>
      </c>
      <c r="S32" t="s">
        <v>1010</v>
      </c>
      <c r="T32" t="s">
        <v>1011</v>
      </c>
      <c r="X32" t="s">
        <v>1012</v>
      </c>
      <c r="Y32" t="s">
        <v>1011</v>
      </c>
      <c r="AB32" t="s">
        <v>1013</v>
      </c>
      <c r="AC32" t="s">
        <v>1010</v>
      </c>
      <c r="AI32" t="s">
        <v>1014</v>
      </c>
      <c r="AJ32">
        <v>0</v>
      </c>
      <c r="AK32">
        <v>44055</v>
      </c>
      <c r="AL32">
        <v>1</v>
      </c>
      <c r="AM32">
        <v>2023</v>
      </c>
      <c r="AN32" t="s">
        <v>1015</v>
      </c>
      <c r="AO32" t="s">
        <v>1016</v>
      </c>
      <c r="AP32">
        <v>2020</v>
      </c>
      <c r="AQ32">
        <v>2024</v>
      </c>
      <c r="AR32" t="s">
        <v>467</v>
      </c>
      <c r="AS32" t="s">
        <v>457</v>
      </c>
      <c r="AT32" t="s">
        <v>458</v>
      </c>
      <c r="AU32" t="s">
        <v>459</v>
      </c>
      <c r="AV32" t="s">
        <v>460</v>
      </c>
      <c r="AW32" t="s">
        <v>460</v>
      </c>
      <c r="AX32" t="s">
        <v>460</v>
      </c>
      <c r="AY32">
        <v>1</v>
      </c>
      <c r="BB32" t="s">
        <v>1017</v>
      </c>
      <c r="BC32" t="s">
        <v>1018</v>
      </c>
      <c r="BD32" t="s">
        <v>1019</v>
      </c>
      <c r="BE32" t="s">
        <v>1020</v>
      </c>
      <c r="BF32" t="s">
        <v>1021</v>
      </c>
      <c r="BG32">
        <v>1</v>
      </c>
      <c r="BH32">
        <v>44055</v>
      </c>
      <c r="BI32">
        <v>0</v>
      </c>
      <c r="BJ32" t="s">
        <v>50</v>
      </c>
      <c r="BK32">
        <v>100</v>
      </c>
      <c r="BL32">
        <v>10</v>
      </c>
      <c r="BM32">
        <v>20</v>
      </c>
      <c r="BN32">
        <v>20</v>
      </c>
      <c r="BO32">
        <v>25</v>
      </c>
      <c r="BP32">
        <v>25</v>
      </c>
      <c r="BQ32">
        <v>3951208826.25</v>
      </c>
      <c r="BR32">
        <v>277572250</v>
      </c>
      <c r="BS32">
        <v>789964256</v>
      </c>
      <c r="BT32">
        <v>813773779</v>
      </c>
      <c r="BU32">
        <v>681577485</v>
      </c>
      <c r="BV32">
        <v>1388321056.25</v>
      </c>
      <c r="BW32">
        <v>10</v>
      </c>
      <c r="BX32">
        <v>20</v>
      </c>
      <c r="BY32">
        <v>20</v>
      </c>
      <c r="BZ32">
        <v>25</v>
      </c>
      <c r="CA32">
        <v>20</v>
      </c>
      <c r="CB32">
        <v>20</v>
      </c>
      <c r="CC32">
        <v>25</v>
      </c>
      <c r="CD32">
        <v>277248811</v>
      </c>
      <c r="CE32">
        <v>261516864</v>
      </c>
      <c r="CF32">
        <v>789964256</v>
      </c>
      <c r="CG32">
        <v>775605891</v>
      </c>
      <c r="CH32">
        <v>813515287</v>
      </c>
      <c r="CI32">
        <v>789433558</v>
      </c>
      <c r="CJ32">
        <v>10</v>
      </c>
      <c r="CK32">
        <v>20</v>
      </c>
      <c r="CL32">
        <v>20</v>
      </c>
      <c r="CM32">
        <v>57.5</v>
      </c>
      <c r="CN32" t="s">
        <v>467</v>
      </c>
      <c r="CO32">
        <v>0</v>
      </c>
      <c r="CP32">
        <v>0</v>
      </c>
      <c r="CQ32">
        <v>7.5</v>
      </c>
      <c r="CR32">
        <v>0</v>
      </c>
      <c r="CS32">
        <v>0</v>
      </c>
      <c r="CT32">
        <v>7.5</v>
      </c>
      <c r="CU32">
        <v>0</v>
      </c>
      <c r="CV32">
        <v>0</v>
      </c>
      <c r="CW32">
        <v>7.5</v>
      </c>
      <c r="CX32">
        <v>0</v>
      </c>
      <c r="CY32">
        <v>0</v>
      </c>
      <c r="CZ32">
        <v>2.5</v>
      </c>
      <c r="DA32">
        <v>25</v>
      </c>
      <c r="DB32">
        <v>7.5</v>
      </c>
      <c r="DC32">
        <v>7.5</v>
      </c>
      <c r="DD32">
        <v>0</v>
      </c>
      <c r="DE32">
        <v>0</v>
      </c>
      <c r="DF32">
        <v>90</v>
      </c>
      <c r="DG32">
        <v>0</v>
      </c>
      <c r="DH32">
        <v>0</v>
      </c>
      <c r="DI32">
        <v>90</v>
      </c>
      <c r="DJ32">
        <v>0</v>
      </c>
      <c r="DK32">
        <v>0</v>
      </c>
      <c r="DL32">
        <v>90</v>
      </c>
      <c r="DM32">
        <v>0</v>
      </c>
      <c r="DN32">
        <v>0</v>
      </c>
      <c r="DO32">
        <v>30</v>
      </c>
      <c r="DP32">
        <v>300</v>
      </c>
      <c r="DQ32">
        <v>0</v>
      </c>
      <c r="DR32">
        <v>0</v>
      </c>
      <c r="DS32">
        <v>90</v>
      </c>
      <c r="DT32">
        <v>0</v>
      </c>
      <c r="DU32">
        <v>0</v>
      </c>
      <c r="DV32">
        <v>0</v>
      </c>
      <c r="DW32">
        <v>0</v>
      </c>
      <c r="DX32">
        <v>0</v>
      </c>
      <c r="DY32">
        <v>0</v>
      </c>
      <c r="DZ32">
        <v>0</v>
      </c>
      <c r="EA32">
        <v>0</v>
      </c>
      <c r="EB32">
        <v>0</v>
      </c>
      <c r="EC32">
        <v>90</v>
      </c>
      <c r="ED32">
        <v>90</v>
      </c>
      <c r="EE32">
        <v>0</v>
      </c>
      <c r="EF32">
        <v>0</v>
      </c>
      <c r="EG32" t="s">
        <v>1022</v>
      </c>
      <c r="EH32">
        <v>0</v>
      </c>
      <c r="EI32">
        <v>0</v>
      </c>
      <c r="EJ32" t="s">
        <v>1022</v>
      </c>
      <c r="EK32">
        <v>0</v>
      </c>
      <c r="EL32">
        <v>0</v>
      </c>
      <c r="EM32" t="s">
        <v>1022</v>
      </c>
      <c r="EN32">
        <v>0</v>
      </c>
      <c r="EO32">
        <v>0</v>
      </c>
      <c r="EP32" t="s">
        <v>1023</v>
      </c>
      <c r="EQ32">
        <v>0</v>
      </c>
      <c r="ER32">
        <v>0</v>
      </c>
      <c r="ES32" t="s">
        <v>1024</v>
      </c>
      <c r="ET32">
        <v>0</v>
      </c>
      <c r="EU32">
        <v>0</v>
      </c>
      <c r="EV32">
        <v>0</v>
      </c>
      <c r="EW32">
        <v>0</v>
      </c>
      <c r="EX32">
        <v>0</v>
      </c>
      <c r="EY32">
        <v>0</v>
      </c>
      <c r="EZ32">
        <v>0</v>
      </c>
      <c r="FA32">
        <v>0</v>
      </c>
      <c r="FB32">
        <v>0</v>
      </c>
      <c r="FC32">
        <v>683381000</v>
      </c>
      <c r="FD32">
        <v>683381000</v>
      </c>
      <c r="FE32">
        <v>683381000</v>
      </c>
      <c r="FF32">
        <v>683381000</v>
      </c>
      <c r="FG32">
        <v>683381000</v>
      </c>
      <c r="FH32">
        <v>683381000</v>
      </c>
      <c r="FI32">
        <v>683381000</v>
      </c>
      <c r="FJ32">
        <v>683381000</v>
      </c>
      <c r="FK32">
        <v>683381000</v>
      </c>
      <c r="FL32">
        <v>683381000</v>
      </c>
      <c r="FM32">
        <v>683381000</v>
      </c>
      <c r="FN32">
        <v>683381000</v>
      </c>
      <c r="FO32">
        <v>683381000</v>
      </c>
      <c r="FP32">
        <v>683381000</v>
      </c>
      <c r="FQ32">
        <v>700825481</v>
      </c>
      <c r="FR32">
        <v>681577485</v>
      </c>
      <c r="FS32">
        <v>0</v>
      </c>
      <c r="FT32">
        <v>0</v>
      </c>
      <c r="FU32">
        <v>0</v>
      </c>
      <c r="FV32">
        <v>0</v>
      </c>
      <c r="FW32">
        <v>0</v>
      </c>
      <c r="FX32">
        <v>0</v>
      </c>
      <c r="FY32">
        <v>0</v>
      </c>
      <c r="FZ32">
        <v>0</v>
      </c>
      <c r="GA32">
        <v>0</v>
      </c>
      <c r="GB32">
        <v>681577485</v>
      </c>
      <c r="GC32">
        <v>653378788</v>
      </c>
      <c r="GD32">
        <v>664130788</v>
      </c>
      <c r="GE32">
        <v>664130788</v>
      </c>
      <c r="GF32">
        <v>0</v>
      </c>
      <c r="GG32">
        <v>0</v>
      </c>
      <c r="GH32">
        <v>0</v>
      </c>
      <c r="GI32">
        <v>0</v>
      </c>
      <c r="GJ32">
        <v>0</v>
      </c>
      <c r="GK32">
        <v>0</v>
      </c>
      <c r="GL32">
        <v>0</v>
      </c>
      <c r="GM32">
        <v>0</v>
      </c>
      <c r="GN32">
        <v>0</v>
      </c>
      <c r="GO32">
        <v>664130788</v>
      </c>
      <c r="GP32">
        <v>0</v>
      </c>
      <c r="GQ32">
        <v>16624588</v>
      </c>
      <c r="GR32">
        <v>77608723</v>
      </c>
      <c r="GS32">
        <v>0</v>
      </c>
      <c r="GT32">
        <v>0</v>
      </c>
      <c r="GU32">
        <v>0</v>
      </c>
      <c r="GV32">
        <v>0</v>
      </c>
      <c r="GW32">
        <v>0</v>
      </c>
      <c r="GX32">
        <v>0</v>
      </c>
      <c r="GY32">
        <v>0</v>
      </c>
      <c r="GZ32">
        <v>0</v>
      </c>
      <c r="HA32">
        <v>0</v>
      </c>
      <c r="HB32">
        <v>77608723</v>
      </c>
      <c r="HC32">
        <v>24081729</v>
      </c>
      <c r="HD32">
        <v>24081729</v>
      </c>
      <c r="HE32">
        <v>24081729</v>
      </c>
      <c r="HF32">
        <v>0</v>
      </c>
      <c r="HG32">
        <v>0</v>
      </c>
      <c r="HH32">
        <v>0</v>
      </c>
      <c r="HI32">
        <v>0</v>
      </c>
      <c r="HJ32">
        <v>0</v>
      </c>
      <c r="HK32">
        <v>0</v>
      </c>
      <c r="HL32">
        <v>0</v>
      </c>
      <c r="HM32">
        <v>0</v>
      </c>
      <c r="HN32">
        <v>0</v>
      </c>
      <c r="HO32">
        <v>24081729</v>
      </c>
      <c r="HP32">
        <v>0</v>
      </c>
      <c r="HQ32">
        <v>24081729</v>
      </c>
      <c r="HR32">
        <v>24081729</v>
      </c>
      <c r="HS32">
        <v>0</v>
      </c>
      <c r="HT32">
        <v>0</v>
      </c>
      <c r="HU32">
        <v>0</v>
      </c>
      <c r="HV32">
        <v>0</v>
      </c>
      <c r="HW32">
        <v>0</v>
      </c>
      <c r="HX32">
        <v>0</v>
      </c>
      <c r="HY32">
        <v>0</v>
      </c>
      <c r="HZ32">
        <v>0</v>
      </c>
      <c r="IA32">
        <v>0</v>
      </c>
      <c r="IB32">
        <v>24081729</v>
      </c>
      <c r="IC32" t="s">
        <v>1025</v>
      </c>
      <c r="ID32" t="s">
        <v>471</v>
      </c>
      <c r="IE32" t="s">
        <v>471</v>
      </c>
      <c r="IF32" t="s">
        <v>471</v>
      </c>
      <c r="IG32" t="s">
        <v>471</v>
      </c>
      <c r="IH32" t="s">
        <v>1026</v>
      </c>
      <c r="II32" t="s">
        <v>471</v>
      </c>
      <c r="IJ32" t="s">
        <v>471</v>
      </c>
      <c r="IK32" t="s">
        <v>471</v>
      </c>
      <c r="IL32" t="s">
        <v>471</v>
      </c>
      <c r="IM32" t="s">
        <v>471</v>
      </c>
      <c r="IN32" t="s">
        <v>471</v>
      </c>
      <c r="IO32" t="s">
        <v>471</v>
      </c>
      <c r="IP32" t="s">
        <v>471</v>
      </c>
      <c r="IQ32" t="s">
        <v>471</v>
      </c>
      <c r="IR32">
        <v>0</v>
      </c>
      <c r="IS32">
        <v>0</v>
      </c>
      <c r="IT32">
        <v>1</v>
      </c>
      <c r="IU32">
        <v>0</v>
      </c>
      <c r="IV32">
        <v>0</v>
      </c>
      <c r="IW32">
        <v>0</v>
      </c>
      <c r="IX32">
        <v>0</v>
      </c>
      <c r="IY32">
        <v>0</v>
      </c>
      <c r="IZ32">
        <v>0</v>
      </c>
      <c r="JA32">
        <v>0</v>
      </c>
      <c r="JB32">
        <v>0</v>
      </c>
      <c r="JC32">
        <v>0</v>
      </c>
      <c r="JD32">
        <v>0.3</v>
      </c>
      <c r="JE32">
        <v>0</v>
      </c>
      <c r="JF32">
        <v>0</v>
      </c>
      <c r="JG32">
        <v>30</v>
      </c>
      <c r="JH32">
        <v>0</v>
      </c>
      <c r="JI32">
        <v>0</v>
      </c>
      <c r="JJ32">
        <v>0</v>
      </c>
      <c r="JK32">
        <v>0</v>
      </c>
      <c r="JL32">
        <v>0</v>
      </c>
      <c r="JM32">
        <v>0</v>
      </c>
      <c r="JN32">
        <v>0</v>
      </c>
      <c r="JO32">
        <v>0</v>
      </c>
      <c r="JP32">
        <v>0</v>
      </c>
      <c r="JQ32">
        <v>30</v>
      </c>
      <c r="JR32">
        <v>0</v>
      </c>
      <c r="JS32">
        <v>0</v>
      </c>
      <c r="JT32">
        <v>30</v>
      </c>
      <c r="JU32">
        <v>30</v>
      </c>
      <c r="JV32">
        <v>30</v>
      </c>
      <c r="JW32">
        <v>30</v>
      </c>
      <c r="JX32">
        <v>30</v>
      </c>
      <c r="JY32">
        <v>30</v>
      </c>
      <c r="JZ32">
        <v>30</v>
      </c>
      <c r="KA32">
        <v>30</v>
      </c>
      <c r="KB32">
        <v>30</v>
      </c>
      <c r="KC32">
        <v>30</v>
      </c>
      <c r="KD32" t="s">
        <v>473</v>
      </c>
      <c r="KE32" t="s">
        <v>471</v>
      </c>
      <c r="KF32">
        <v>100</v>
      </c>
      <c r="KG32" t="s">
        <v>471</v>
      </c>
      <c r="KH32" t="s">
        <v>471</v>
      </c>
      <c r="KI32" t="s">
        <v>471</v>
      </c>
      <c r="KJ32" t="s">
        <v>471</v>
      </c>
      <c r="KK32" t="s">
        <v>471</v>
      </c>
      <c r="KL32" t="s">
        <v>471</v>
      </c>
      <c r="KM32" t="s">
        <v>471</v>
      </c>
      <c r="KN32" t="s">
        <v>471</v>
      </c>
      <c r="KO32" t="s">
        <v>471</v>
      </c>
      <c r="KP32" t="s">
        <v>473</v>
      </c>
      <c r="KQ32" t="s">
        <v>473</v>
      </c>
      <c r="KR32">
        <v>100</v>
      </c>
      <c r="KS32" t="s">
        <v>471</v>
      </c>
      <c r="KT32" t="s">
        <v>471</v>
      </c>
      <c r="KU32" t="s">
        <v>471</v>
      </c>
      <c r="KV32" t="s">
        <v>471</v>
      </c>
      <c r="KW32" t="s">
        <v>471</v>
      </c>
      <c r="KX32" t="s">
        <v>471</v>
      </c>
      <c r="KY32" t="s">
        <v>471</v>
      </c>
      <c r="KZ32" t="s">
        <v>471</v>
      </c>
      <c r="LA32" t="s">
        <v>471</v>
      </c>
      <c r="LB32">
        <v>100</v>
      </c>
      <c r="LC32" t="s">
        <v>1000</v>
      </c>
      <c r="LD32" t="s">
        <v>1027</v>
      </c>
      <c r="LE32">
        <v>100</v>
      </c>
      <c r="LF32">
        <v>25</v>
      </c>
      <c r="LG32">
        <v>100</v>
      </c>
      <c r="LH32">
        <v>25</v>
      </c>
      <c r="LI32">
        <v>100</v>
      </c>
      <c r="LJ32">
        <v>17.5</v>
      </c>
      <c r="LK32">
        <v>1569969000</v>
      </c>
      <c r="LL32">
        <v>1226031865</v>
      </c>
      <c r="LM32">
        <v>147781452</v>
      </c>
      <c r="LN32">
        <v>251781711</v>
      </c>
      <c r="LO32">
        <v>229282584</v>
      </c>
      <c r="LP32" t="s">
        <v>473</v>
      </c>
      <c r="LQ32" t="s">
        <v>473</v>
      </c>
      <c r="LR32">
        <v>7.5</v>
      </c>
      <c r="LS32" t="s">
        <v>471</v>
      </c>
      <c r="LT32" t="s">
        <v>471</v>
      </c>
      <c r="LU32" t="s">
        <v>471</v>
      </c>
      <c r="LV32" t="s">
        <v>471</v>
      </c>
      <c r="LW32" t="s">
        <v>471</v>
      </c>
      <c r="LX32" t="s">
        <v>471</v>
      </c>
      <c r="LY32" t="s">
        <v>471</v>
      </c>
      <c r="LZ32" t="s">
        <v>471</v>
      </c>
      <c r="MA32" t="s">
        <v>471</v>
      </c>
      <c r="MB32">
        <v>7.5</v>
      </c>
      <c r="MC32">
        <v>7.5</v>
      </c>
      <c r="MD32">
        <v>7.5</v>
      </c>
      <c r="ME32" t="s">
        <v>475</v>
      </c>
      <c r="MF32" t="s">
        <v>475</v>
      </c>
      <c r="MG32">
        <v>0</v>
      </c>
      <c r="MH32">
        <v>0</v>
      </c>
      <c r="MI32">
        <v>0</v>
      </c>
      <c r="MJ32">
        <v>0</v>
      </c>
      <c r="MK32">
        <v>0</v>
      </c>
      <c r="ML32">
        <v>0</v>
      </c>
      <c r="MM32">
        <v>0</v>
      </c>
      <c r="MN32">
        <v>0</v>
      </c>
      <c r="MO32">
        <v>0</v>
      </c>
      <c r="MP32">
        <v>0</v>
      </c>
      <c r="MQ32" t="s">
        <v>475</v>
      </c>
      <c r="MR32" t="s">
        <v>475</v>
      </c>
      <c r="MS32">
        <v>0</v>
      </c>
      <c r="MT32">
        <v>0</v>
      </c>
      <c r="MU32">
        <v>0</v>
      </c>
      <c r="MV32">
        <v>0</v>
      </c>
      <c r="MW32">
        <v>0</v>
      </c>
      <c r="MX32">
        <v>0</v>
      </c>
      <c r="MY32">
        <v>0</v>
      </c>
      <c r="MZ32">
        <v>0</v>
      </c>
      <c r="NA32">
        <v>0</v>
      </c>
      <c r="NB32">
        <v>0</v>
      </c>
      <c r="NC32" t="s">
        <v>473</v>
      </c>
      <c r="ND32" t="s">
        <v>473</v>
      </c>
      <c r="NE32">
        <v>100</v>
      </c>
      <c r="NF32" t="s">
        <v>471</v>
      </c>
      <c r="NG32" t="s">
        <v>471</v>
      </c>
      <c r="NH32" t="s">
        <v>471</v>
      </c>
      <c r="NI32" t="s">
        <v>471</v>
      </c>
      <c r="NJ32" t="s">
        <v>471</v>
      </c>
      <c r="NK32" t="s">
        <v>471</v>
      </c>
      <c r="NL32" t="s">
        <v>471</v>
      </c>
      <c r="NM32" t="s">
        <v>471</v>
      </c>
      <c r="NN32" t="s">
        <v>471</v>
      </c>
      <c r="NO32" t="s">
        <v>1028</v>
      </c>
      <c r="NP32" t="s">
        <v>1028</v>
      </c>
      <c r="NQ32">
        <v>0</v>
      </c>
      <c r="NR32">
        <v>0</v>
      </c>
      <c r="NS32">
        <v>0</v>
      </c>
      <c r="NT32">
        <v>0</v>
      </c>
      <c r="NU32">
        <v>0</v>
      </c>
      <c r="NV32">
        <v>0</v>
      </c>
      <c r="NW32">
        <v>0</v>
      </c>
      <c r="NX32">
        <v>0</v>
      </c>
      <c r="NY32">
        <v>0</v>
      </c>
      <c r="NZ32">
        <v>0</v>
      </c>
      <c r="OA32" t="s">
        <v>475</v>
      </c>
      <c r="OB32" t="s">
        <v>1029</v>
      </c>
      <c r="OC32">
        <v>0</v>
      </c>
      <c r="OD32">
        <v>0</v>
      </c>
      <c r="OE32">
        <v>0</v>
      </c>
      <c r="OF32">
        <v>0</v>
      </c>
      <c r="OG32">
        <v>0</v>
      </c>
      <c r="OH32">
        <v>0</v>
      </c>
      <c r="OI32">
        <v>0</v>
      </c>
      <c r="OJ32">
        <v>0</v>
      </c>
      <c r="OK32">
        <v>0</v>
      </c>
      <c r="OL32">
        <v>0</v>
      </c>
      <c r="OM32" t="s">
        <v>1030</v>
      </c>
      <c r="ON32" t="s">
        <v>1005</v>
      </c>
      <c r="OO32" t="s">
        <v>999</v>
      </c>
      <c r="OP32">
        <v>7.5</v>
      </c>
      <c r="OQ32">
        <v>0</v>
      </c>
      <c r="OR32">
        <v>0</v>
      </c>
      <c r="OS32">
        <v>0</v>
      </c>
      <c r="OT32">
        <v>0</v>
      </c>
      <c r="OU32">
        <v>0</v>
      </c>
      <c r="OV32">
        <v>0</v>
      </c>
      <c r="OW32">
        <v>0</v>
      </c>
      <c r="OX32">
        <v>0</v>
      </c>
      <c r="OY32">
        <v>0</v>
      </c>
      <c r="OZ32">
        <v>0</v>
      </c>
      <c r="PA32">
        <v>0</v>
      </c>
      <c r="PB32">
        <v>0</v>
      </c>
      <c r="PC32">
        <v>0</v>
      </c>
      <c r="PD32">
        <v>24081729</v>
      </c>
      <c r="PE32">
        <v>24081729</v>
      </c>
      <c r="PF32">
        <v>24081729</v>
      </c>
      <c r="PG32">
        <v>0</v>
      </c>
      <c r="PH32">
        <v>0</v>
      </c>
      <c r="PI32">
        <v>0</v>
      </c>
      <c r="PJ32">
        <v>0</v>
      </c>
      <c r="PK32">
        <v>0</v>
      </c>
      <c r="PL32">
        <v>0</v>
      </c>
      <c r="PM32">
        <v>0</v>
      </c>
      <c r="PN32">
        <v>0</v>
      </c>
      <c r="PO32">
        <v>0</v>
      </c>
      <c r="PP32">
        <v>24081729</v>
      </c>
      <c r="PQ32">
        <v>0</v>
      </c>
      <c r="PR32">
        <v>251781711</v>
      </c>
      <c r="PS32" t="s">
        <v>482</v>
      </c>
    </row>
    <row r="33" spans="1:435" x14ac:dyDescent="0.25">
      <c r="A33" t="s">
        <v>1031</v>
      </c>
      <c r="B33">
        <v>7869</v>
      </c>
      <c r="C33" t="s">
        <v>1032</v>
      </c>
      <c r="D33">
        <v>2020110010187</v>
      </c>
      <c r="E33" t="s">
        <v>436</v>
      </c>
      <c r="F33" t="s">
        <v>437</v>
      </c>
      <c r="G33" t="s">
        <v>1001</v>
      </c>
      <c r="H33" t="s">
        <v>1002</v>
      </c>
      <c r="I33" t="s">
        <v>1003</v>
      </c>
      <c r="J33" t="s">
        <v>1004</v>
      </c>
      <c r="K33" t="s">
        <v>1005</v>
      </c>
      <c r="L33" t="s">
        <v>1006</v>
      </c>
      <c r="M33" t="s">
        <v>1007</v>
      </c>
      <c r="N33" t="s">
        <v>1005</v>
      </c>
      <c r="O33" t="s">
        <v>1006</v>
      </c>
      <c r="P33" t="s">
        <v>1007</v>
      </c>
      <c r="Q33" t="s">
        <v>1008</v>
      </c>
      <c r="R33" t="s">
        <v>1009</v>
      </c>
      <c r="S33" t="s">
        <v>1033</v>
      </c>
      <c r="T33" t="s">
        <v>1034</v>
      </c>
      <c r="Z33" t="s">
        <v>1035</v>
      </c>
      <c r="AA33" t="s">
        <v>1036</v>
      </c>
      <c r="AC33" t="s">
        <v>1033</v>
      </c>
      <c r="AH33" t="s">
        <v>451</v>
      </c>
      <c r="AI33" t="s">
        <v>1037</v>
      </c>
      <c r="AJ33">
        <v>0</v>
      </c>
      <c r="AK33">
        <v>44055</v>
      </c>
      <c r="AL33">
        <v>1</v>
      </c>
      <c r="AM33">
        <v>2023</v>
      </c>
      <c r="AN33" t="s">
        <v>1038</v>
      </c>
      <c r="AO33" t="s">
        <v>1039</v>
      </c>
      <c r="AP33">
        <v>2021</v>
      </c>
      <c r="AQ33">
        <v>2024</v>
      </c>
      <c r="AR33" t="s">
        <v>467</v>
      </c>
      <c r="AS33" t="s">
        <v>457</v>
      </c>
      <c r="AT33" t="s">
        <v>458</v>
      </c>
      <c r="AU33" t="s">
        <v>459</v>
      </c>
      <c r="AV33" t="s">
        <v>460</v>
      </c>
      <c r="AW33" t="s">
        <v>460</v>
      </c>
      <c r="AX33" t="s">
        <v>460</v>
      </c>
      <c r="AY33">
        <v>1</v>
      </c>
      <c r="BB33" t="s">
        <v>1040</v>
      </c>
      <c r="BC33" t="s">
        <v>1041</v>
      </c>
      <c r="BD33" t="s">
        <v>1042</v>
      </c>
      <c r="BE33" t="s">
        <v>1043</v>
      </c>
      <c r="BF33" t="s">
        <v>1044</v>
      </c>
      <c r="BG33">
        <v>1</v>
      </c>
      <c r="BH33">
        <v>44055</v>
      </c>
      <c r="BI33">
        <v>0</v>
      </c>
      <c r="BJ33" t="s">
        <v>50</v>
      </c>
      <c r="BK33">
        <v>100</v>
      </c>
      <c r="BL33">
        <v>0</v>
      </c>
      <c r="BM33">
        <v>40</v>
      </c>
      <c r="BN33">
        <v>20</v>
      </c>
      <c r="BO33">
        <v>20</v>
      </c>
      <c r="BP33">
        <v>20</v>
      </c>
      <c r="BQ33">
        <v>2857655109</v>
      </c>
      <c r="BR33">
        <v>0</v>
      </c>
      <c r="BS33">
        <v>709333066</v>
      </c>
      <c r="BT33">
        <v>713320783</v>
      </c>
      <c r="BU33">
        <v>514001260</v>
      </c>
      <c r="BV33">
        <v>921000000</v>
      </c>
      <c r="BW33">
        <v>0</v>
      </c>
      <c r="BX33">
        <v>40</v>
      </c>
      <c r="BY33">
        <v>20</v>
      </c>
      <c r="BZ33">
        <v>20</v>
      </c>
      <c r="CA33">
        <v>40</v>
      </c>
      <c r="CB33">
        <v>20</v>
      </c>
      <c r="CC33">
        <v>20</v>
      </c>
      <c r="CD33">
        <v>0</v>
      </c>
      <c r="CE33" t="s">
        <v>1045</v>
      </c>
      <c r="CF33">
        <v>709333066</v>
      </c>
      <c r="CG33">
        <v>482288534</v>
      </c>
      <c r="CH33">
        <v>713320783</v>
      </c>
      <c r="CI33">
        <v>535061573</v>
      </c>
      <c r="CJ33">
        <v>0</v>
      </c>
      <c r="CK33">
        <v>40</v>
      </c>
      <c r="CL33">
        <v>20</v>
      </c>
      <c r="CM33">
        <v>64</v>
      </c>
      <c r="CN33" t="s">
        <v>467</v>
      </c>
      <c r="CO33">
        <v>0</v>
      </c>
      <c r="CP33">
        <v>2</v>
      </c>
      <c r="CQ33">
        <v>2</v>
      </c>
      <c r="CR33">
        <v>2</v>
      </c>
      <c r="CS33">
        <v>2</v>
      </c>
      <c r="CT33">
        <v>2</v>
      </c>
      <c r="CU33">
        <v>2</v>
      </c>
      <c r="CV33">
        <v>2</v>
      </c>
      <c r="CW33">
        <v>2</v>
      </c>
      <c r="CX33">
        <v>2</v>
      </c>
      <c r="CY33">
        <v>1</v>
      </c>
      <c r="CZ33">
        <v>1</v>
      </c>
      <c r="DA33">
        <v>20</v>
      </c>
      <c r="DB33">
        <v>4</v>
      </c>
      <c r="DC33">
        <v>4</v>
      </c>
      <c r="DD33">
        <v>0</v>
      </c>
      <c r="DE33">
        <v>10</v>
      </c>
      <c r="DF33">
        <v>10</v>
      </c>
      <c r="DG33">
        <v>10</v>
      </c>
      <c r="DH33">
        <v>10</v>
      </c>
      <c r="DI33">
        <v>10</v>
      </c>
      <c r="DJ33">
        <v>10</v>
      </c>
      <c r="DK33">
        <v>10</v>
      </c>
      <c r="DL33">
        <v>10</v>
      </c>
      <c r="DM33">
        <v>10</v>
      </c>
      <c r="DN33">
        <v>5</v>
      </c>
      <c r="DO33">
        <v>5</v>
      </c>
      <c r="DP33">
        <v>100</v>
      </c>
      <c r="DQ33">
        <v>0</v>
      </c>
      <c r="DR33">
        <v>10</v>
      </c>
      <c r="DS33">
        <v>10</v>
      </c>
      <c r="DT33">
        <v>0</v>
      </c>
      <c r="DU33">
        <v>0</v>
      </c>
      <c r="DV33">
        <v>0</v>
      </c>
      <c r="DW33">
        <v>0</v>
      </c>
      <c r="DX33">
        <v>0</v>
      </c>
      <c r="DY33">
        <v>0</v>
      </c>
      <c r="DZ33">
        <v>0</v>
      </c>
      <c r="EA33">
        <v>0</v>
      </c>
      <c r="EB33">
        <v>0</v>
      </c>
      <c r="EC33">
        <v>20</v>
      </c>
      <c r="ED33">
        <v>20</v>
      </c>
      <c r="EE33">
        <v>0</v>
      </c>
      <c r="EF33" t="s">
        <v>1046</v>
      </c>
      <c r="EG33" t="s">
        <v>1046</v>
      </c>
      <c r="EH33" t="s">
        <v>1046</v>
      </c>
      <c r="EI33" t="s">
        <v>1046</v>
      </c>
      <c r="EJ33" t="s">
        <v>1046</v>
      </c>
      <c r="EK33" t="s">
        <v>1046</v>
      </c>
      <c r="EL33" t="s">
        <v>1046</v>
      </c>
      <c r="EM33" t="s">
        <v>1046</v>
      </c>
      <c r="EN33" t="s">
        <v>1046</v>
      </c>
      <c r="EO33" t="s">
        <v>1046</v>
      </c>
      <c r="EP33" t="s">
        <v>1046</v>
      </c>
      <c r="EQ33">
        <v>0</v>
      </c>
      <c r="ER33" t="s">
        <v>1047</v>
      </c>
      <c r="ES33" t="s">
        <v>1047</v>
      </c>
      <c r="ET33">
        <v>0</v>
      </c>
      <c r="EU33">
        <v>0</v>
      </c>
      <c r="EV33">
        <v>0</v>
      </c>
      <c r="EW33">
        <v>0</v>
      </c>
      <c r="EX33">
        <v>0</v>
      </c>
      <c r="EY33">
        <v>0</v>
      </c>
      <c r="EZ33">
        <v>0</v>
      </c>
      <c r="FA33">
        <v>0</v>
      </c>
      <c r="FB33">
        <v>0</v>
      </c>
      <c r="FC33">
        <v>477021000</v>
      </c>
      <c r="FD33">
        <v>477021000</v>
      </c>
      <c r="FE33">
        <v>477021000</v>
      </c>
      <c r="FF33">
        <v>477021000</v>
      </c>
      <c r="FG33">
        <v>477021000</v>
      </c>
      <c r="FH33">
        <v>477021000</v>
      </c>
      <c r="FI33">
        <v>477021000</v>
      </c>
      <c r="FJ33">
        <v>477021000</v>
      </c>
      <c r="FK33">
        <v>477021000</v>
      </c>
      <c r="FL33">
        <v>477021000</v>
      </c>
      <c r="FM33">
        <v>477021000</v>
      </c>
      <c r="FN33">
        <v>477021000</v>
      </c>
      <c r="FO33">
        <v>477021000</v>
      </c>
      <c r="FP33">
        <v>477021000</v>
      </c>
      <c r="FQ33">
        <v>474470148</v>
      </c>
      <c r="FR33">
        <v>514001260</v>
      </c>
      <c r="FS33">
        <v>0</v>
      </c>
      <c r="FT33">
        <v>0</v>
      </c>
      <c r="FU33">
        <v>0</v>
      </c>
      <c r="FV33">
        <v>0</v>
      </c>
      <c r="FW33">
        <v>0</v>
      </c>
      <c r="FX33">
        <v>0</v>
      </c>
      <c r="FY33">
        <v>0</v>
      </c>
      <c r="FZ33">
        <v>0</v>
      </c>
      <c r="GA33">
        <v>0</v>
      </c>
      <c r="GB33">
        <v>514001260</v>
      </c>
      <c r="GC33">
        <v>157020267</v>
      </c>
      <c r="GD33">
        <v>157020267</v>
      </c>
      <c r="GE33">
        <v>196551383</v>
      </c>
      <c r="GF33">
        <v>0</v>
      </c>
      <c r="GG33">
        <v>0</v>
      </c>
      <c r="GH33">
        <v>0</v>
      </c>
      <c r="GI33">
        <v>0</v>
      </c>
      <c r="GJ33">
        <v>0</v>
      </c>
      <c r="GK33">
        <v>0</v>
      </c>
      <c r="GL33">
        <v>0</v>
      </c>
      <c r="GM33">
        <v>0</v>
      </c>
      <c r="GN33">
        <v>0</v>
      </c>
      <c r="GO33">
        <v>196551383</v>
      </c>
      <c r="GP33">
        <v>0</v>
      </c>
      <c r="GQ33">
        <v>5789131</v>
      </c>
      <c r="GR33">
        <v>21649764</v>
      </c>
      <c r="GS33">
        <v>0</v>
      </c>
      <c r="GT33">
        <v>0</v>
      </c>
      <c r="GU33">
        <v>0</v>
      </c>
      <c r="GV33">
        <v>0</v>
      </c>
      <c r="GW33">
        <v>0</v>
      </c>
      <c r="GX33">
        <v>0</v>
      </c>
      <c r="GY33">
        <v>0</v>
      </c>
      <c r="GZ33">
        <v>0</v>
      </c>
      <c r="HA33">
        <v>0</v>
      </c>
      <c r="HB33">
        <v>21649764</v>
      </c>
      <c r="HC33">
        <v>178259210</v>
      </c>
      <c r="HD33">
        <v>178259210</v>
      </c>
      <c r="HE33">
        <v>178259210</v>
      </c>
      <c r="HF33">
        <v>0</v>
      </c>
      <c r="HG33">
        <v>0</v>
      </c>
      <c r="HH33">
        <v>0</v>
      </c>
      <c r="HI33">
        <v>0</v>
      </c>
      <c r="HJ33">
        <v>0</v>
      </c>
      <c r="HK33">
        <v>0</v>
      </c>
      <c r="HL33">
        <v>0</v>
      </c>
      <c r="HM33">
        <v>0</v>
      </c>
      <c r="HN33">
        <v>0</v>
      </c>
      <c r="HO33">
        <v>178259210</v>
      </c>
      <c r="HP33">
        <v>0</v>
      </c>
      <c r="HQ33">
        <v>143844715</v>
      </c>
      <c r="HR33">
        <v>178213359</v>
      </c>
      <c r="HS33">
        <v>0</v>
      </c>
      <c r="HT33">
        <v>0</v>
      </c>
      <c r="HU33">
        <v>0</v>
      </c>
      <c r="HV33">
        <v>0</v>
      </c>
      <c r="HW33">
        <v>0</v>
      </c>
      <c r="HX33">
        <v>0</v>
      </c>
      <c r="HY33">
        <v>0</v>
      </c>
      <c r="HZ33">
        <v>0</v>
      </c>
      <c r="IA33">
        <v>0</v>
      </c>
      <c r="IB33">
        <v>178213359</v>
      </c>
      <c r="IC33" t="s">
        <v>1048</v>
      </c>
      <c r="ID33" t="s">
        <v>471</v>
      </c>
      <c r="IE33" t="s">
        <v>471</v>
      </c>
      <c r="IF33" t="s">
        <v>471</v>
      </c>
      <c r="IG33" t="s">
        <v>1049</v>
      </c>
      <c r="IH33" t="s">
        <v>1050</v>
      </c>
      <c r="II33" t="s">
        <v>471</v>
      </c>
      <c r="IJ33" t="s">
        <v>471</v>
      </c>
      <c r="IK33" t="s">
        <v>471</v>
      </c>
      <c r="IL33" t="s">
        <v>471</v>
      </c>
      <c r="IM33" t="s">
        <v>471</v>
      </c>
      <c r="IN33" t="s">
        <v>471</v>
      </c>
      <c r="IO33" t="s">
        <v>471</v>
      </c>
      <c r="IP33" t="s">
        <v>471</v>
      </c>
      <c r="IQ33" t="s">
        <v>471</v>
      </c>
      <c r="IR33">
        <v>0</v>
      </c>
      <c r="IS33">
        <v>1</v>
      </c>
      <c r="IT33">
        <v>1</v>
      </c>
      <c r="IU33">
        <v>0</v>
      </c>
      <c r="IV33">
        <v>0</v>
      </c>
      <c r="IW33">
        <v>0</v>
      </c>
      <c r="IX33">
        <v>0</v>
      </c>
      <c r="IY33">
        <v>0</v>
      </c>
      <c r="IZ33">
        <v>0</v>
      </c>
      <c r="JA33">
        <v>0</v>
      </c>
      <c r="JB33">
        <v>0</v>
      </c>
      <c r="JC33">
        <v>0</v>
      </c>
      <c r="JD33">
        <v>0.2</v>
      </c>
      <c r="JE33">
        <v>0</v>
      </c>
      <c r="JF33">
        <v>10</v>
      </c>
      <c r="JG33">
        <v>10</v>
      </c>
      <c r="JH33">
        <v>0</v>
      </c>
      <c r="JI33">
        <v>0</v>
      </c>
      <c r="JJ33">
        <v>0</v>
      </c>
      <c r="JK33">
        <v>0</v>
      </c>
      <c r="JL33">
        <v>0</v>
      </c>
      <c r="JM33">
        <v>0</v>
      </c>
      <c r="JN33">
        <v>0</v>
      </c>
      <c r="JO33">
        <v>0</v>
      </c>
      <c r="JP33">
        <v>0</v>
      </c>
      <c r="JQ33">
        <v>20</v>
      </c>
      <c r="JR33">
        <v>0</v>
      </c>
      <c r="JS33">
        <v>10</v>
      </c>
      <c r="JT33">
        <v>20</v>
      </c>
      <c r="JU33">
        <v>20</v>
      </c>
      <c r="JV33">
        <v>20</v>
      </c>
      <c r="JW33">
        <v>20</v>
      </c>
      <c r="JX33">
        <v>20</v>
      </c>
      <c r="JY33">
        <v>20</v>
      </c>
      <c r="JZ33">
        <v>20</v>
      </c>
      <c r="KA33">
        <v>20</v>
      </c>
      <c r="KB33">
        <v>20</v>
      </c>
      <c r="KC33">
        <v>20</v>
      </c>
      <c r="KD33" t="s">
        <v>473</v>
      </c>
      <c r="KE33">
        <v>100</v>
      </c>
      <c r="KF33">
        <v>100</v>
      </c>
      <c r="KG33" t="s">
        <v>471</v>
      </c>
      <c r="KH33" t="s">
        <v>471</v>
      </c>
      <c r="KI33" t="s">
        <v>471</v>
      </c>
      <c r="KJ33" t="s">
        <v>471</v>
      </c>
      <c r="KK33" t="s">
        <v>471</v>
      </c>
      <c r="KL33" t="s">
        <v>471</v>
      </c>
      <c r="KM33" t="s">
        <v>471</v>
      </c>
      <c r="KN33" t="s">
        <v>471</v>
      </c>
      <c r="KO33" t="s">
        <v>471</v>
      </c>
      <c r="KP33" t="s">
        <v>473</v>
      </c>
      <c r="KQ33">
        <v>100</v>
      </c>
      <c r="KR33">
        <v>100</v>
      </c>
      <c r="KS33" t="s">
        <v>471</v>
      </c>
      <c r="KT33" t="s">
        <v>471</v>
      </c>
      <c r="KU33" t="s">
        <v>471</v>
      </c>
      <c r="KV33" t="s">
        <v>471</v>
      </c>
      <c r="KW33" t="s">
        <v>471</v>
      </c>
      <c r="KX33" t="s">
        <v>471</v>
      </c>
      <c r="KY33" t="s">
        <v>471</v>
      </c>
      <c r="KZ33" t="s">
        <v>471</v>
      </c>
      <c r="LA33" t="s">
        <v>471</v>
      </c>
      <c r="LB33">
        <v>100</v>
      </c>
      <c r="LC33" t="s">
        <v>1000</v>
      </c>
      <c r="LD33" t="s">
        <v>1027</v>
      </c>
      <c r="LE33">
        <v>100</v>
      </c>
      <c r="LF33">
        <v>25</v>
      </c>
      <c r="LG33" t="s">
        <v>471</v>
      </c>
      <c r="LH33" t="s">
        <v>471</v>
      </c>
      <c r="LI33">
        <v>100</v>
      </c>
      <c r="LJ33">
        <v>17.5</v>
      </c>
      <c r="LK33">
        <v>1569969000</v>
      </c>
      <c r="LL33">
        <v>1226031865</v>
      </c>
      <c r="LM33">
        <v>147781452</v>
      </c>
      <c r="LN33">
        <v>251781711</v>
      </c>
      <c r="LO33">
        <v>229282584</v>
      </c>
      <c r="LP33" t="s">
        <v>473</v>
      </c>
      <c r="LQ33">
        <v>2</v>
      </c>
      <c r="LR33">
        <v>2</v>
      </c>
      <c r="LS33" t="s">
        <v>471</v>
      </c>
      <c r="LT33" t="s">
        <v>471</v>
      </c>
      <c r="LU33" t="s">
        <v>471</v>
      </c>
      <c r="LV33" t="s">
        <v>471</v>
      </c>
      <c r="LW33" t="s">
        <v>471</v>
      </c>
      <c r="LX33" t="s">
        <v>471</v>
      </c>
      <c r="LY33" t="s">
        <v>471</v>
      </c>
      <c r="LZ33" t="s">
        <v>471</v>
      </c>
      <c r="MA33" t="s">
        <v>471</v>
      </c>
      <c r="MB33">
        <v>4</v>
      </c>
      <c r="MC33">
        <v>4</v>
      </c>
      <c r="MD33">
        <v>4</v>
      </c>
      <c r="ME33" t="s">
        <v>475</v>
      </c>
      <c r="MF33" t="s">
        <v>752</v>
      </c>
      <c r="MG33">
        <v>0</v>
      </c>
      <c r="MH33">
        <v>0</v>
      </c>
      <c r="MI33">
        <v>0</v>
      </c>
      <c r="MJ33">
        <v>0</v>
      </c>
      <c r="MK33">
        <v>0</v>
      </c>
      <c r="ML33">
        <v>0</v>
      </c>
      <c r="MM33">
        <v>0</v>
      </c>
      <c r="MN33">
        <v>0</v>
      </c>
      <c r="MO33">
        <v>0</v>
      </c>
      <c r="MP33">
        <v>0</v>
      </c>
      <c r="MQ33" t="s">
        <v>475</v>
      </c>
      <c r="MR33" t="s">
        <v>753</v>
      </c>
      <c r="MS33">
        <v>0</v>
      </c>
      <c r="MT33">
        <v>0</v>
      </c>
      <c r="MU33">
        <v>0</v>
      </c>
      <c r="MV33">
        <v>0</v>
      </c>
      <c r="MW33">
        <v>0</v>
      </c>
      <c r="MX33">
        <v>0</v>
      </c>
      <c r="MY33">
        <v>0</v>
      </c>
      <c r="MZ33">
        <v>0</v>
      </c>
      <c r="NA33">
        <v>0</v>
      </c>
      <c r="NB33">
        <v>0</v>
      </c>
      <c r="NC33" t="s">
        <v>473</v>
      </c>
      <c r="ND33">
        <v>100</v>
      </c>
      <c r="NE33">
        <v>100</v>
      </c>
      <c r="NF33" t="s">
        <v>471</v>
      </c>
      <c r="NG33" t="s">
        <v>471</v>
      </c>
      <c r="NH33" t="s">
        <v>471</v>
      </c>
      <c r="NI33" t="s">
        <v>471</v>
      </c>
      <c r="NJ33" t="s">
        <v>471</v>
      </c>
      <c r="NK33" t="s">
        <v>471</v>
      </c>
      <c r="NL33" t="s">
        <v>471</v>
      </c>
      <c r="NM33" t="s">
        <v>471</v>
      </c>
      <c r="NN33" t="s">
        <v>471</v>
      </c>
      <c r="NO33" t="s">
        <v>1028</v>
      </c>
      <c r="NP33" t="s">
        <v>1028</v>
      </c>
      <c r="NQ33">
        <v>0</v>
      </c>
      <c r="NR33">
        <v>0</v>
      </c>
      <c r="NS33">
        <v>0</v>
      </c>
      <c r="NT33">
        <v>0</v>
      </c>
      <c r="NU33">
        <v>0</v>
      </c>
      <c r="NV33">
        <v>0</v>
      </c>
      <c r="NW33">
        <v>0</v>
      </c>
      <c r="NX33">
        <v>0</v>
      </c>
      <c r="NY33">
        <v>0</v>
      </c>
      <c r="NZ33">
        <v>0</v>
      </c>
      <c r="OA33" t="s">
        <v>475</v>
      </c>
      <c r="OB33" t="s">
        <v>1051</v>
      </c>
      <c r="OC33">
        <v>0</v>
      </c>
      <c r="OD33">
        <v>0</v>
      </c>
      <c r="OE33">
        <v>0</v>
      </c>
      <c r="OF33">
        <v>0</v>
      </c>
      <c r="OG33">
        <v>0</v>
      </c>
      <c r="OH33">
        <v>0</v>
      </c>
      <c r="OI33">
        <v>0</v>
      </c>
      <c r="OJ33">
        <v>0</v>
      </c>
      <c r="OK33">
        <v>0</v>
      </c>
      <c r="OL33">
        <v>0</v>
      </c>
      <c r="OO33" t="s">
        <v>1031</v>
      </c>
      <c r="OP33">
        <v>4</v>
      </c>
      <c r="OQ33">
        <v>0</v>
      </c>
      <c r="OR33">
        <v>0</v>
      </c>
      <c r="OS33">
        <v>0</v>
      </c>
      <c r="OT33">
        <v>0</v>
      </c>
      <c r="OU33">
        <v>0</v>
      </c>
      <c r="OV33">
        <v>0</v>
      </c>
      <c r="OW33">
        <v>0</v>
      </c>
      <c r="OX33">
        <v>0</v>
      </c>
      <c r="OY33">
        <v>0</v>
      </c>
      <c r="OZ33">
        <v>0</v>
      </c>
      <c r="PA33">
        <v>0</v>
      </c>
      <c r="PB33">
        <v>0</v>
      </c>
      <c r="PC33">
        <v>0</v>
      </c>
      <c r="PD33">
        <v>178259210</v>
      </c>
      <c r="PE33">
        <v>178259210</v>
      </c>
      <c r="PF33">
        <v>178259210</v>
      </c>
      <c r="PG33">
        <v>0</v>
      </c>
      <c r="PH33">
        <v>0</v>
      </c>
      <c r="PI33">
        <v>0</v>
      </c>
      <c r="PJ33">
        <v>0</v>
      </c>
      <c r="PK33">
        <v>0</v>
      </c>
      <c r="PL33">
        <v>0</v>
      </c>
      <c r="PM33">
        <v>0</v>
      </c>
      <c r="PN33">
        <v>0</v>
      </c>
      <c r="PO33">
        <v>0</v>
      </c>
      <c r="PP33">
        <v>178259210</v>
      </c>
      <c r="PQ33">
        <v>0</v>
      </c>
      <c r="PR33">
        <v>251781711</v>
      </c>
      <c r="PS33" t="s">
        <v>482</v>
      </c>
    </row>
    <row r="34" spans="1:435" x14ac:dyDescent="0.25">
      <c r="A34" t="s">
        <v>1052</v>
      </c>
      <c r="B34">
        <v>7869</v>
      </c>
      <c r="C34" t="s">
        <v>1053</v>
      </c>
      <c r="D34">
        <v>2020110010187</v>
      </c>
      <c r="E34" t="s">
        <v>436</v>
      </c>
      <c r="F34" t="s">
        <v>437</v>
      </c>
      <c r="G34" t="s">
        <v>1001</v>
      </c>
      <c r="H34" t="s">
        <v>1002</v>
      </c>
      <c r="I34" t="s">
        <v>1054</v>
      </c>
      <c r="J34" t="s">
        <v>1004</v>
      </c>
      <c r="K34" t="s">
        <v>1005</v>
      </c>
      <c r="L34" t="s">
        <v>1006</v>
      </c>
      <c r="M34" t="s">
        <v>1007</v>
      </c>
      <c r="N34" t="s">
        <v>1005</v>
      </c>
      <c r="O34" t="s">
        <v>1006</v>
      </c>
      <c r="P34" t="s">
        <v>1007</v>
      </c>
      <c r="Q34" t="s">
        <v>1008</v>
      </c>
      <c r="R34" t="s">
        <v>1009</v>
      </c>
      <c r="S34" t="s">
        <v>1055</v>
      </c>
      <c r="T34" t="s">
        <v>1056</v>
      </c>
      <c r="AC34" t="s">
        <v>1055</v>
      </c>
      <c r="AI34" t="s">
        <v>1057</v>
      </c>
      <c r="AJ34">
        <v>0</v>
      </c>
      <c r="AK34">
        <v>44055</v>
      </c>
      <c r="AL34">
        <v>1</v>
      </c>
      <c r="AM34">
        <v>2023</v>
      </c>
      <c r="AN34" t="s">
        <v>1058</v>
      </c>
      <c r="AO34" t="s">
        <v>1059</v>
      </c>
      <c r="AP34">
        <v>2020</v>
      </c>
      <c r="AQ34">
        <v>2024</v>
      </c>
      <c r="AR34" t="s">
        <v>467</v>
      </c>
      <c r="AS34" t="s">
        <v>457</v>
      </c>
      <c r="AT34" t="s">
        <v>458</v>
      </c>
      <c r="AU34" t="s">
        <v>459</v>
      </c>
      <c r="AV34" t="s">
        <v>460</v>
      </c>
      <c r="AW34" t="s">
        <v>460</v>
      </c>
      <c r="AX34" t="s">
        <v>460</v>
      </c>
      <c r="AY34">
        <v>1</v>
      </c>
      <c r="BB34" t="s">
        <v>1060</v>
      </c>
      <c r="BC34" t="s">
        <v>1061</v>
      </c>
      <c r="BD34" t="s">
        <v>1062</v>
      </c>
      <c r="BE34" t="s">
        <v>1063</v>
      </c>
      <c r="BF34" t="s">
        <v>1064</v>
      </c>
      <c r="BG34">
        <v>1</v>
      </c>
      <c r="BH34">
        <v>44055</v>
      </c>
      <c r="BI34">
        <v>0</v>
      </c>
      <c r="BJ34" t="s">
        <v>50</v>
      </c>
      <c r="BK34">
        <v>100</v>
      </c>
      <c r="BL34">
        <v>5</v>
      </c>
      <c r="BM34">
        <v>20</v>
      </c>
      <c r="BN34">
        <v>30</v>
      </c>
      <c r="BO34">
        <v>30</v>
      </c>
      <c r="BP34">
        <v>15</v>
      </c>
      <c r="BQ34">
        <v>11514005438.2349</v>
      </c>
      <c r="BR34">
        <v>116166750</v>
      </c>
      <c r="BS34">
        <v>765373678</v>
      </c>
      <c r="BT34">
        <v>904007438</v>
      </c>
      <c r="BU34">
        <v>374390255</v>
      </c>
      <c r="BV34">
        <v>9354067317.2348995</v>
      </c>
      <c r="BW34">
        <v>5</v>
      </c>
      <c r="BX34">
        <v>20</v>
      </c>
      <c r="BY34">
        <v>30</v>
      </c>
      <c r="BZ34">
        <v>30</v>
      </c>
      <c r="CA34">
        <v>20</v>
      </c>
      <c r="CB34">
        <v>30</v>
      </c>
      <c r="CC34">
        <v>30</v>
      </c>
      <c r="CD34">
        <v>116011861</v>
      </c>
      <c r="CE34">
        <v>107957633</v>
      </c>
      <c r="CF34">
        <v>765116743</v>
      </c>
      <c r="CG34">
        <v>748988046</v>
      </c>
      <c r="CH34">
        <v>903923387</v>
      </c>
      <c r="CI34">
        <v>854482615</v>
      </c>
      <c r="CJ34">
        <v>5</v>
      </c>
      <c r="CK34">
        <v>20</v>
      </c>
      <c r="CL34">
        <v>30</v>
      </c>
      <c r="CM34">
        <v>58</v>
      </c>
      <c r="CN34" t="s">
        <v>467</v>
      </c>
      <c r="CO34">
        <v>0</v>
      </c>
      <c r="CP34">
        <v>1</v>
      </c>
      <c r="CQ34">
        <v>2</v>
      </c>
      <c r="CR34">
        <v>3</v>
      </c>
      <c r="CS34">
        <v>3</v>
      </c>
      <c r="CT34">
        <v>3.5</v>
      </c>
      <c r="CU34">
        <v>3</v>
      </c>
      <c r="CV34">
        <v>3</v>
      </c>
      <c r="CW34">
        <v>3.5</v>
      </c>
      <c r="CX34">
        <v>3</v>
      </c>
      <c r="CY34">
        <v>3</v>
      </c>
      <c r="CZ34">
        <v>2</v>
      </c>
      <c r="DA34">
        <v>30</v>
      </c>
      <c r="DB34">
        <v>3</v>
      </c>
      <c r="DC34">
        <v>3</v>
      </c>
      <c r="DD34">
        <v>0</v>
      </c>
      <c r="DE34">
        <v>10</v>
      </c>
      <c r="DF34">
        <v>20</v>
      </c>
      <c r="DG34">
        <v>30</v>
      </c>
      <c r="DH34">
        <v>30</v>
      </c>
      <c r="DI34">
        <v>35</v>
      </c>
      <c r="DJ34">
        <v>30</v>
      </c>
      <c r="DK34">
        <v>30</v>
      </c>
      <c r="DL34">
        <v>35</v>
      </c>
      <c r="DM34">
        <v>30</v>
      </c>
      <c r="DN34">
        <v>30</v>
      </c>
      <c r="DO34">
        <v>20</v>
      </c>
      <c r="DP34">
        <v>300</v>
      </c>
      <c r="DQ34">
        <v>0</v>
      </c>
      <c r="DR34">
        <v>10</v>
      </c>
      <c r="DS34">
        <v>20</v>
      </c>
      <c r="DT34">
        <v>0</v>
      </c>
      <c r="DU34">
        <v>0</v>
      </c>
      <c r="DV34">
        <v>0</v>
      </c>
      <c r="DW34">
        <v>0</v>
      </c>
      <c r="DX34">
        <v>0</v>
      </c>
      <c r="DY34">
        <v>0</v>
      </c>
      <c r="DZ34">
        <v>0</v>
      </c>
      <c r="EA34">
        <v>0</v>
      </c>
      <c r="EB34">
        <v>0</v>
      </c>
      <c r="EC34">
        <v>30</v>
      </c>
      <c r="ED34">
        <v>30</v>
      </c>
      <c r="EE34">
        <v>0</v>
      </c>
      <c r="EF34" t="s">
        <v>1065</v>
      </c>
      <c r="EG34" t="s">
        <v>1066</v>
      </c>
      <c r="EH34" t="s">
        <v>1067</v>
      </c>
      <c r="EI34" t="s">
        <v>1067</v>
      </c>
      <c r="EJ34" t="s">
        <v>1067</v>
      </c>
      <c r="EK34" t="s">
        <v>1067</v>
      </c>
      <c r="EL34" t="s">
        <v>1067</v>
      </c>
      <c r="EM34" t="s">
        <v>1067</v>
      </c>
      <c r="EN34" t="s">
        <v>1067</v>
      </c>
      <c r="EO34" t="s">
        <v>1067</v>
      </c>
      <c r="EP34" t="s">
        <v>1068</v>
      </c>
      <c r="EQ34">
        <v>0</v>
      </c>
      <c r="ER34" t="s">
        <v>1069</v>
      </c>
      <c r="ES34" t="s">
        <v>1070</v>
      </c>
      <c r="ET34">
        <v>0</v>
      </c>
      <c r="EU34">
        <v>0</v>
      </c>
      <c r="EV34">
        <v>0</v>
      </c>
      <c r="EW34">
        <v>0</v>
      </c>
      <c r="EX34">
        <v>0</v>
      </c>
      <c r="EY34">
        <v>0</v>
      </c>
      <c r="EZ34">
        <v>0</v>
      </c>
      <c r="FA34">
        <v>0</v>
      </c>
      <c r="FB34">
        <v>0</v>
      </c>
      <c r="FC34">
        <v>409567000</v>
      </c>
      <c r="FD34">
        <v>409567000</v>
      </c>
      <c r="FE34">
        <v>409567000</v>
      </c>
      <c r="FF34">
        <v>409567000</v>
      </c>
      <c r="FG34">
        <v>409567000</v>
      </c>
      <c r="FH34">
        <v>409567000</v>
      </c>
      <c r="FI34">
        <v>409567000</v>
      </c>
      <c r="FJ34">
        <v>409567000</v>
      </c>
      <c r="FK34">
        <v>409567000</v>
      </c>
      <c r="FL34">
        <v>409567000</v>
      </c>
      <c r="FM34">
        <v>409567000</v>
      </c>
      <c r="FN34">
        <v>409567000</v>
      </c>
      <c r="FO34">
        <v>409567000</v>
      </c>
      <c r="FP34">
        <v>409567000</v>
      </c>
      <c r="FQ34">
        <v>394673371</v>
      </c>
      <c r="FR34">
        <v>374390255</v>
      </c>
      <c r="FS34">
        <v>0</v>
      </c>
      <c r="FT34">
        <v>0</v>
      </c>
      <c r="FU34">
        <v>0</v>
      </c>
      <c r="FV34">
        <v>0</v>
      </c>
      <c r="FW34">
        <v>0</v>
      </c>
      <c r="FX34">
        <v>0</v>
      </c>
      <c r="FY34">
        <v>0</v>
      </c>
      <c r="FZ34">
        <v>0</v>
      </c>
      <c r="GA34">
        <v>0</v>
      </c>
      <c r="GB34">
        <v>374390255</v>
      </c>
      <c r="GC34">
        <v>365349694</v>
      </c>
      <c r="GD34">
        <v>365349694</v>
      </c>
      <c r="GE34">
        <v>365349694</v>
      </c>
      <c r="GF34">
        <v>0</v>
      </c>
      <c r="GG34">
        <v>0</v>
      </c>
      <c r="GH34">
        <v>0</v>
      </c>
      <c r="GI34">
        <v>0</v>
      </c>
      <c r="GJ34">
        <v>0</v>
      </c>
      <c r="GK34">
        <v>0</v>
      </c>
      <c r="GL34">
        <v>0</v>
      </c>
      <c r="GM34">
        <v>0</v>
      </c>
      <c r="GN34">
        <v>0</v>
      </c>
      <c r="GO34">
        <v>365349694</v>
      </c>
      <c r="GP34">
        <v>0</v>
      </c>
      <c r="GQ34">
        <v>14501906</v>
      </c>
      <c r="GR34">
        <v>48522965</v>
      </c>
      <c r="GS34">
        <v>0</v>
      </c>
      <c r="GT34">
        <v>0</v>
      </c>
      <c r="GU34">
        <v>0</v>
      </c>
      <c r="GV34">
        <v>0</v>
      </c>
      <c r="GW34">
        <v>0</v>
      </c>
      <c r="GX34">
        <v>0</v>
      </c>
      <c r="GY34">
        <v>0</v>
      </c>
      <c r="GZ34">
        <v>0</v>
      </c>
      <c r="HA34">
        <v>0</v>
      </c>
      <c r="HB34">
        <v>48522965</v>
      </c>
      <c r="HC34">
        <v>49440772</v>
      </c>
      <c r="HD34">
        <v>49440772</v>
      </c>
      <c r="HE34">
        <v>49440772</v>
      </c>
      <c r="HF34">
        <v>0</v>
      </c>
      <c r="HG34">
        <v>0</v>
      </c>
      <c r="HH34">
        <v>0</v>
      </c>
      <c r="HI34">
        <v>0</v>
      </c>
      <c r="HJ34">
        <v>0</v>
      </c>
      <c r="HK34">
        <v>0</v>
      </c>
      <c r="HL34">
        <v>0</v>
      </c>
      <c r="HM34">
        <v>0</v>
      </c>
      <c r="HN34">
        <v>0</v>
      </c>
      <c r="HO34">
        <v>49440772</v>
      </c>
      <c r="HP34">
        <v>0</v>
      </c>
      <c r="HQ34">
        <v>25893979</v>
      </c>
      <c r="HR34">
        <v>26987496</v>
      </c>
      <c r="HS34">
        <v>0</v>
      </c>
      <c r="HT34">
        <v>0</v>
      </c>
      <c r="HU34">
        <v>0</v>
      </c>
      <c r="HV34">
        <v>0</v>
      </c>
      <c r="HW34">
        <v>0</v>
      </c>
      <c r="HX34">
        <v>0</v>
      </c>
      <c r="HY34">
        <v>0</v>
      </c>
      <c r="HZ34">
        <v>0</v>
      </c>
      <c r="IA34">
        <v>0</v>
      </c>
      <c r="IB34">
        <v>26987496</v>
      </c>
      <c r="IC34" t="s">
        <v>1071</v>
      </c>
      <c r="ID34" t="s">
        <v>471</v>
      </c>
      <c r="IE34" t="s">
        <v>471</v>
      </c>
      <c r="IF34" t="s">
        <v>471</v>
      </c>
      <c r="IG34" t="s">
        <v>1072</v>
      </c>
      <c r="IH34" t="s">
        <v>1073</v>
      </c>
      <c r="II34" t="s">
        <v>471</v>
      </c>
      <c r="IJ34" t="s">
        <v>471</v>
      </c>
      <c r="IK34" t="s">
        <v>471</v>
      </c>
      <c r="IL34" t="s">
        <v>471</v>
      </c>
      <c r="IM34" t="s">
        <v>471</v>
      </c>
      <c r="IN34" t="s">
        <v>471</v>
      </c>
      <c r="IO34" t="s">
        <v>471</v>
      </c>
      <c r="IP34" t="s">
        <v>471</v>
      </c>
      <c r="IQ34" t="s">
        <v>471</v>
      </c>
      <c r="IR34">
        <v>0</v>
      </c>
      <c r="IS34">
        <v>1</v>
      </c>
      <c r="IT34">
        <v>1</v>
      </c>
      <c r="IU34">
        <v>0</v>
      </c>
      <c r="IV34">
        <v>0</v>
      </c>
      <c r="IW34">
        <v>0</v>
      </c>
      <c r="IX34">
        <v>0</v>
      </c>
      <c r="IY34">
        <v>0</v>
      </c>
      <c r="IZ34">
        <v>0</v>
      </c>
      <c r="JA34">
        <v>0</v>
      </c>
      <c r="JB34">
        <v>0</v>
      </c>
      <c r="JC34">
        <v>0</v>
      </c>
      <c r="JD34">
        <v>0.1</v>
      </c>
      <c r="JE34">
        <v>0</v>
      </c>
      <c r="JF34">
        <v>3.3333333333333335</v>
      </c>
      <c r="JG34">
        <v>6.666666666666667</v>
      </c>
      <c r="JH34">
        <v>0</v>
      </c>
      <c r="JI34">
        <v>0</v>
      </c>
      <c r="JJ34">
        <v>0</v>
      </c>
      <c r="JK34">
        <v>0</v>
      </c>
      <c r="JL34">
        <v>0</v>
      </c>
      <c r="JM34">
        <v>0</v>
      </c>
      <c r="JN34">
        <v>0</v>
      </c>
      <c r="JO34">
        <v>0</v>
      </c>
      <c r="JP34">
        <v>0</v>
      </c>
      <c r="JQ34">
        <v>10</v>
      </c>
      <c r="JR34">
        <v>0</v>
      </c>
      <c r="JS34">
        <v>3.3333333333333335</v>
      </c>
      <c r="JT34">
        <v>10</v>
      </c>
      <c r="JU34">
        <v>10</v>
      </c>
      <c r="JV34">
        <v>10</v>
      </c>
      <c r="JW34">
        <v>10</v>
      </c>
      <c r="JX34">
        <v>10</v>
      </c>
      <c r="JY34">
        <v>10</v>
      </c>
      <c r="JZ34">
        <v>10</v>
      </c>
      <c r="KA34">
        <v>10</v>
      </c>
      <c r="KB34">
        <v>10</v>
      </c>
      <c r="KC34">
        <v>10</v>
      </c>
      <c r="KD34" t="s">
        <v>473</v>
      </c>
      <c r="KE34">
        <v>100</v>
      </c>
      <c r="KF34">
        <v>100</v>
      </c>
      <c r="KG34" t="s">
        <v>471</v>
      </c>
      <c r="KH34" t="s">
        <v>471</v>
      </c>
      <c r="KI34" t="s">
        <v>471</v>
      </c>
      <c r="KJ34" t="s">
        <v>471</v>
      </c>
      <c r="KK34" t="s">
        <v>471</v>
      </c>
      <c r="KL34" t="s">
        <v>471</v>
      </c>
      <c r="KM34" t="s">
        <v>471</v>
      </c>
      <c r="KN34" t="s">
        <v>471</v>
      </c>
      <c r="KO34" t="s">
        <v>471</v>
      </c>
      <c r="KP34" t="s">
        <v>473</v>
      </c>
      <c r="KQ34">
        <v>100</v>
      </c>
      <c r="KR34">
        <v>100</v>
      </c>
      <c r="KS34" t="s">
        <v>471</v>
      </c>
      <c r="KT34" t="s">
        <v>471</v>
      </c>
      <c r="KU34" t="s">
        <v>471</v>
      </c>
      <c r="KV34" t="s">
        <v>471</v>
      </c>
      <c r="KW34" t="s">
        <v>471</v>
      </c>
      <c r="KX34" t="s">
        <v>471</v>
      </c>
      <c r="KY34" t="s">
        <v>471</v>
      </c>
      <c r="KZ34" t="s">
        <v>471</v>
      </c>
      <c r="LA34" t="s">
        <v>471</v>
      </c>
      <c r="LB34">
        <v>100</v>
      </c>
      <c r="LC34" t="s">
        <v>1032</v>
      </c>
      <c r="LD34" t="s">
        <v>1074</v>
      </c>
      <c r="LE34">
        <v>100</v>
      </c>
      <c r="LF34">
        <v>10</v>
      </c>
      <c r="LG34">
        <v>100</v>
      </c>
      <c r="LH34">
        <v>10</v>
      </c>
      <c r="LI34">
        <v>100</v>
      </c>
      <c r="LJ34">
        <v>17.5</v>
      </c>
      <c r="LK34">
        <v>1569969000</v>
      </c>
      <c r="LL34">
        <v>1226031865</v>
      </c>
      <c r="LM34">
        <v>147781452</v>
      </c>
      <c r="LN34">
        <v>251781711</v>
      </c>
      <c r="LO34">
        <v>229282584</v>
      </c>
      <c r="LP34" t="s">
        <v>473</v>
      </c>
      <c r="LQ34">
        <v>1</v>
      </c>
      <c r="LR34">
        <v>2</v>
      </c>
      <c r="LS34" t="s">
        <v>471</v>
      </c>
      <c r="LT34" t="s">
        <v>471</v>
      </c>
      <c r="LU34" t="s">
        <v>471</v>
      </c>
      <c r="LV34" t="s">
        <v>471</v>
      </c>
      <c r="LW34" t="s">
        <v>471</v>
      </c>
      <c r="LX34" t="s">
        <v>471</v>
      </c>
      <c r="LY34" t="s">
        <v>471</v>
      </c>
      <c r="LZ34" t="s">
        <v>471</v>
      </c>
      <c r="MA34" t="s">
        <v>471</v>
      </c>
      <c r="MB34">
        <v>3</v>
      </c>
      <c r="MC34">
        <v>3</v>
      </c>
      <c r="MD34">
        <v>3</v>
      </c>
      <c r="ME34" t="s">
        <v>475</v>
      </c>
      <c r="MF34" t="s">
        <v>752</v>
      </c>
      <c r="MG34">
        <v>0</v>
      </c>
      <c r="MH34">
        <v>0</v>
      </c>
      <c r="MI34">
        <v>0</v>
      </c>
      <c r="MJ34">
        <v>0</v>
      </c>
      <c r="MK34">
        <v>0</v>
      </c>
      <c r="ML34">
        <v>0</v>
      </c>
      <c r="MM34">
        <v>0</v>
      </c>
      <c r="MN34">
        <v>0</v>
      </c>
      <c r="MO34">
        <v>0</v>
      </c>
      <c r="MP34">
        <v>0</v>
      </c>
      <c r="MQ34" t="s">
        <v>475</v>
      </c>
      <c r="MR34" t="s">
        <v>753</v>
      </c>
      <c r="MS34">
        <v>0</v>
      </c>
      <c r="MT34">
        <v>0</v>
      </c>
      <c r="MU34">
        <v>0</v>
      </c>
      <c r="MV34">
        <v>0</v>
      </c>
      <c r="MW34">
        <v>0</v>
      </c>
      <c r="MX34">
        <v>0</v>
      </c>
      <c r="MY34">
        <v>0</v>
      </c>
      <c r="MZ34">
        <v>0</v>
      </c>
      <c r="NA34">
        <v>0</v>
      </c>
      <c r="NB34">
        <v>0</v>
      </c>
      <c r="NC34" t="s">
        <v>473</v>
      </c>
      <c r="ND34">
        <v>100</v>
      </c>
      <c r="NE34">
        <v>100</v>
      </c>
      <c r="NF34" t="s">
        <v>471</v>
      </c>
      <c r="NG34" t="s">
        <v>471</v>
      </c>
      <c r="NH34" t="s">
        <v>471</v>
      </c>
      <c r="NI34" t="s">
        <v>471</v>
      </c>
      <c r="NJ34" t="s">
        <v>471</v>
      </c>
      <c r="NK34" t="s">
        <v>471</v>
      </c>
      <c r="NL34" t="s">
        <v>471</v>
      </c>
      <c r="NM34" t="s">
        <v>471</v>
      </c>
      <c r="NN34" t="s">
        <v>471</v>
      </c>
      <c r="NO34" t="s">
        <v>1028</v>
      </c>
      <c r="NP34" t="s">
        <v>1028</v>
      </c>
      <c r="NQ34">
        <v>0</v>
      </c>
      <c r="NR34">
        <v>0</v>
      </c>
      <c r="NS34">
        <v>0</v>
      </c>
      <c r="NT34">
        <v>0</v>
      </c>
      <c r="NU34">
        <v>0</v>
      </c>
      <c r="NV34">
        <v>0</v>
      </c>
      <c r="NW34">
        <v>0</v>
      </c>
      <c r="NX34">
        <v>0</v>
      </c>
      <c r="NY34">
        <v>0</v>
      </c>
      <c r="NZ34">
        <v>0</v>
      </c>
      <c r="OA34" t="s">
        <v>475</v>
      </c>
      <c r="OB34" t="s">
        <v>1051</v>
      </c>
      <c r="OC34">
        <v>0</v>
      </c>
      <c r="OD34">
        <v>0</v>
      </c>
      <c r="OE34">
        <v>0</v>
      </c>
      <c r="OF34">
        <v>0</v>
      </c>
      <c r="OG34">
        <v>0</v>
      </c>
      <c r="OH34">
        <v>0</v>
      </c>
      <c r="OI34">
        <v>0</v>
      </c>
      <c r="OJ34">
        <v>0</v>
      </c>
      <c r="OK34">
        <v>0</v>
      </c>
      <c r="OL34">
        <v>0</v>
      </c>
      <c r="OO34" t="s">
        <v>1052</v>
      </c>
      <c r="OP34">
        <v>3</v>
      </c>
      <c r="OQ34">
        <v>0</v>
      </c>
      <c r="OR34">
        <v>0</v>
      </c>
      <c r="OS34">
        <v>0</v>
      </c>
      <c r="OT34">
        <v>0</v>
      </c>
      <c r="OU34">
        <v>0</v>
      </c>
      <c r="OV34">
        <v>0</v>
      </c>
      <c r="OW34">
        <v>0</v>
      </c>
      <c r="OX34">
        <v>0</v>
      </c>
      <c r="OY34">
        <v>0</v>
      </c>
      <c r="OZ34">
        <v>0</v>
      </c>
      <c r="PA34">
        <v>0</v>
      </c>
      <c r="PB34">
        <v>0</v>
      </c>
      <c r="PC34">
        <v>0</v>
      </c>
      <c r="PD34">
        <v>49440772</v>
      </c>
      <c r="PE34">
        <v>49440772</v>
      </c>
      <c r="PF34">
        <v>49440772</v>
      </c>
      <c r="PG34">
        <v>0</v>
      </c>
      <c r="PH34">
        <v>0</v>
      </c>
      <c r="PI34">
        <v>0</v>
      </c>
      <c r="PJ34">
        <v>0</v>
      </c>
      <c r="PK34">
        <v>0</v>
      </c>
      <c r="PL34">
        <v>0</v>
      </c>
      <c r="PM34">
        <v>0</v>
      </c>
      <c r="PN34">
        <v>0</v>
      </c>
      <c r="PO34">
        <v>0</v>
      </c>
      <c r="PP34">
        <v>49440772</v>
      </c>
      <c r="PQ34">
        <v>0</v>
      </c>
      <c r="PR34">
        <v>251781711</v>
      </c>
      <c r="PS34" t="s">
        <v>482</v>
      </c>
    </row>
    <row r="35" spans="1:435" x14ac:dyDescent="0.25">
      <c r="A35" t="s">
        <v>1075</v>
      </c>
      <c r="B35">
        <v>7869</v>
      </c>
      <c r="D35">
        <v>2020110010187</v>
      </c>
      <c r="E35" t="s">
        <v>436</v>
      </c>
      <c r="F35" t="s">
        <v>437</v>
      </c>
      <c r="G35" t="s">
        <v>1001</v>
      </c>
      <c r="H35" t="s">
        <v>1002</v>
      </c>
      <c r="I35" t="s">
        <v>525</v>
      </c>
      <c r="J35" t="s">
        <v>1004</v>
      </c>
      <c r="K35" t="s">
        <v>1005</v>
      </c>
      <c r="L35" t="s">
        <v>1006</v>
      </c>
      <c r="M35" t="s">
        <v>1007</v>
      </c>
      <c r="N35" t="s">
        <v>1005</v>
      </c>
      <c r="O35" t="s">
        <v>1006</v>
      </c>
      <c r="P35" t="s">
        <v>1007</v>
      </c>
      <c r="Q35" t="s">
        <v>1008</v>
      </c>
      <c r="R35" t="s">
        <v>1009</v>
      </c>
      <c r="S35" t="s">
        <v>1076</v>
      </c>
      <c r="T35" t="s">
        <v>1077</v>
      </c>
      <c r="Z35" t="s">
        <v>1078</v>
      </c>
      <c r="AA35" t="s">
        <v>1077</v>
      </c>
      <c r="AH35" t="s">
        <v>451</v>
      </c>
      <c r="AI35" t="s">
        <v>1079</v>
      </c>
      <c r="AJ35">
        <v>0</v>
      </c>
      <c r="AK35">
        <v>44055</v>
      </c>
      <c r="AL35">
        <v>1</v>
      </c>
      <c r="AM35">
        <v>2023</v>
      </c>
      <c r="AN35" t="s">
        <v>1080</v>
      </c>
      <c r="AO35" t="s">
        <v>1081</v>
      </c>
      <c r="AP35">
        <v>2021</v>
      </c>
      <c r="AQ35">
        <v>2023</v>
      </c>
      <c r="AR35" t="s">
        <v>467</v>
      </c>
      <c r="AS35" t="s">
        <v>457</v>
      </c>
      <c r="AT35" t="s">
        <v>522</v>
      </c>
      <c r="AU35" t="s">
        <v>459</v>
      </c>
      <c r="AV35" t="s">
        <v>460</v>
      </c>
      <c r="AW35" t="s">
        <v>460</v>
      </c>
      <c r="AX35" t="s">
        <v>460</v>
      </c>
      <c r="AZ35">
        <v>1</v>
      </c>
      <c r="BB35" t="s">
        <v>1082</v>
      </c>
      <c r="BC35" t="s">
        <v>1083</v>
      </c>
      <c r="BD35" t="s">
        <v>1084</v>
      </c>
      <c r="BE35" t="s">
        <v>525</v>
      </c>
      <c r="BF35" t="s">
        <v>1085</v>
      </c>
      <c r="BG35">
        <v>1</v>
      </c>
      <c r="BH35">
        <v>44055</v>
      </c>
      <c r="BI35">
        <v>0</v>
      </c>
      <c r="BJ35" t="s">
        <v>51</v>
      </c>
      <c r="BK35">
        <v>3</v>
      </c>
      <c r="BL35">
        <v>0</v>
      </c>
      <c r="BM35">
        <v>1</v>
      </c>
      <c r="BN35">
        <v>1</v>
      </c>
      <c r="BO35">
        <v>1</v>
      </c>
      <c r="BP35">
        <v>0</v>
      </c>
      <c r="BW35">
        <v>0</v>
      </c>
      <c r="BX35">
        <v>1</v>
      </c>
      <c r="BY35">
        <v>1</v>
      </c>
      <c r="BZ35">
        <v>1</v>
      </c>
      <c r="CA35">
        <v>1</v>
      </c>
      <c r="CB35">
        <v>1</v>
      </c>
      <c r="CC35">
        <v>1</v>
      </c>
      <c r="CD35">
        <v>0</v>
      </c>
      <c r="CE35" t="s">
        <v>525</v>
      </c>
      <c r="CF35">
        <v>0</v>
      </c>
      <c r="CG35">
        <v>0</v>
      </c>
      <c r="CH35" t="s">
        <v>525</v>
      </c>
      <c r="CI35" t="s">
        <v>525</v>
      </c>
      <c r="CJ35">
        <v>0</v>
      </c>
      <c r="CK35">
        <v>1</v>
      </c>
      <c r="CL35">
        <v>1</v>
      </c>
      <c r="CM35">
        <v>2.5</v>
      </c>
      <c r="CN35" t="s">
        <v>467</v>
      </c>
      <c r="CO35">
        <v>0</v>
      </c>
      <c r="CP35">
        <v>0</v>
      </c>
      <c r="CQ35">
        <v>0.5</v>
      </c>
      <c r="CR35">
        <v>0</v>
      </c>
      <c r="CS35">
        <v>0</v>
      </c>
      <c r="CT35">
        <v>0</v>
      </c>
      <c r="CU35">
        <v>0</v>
      </c>
      <c r="CV35">
        <v>0</v>
      </c>
      <c r="CW35">
        <v>0</v>
      </c>
      <c r="CX35">
        <v>0</v>
      </c>
      <c r="CY35">
        <v>0</v>
      </c>
      <c r="CZ35">
        <v>0.5</v>
      </c>
      <c r="DA35">
        <v>1</v>
      </c>
      <c r="DB35">
        <v>0.5</v>
      </c>
      <c r="DC35">
        <v>0.5</v>
      </c>
      <c r="DD35">
        <v>0</v>
      </c>
      <c r="DE35">
        <v>0</v>
      </c>
      <c r="DF35">
        <v>0</v>
      </c>
      <c r="DG35">
        <v>0</v>
      </c>
      <c r="DH35">
        <v>0</v>
      </c>
      <c r="DI35">
        <v>0</v>
      </c>
      <c r="DJ35">
        <v>0</v>
      </c>
      <c r="DK35">
        <v>0</v>
      </c>
      <c r="DL35">
        <v>0</v>
      </c>
      <c r="DM35">
        <v>0</v>
      </c>
      <c r="DN35">
        <v>0</v>
      </c>
      <c r="DO35">
        <v>0</v>
      </c>
      <c r="DP35">
        <v>1</v>
      </c>
      <c r="DQ35">
        <v>0</v>
      </c>
      <c r="DR35">
        <v>0</v>
      </c>
      <c r="DS35">
        <v>0.5</v>
      </c>
      <c r="DT35">
        <v>0</v>
      </c>
      <c r="DU35">
        <v>0</v>
      </c>
      <c r="DV35">
        <v>0</v>
      </c>
      <c r="DW35">
        <v>0</v>
      </c>
      <c r="DX35">
        <v>0</v>
      </c>
      <c r="DY35">
        <v>0</v>
      </c>
      <c r="DZ35">
        <v>0</v>
      </c>
      <c r="EA35">
        <v>0</v>
      </c>
      <c r="EB35">
        <v>0</v>
      </c>
      <c r="EC35">
        <v>0.5</v>
      </c>
      <c r="ED35">
        <v>0.5</v>
      </c>
      <c r="EE35">
        <v>0</v>
      </c>
      <c r="EF35">
        <v>0</v>
      </c>
      <c r="EG35" t="s">
        <v>1086</v>
      </c>
      <c r="EH35">
        <v>0</v>
      </c>
      <c r="EI35">
        <v>0</v>
      </c>
      <c r="EJ35">
        <v>0</v>
      </c>
      <c r="EK35">
        <v>0</v>
      </c>
      <c r="EL35">
        <v>0</v>
      </c>
      <c r="EM35">
        <v>0</v>
      </c>
      <c r="EN35">
        <v>0</v>
      </c>
      <c r="EO35">
        <v>0</v>
      </c>
      <c r="EP35" t="s">
        <v>1087</v>
      </c>
      <c r="EQ35">
        <v>0</v>
      </c>
      <c r="ER35">
        <v>0</v>
      </c>
      <c r="ES35" t="s">
        <v>1088</v>
      </c>
      <c r="ET35">
        <v>0</v>
      </c>
      <c r="EU35">
        <v>0</v>
      </c>
      <c r="EV35">
        <v>0</v>
      </c>
      <c r="EW35">
        <v>0</v>
      </c>
      <c r="EX35">
        <v>0</v>
      </c>
      <c r="EY35">
        <v>0</v>
      </c>
      <c r="EZ35">
        <v>0</v>
      </c>
      <c r="FA35">
        <v>0</v>
      </c>
      <c r="FB35">
        <v>0</v>
      </c>
      <c r="FC35" t="s">
        <v>525</v>
      </c>
      <c r="FD35" t="s">
        <v>525</v>
      </c>
      <c r="FE35" t="s">
        <v>525</v>
      </c>
      <c r="FF35" t="s">
        <v>525</v>
      </c>
      <c r="FG35" t="s">
        <v>525</v>
      </c>
      <c r="FH35" t="s">
        <v>525</v>
      </c>
      <c r="FI35" t="s">
        <v>525</v>
      </c>
      <c r="FJ35" t="s">
        <v>525</v>
      </c>
      <c r="FK35" t="s">
        <v>525</v>
      </c>
      <c r="FL35" t="s">
        <v>525</v>
      </c>
      <c r="FM35" t="s">
        <v>525</v>
      </c>
      <c r="FN35" t="s">
        <v>525</v>
      </c>
      <c r="FO35" t="s">
        <v>525</v>
      </c>
      <c r="FP35" t="s">
        <v>525</v>
      </c>
      <c r="FQ35" t="s">
        <v>525</v>
      </c>
      <c r="FR35" t="s">
        <v>525</v>
      </c>
      <c r="FS35" t="s">
        <v>525</v>
      </c>
      <c r="FT35" t="s">
        <v>525</v>
      </c>
      <c r="FU35" t="s">
        <v>525</v>
      </c>
      <c r="FV35" t="s">
        <v>525</v>
      </c>
      <c r="FW35" t="s">
        <v>525</v>
      </c>
      <c r="FX35" t="s">
        <v>525</v>
      </c>
      <c r="FY35" t="s">
        <v>525</v>
      </c>
      <c r="FZ35" t="s">
        <v>525</v>
      </c>
      <c r="GA35" t="s">
        <v>525</v>
      </c>
      <c r="GB35" t="s">
        <v>525</v>
      </c>
      <c r="GC35" t="s">
        <v>525</v>
      </c>
      <c r="GD35" t="s">
        <v>525</v>
      </c>
      <c r="GE35" t="s">
        <v>525</v>
      </c>
      <c r="GF35" t="s">
        <v>525</v>
      </c>
      <c r="GG35" t="s">
        <v>525</v>
      </c>
      <c r="GH35" t="s">
        <v>525</v>
      </c>
      <c r="GI35" t="s">
        <v>525</v>
      </c>
      <c r="GJ35" t="s">
        <v>525</v>
      </c>
      <c r="GK35" t="s">
        <v>525</v>
      </c>
      <c r="GL35" t="s">
        <v>525</v>
      </c>
      <c r="GM35" t="s">
        <v>525</v>
      </c>
      <c r="GN35" t="s">
        <v>525</v>
      </c>
      <c r="GO35" t="s">
        <v>525</v>
      </c>
      <c r="GP35" t="s">
        <v>525</v>
      </c>
      <c r="GQ35" t="s">
        <v>525</v>
      </c>
      <c r="GR35" t="s">
        <v>525</v>
      </c>
      <c r="GS35" t="s">
        <v>525</v>
      </c>
      <c r="GT35" t="s">
        <v>525</v>
      </c>
      <c r="GU35" t="s">
        <v>525</v>
      </c>
      <c r="GV35" t="s">
        <v>525</v>
      </c>
      <c r="GW35" t="s">
        <v>525</v>
      </c>
      <c r="GX35" t="s">
        <v>525</v>
      </c>
      <c r="GY35" t="s">
        <v>525</v>
      </c>
      <c r="GZ35" t="s">
        <v>525</v>
      </c>
      <c r="HA35" t="s">
        <v>525</v>
      </c>
      <c r="HB35" t="s">
        <v>525</v>
      </c>
      <c r="HC35" t="s">
        <v>525</v>
      </c>
      <c r="HD35" t="s">
        <v>525</v>
      </c>
      <c r="HE35" t="s">
        <v>525</v>
      </c>
      <c r="HF35" t="s">
        <v>525</v>
      </c>
      <c r="HG35" t="s">
        <v>525</v>
      </c>
      <c r="HH35" t="s">
        <v>525</v>
      </c>
      <c r="HI35" t="s">
        <v>525</v>
      </c>
      <c r="HJ35" t="s">
        <v>525</v>
      </c>
      <c r="HK35" t="s">
        <v>525</v>
      </c>
      <c r="HL35" t="s">
        <v>525</v>
      </c>
      <c r="HM35" t="s">
        <v>525</v>
      </c>
      <c r="HN35" t="s">
        <v>525</v>
      </c>
      <c r="HO35" t="s">
        <v>525</v>
      </c>
      <c r="HP35" t="s">
        <v>525</v>
      </c>
      <c r="HQ35" t="s">
        <v>525</v>
      </c>
      <c r="HR35" t="s">
        <v>525</v>
      </c>
      <c r="HS35" t="s">
        <v>525</v>
      </c>
      <c r="HT35" t="s">
        <v>525</v>
      </c>
      <c r="HU35" t="s">
        <v>525</v>
      </c>
      <c r="HV35" t="s">
        <v>525</v>
      </c>
      <c r="HW35" t="s">
        <v>525</v>
      </c>
      <c r="HX35" t="s">
        <v>525</v>
      </c>
      <c r="HY35" t="s">
        <v>525</v>
      </c>
      <c r="HZ35" t="s">
        <v>525</v>
      </c>
      <c r="IA35" t="s">
        <v>525</v>
      </c>
      <c r="IB35" t="s">
        <v>525</v>
      </c>
      <c r="IC35" t="s">
        <v>1089</v>
      </c>
      <c r="ID35" t="s">
        <v>471</v>
      </c>
      <c r="IE35" t="s">
        <v>471</v>
      </c>
      <c r="IF35" t="s">
        <v>471</v>
      </c>
      <c r="IG35" t="s">
        <v>471</v>
      </c>
      <c r="IH35" t="s">
        <v>1090</v>
      </c>
      <c r="II35" t="s">
        <v>471</v>
      </c>
      <c r="IJ35" t="s">
        <v>471</v>
      </c>
      <c r="IK35" t="s">
        <v>471</v>
      </c>
      <c r="IL35" t="s">
        <v>471</v>
      </c>
      <c r="IM35" t="s">
        <v>471</v>
      </c>
      <c r="IN35" t="s">
        <v>471</v>
      </c>
      <c r="IO35" t="s">
        <v>471</v>
      </c>
      <c r="IP35" t="s">
        <v>471</v>
      </c>
      <c r="IQ35" t="s">
        <v>471</v>
      </c>
      <c r="IR35">
        <v>0</v>
      </c>
      <c r="IS35">
        <v>0</v>
      </c>
      <c r="IT35">
        <v>1</v>
      </c>
      <c r="IU35">
        <v>0</v>
      </c>
      <c r="IV35">
        <v>0</v>
      </c>
      <c r="IW35">
        <v>0</v>
      </c>
      <c r="IX35">
        <v>0</v>
      </c>
      <c r="IY35">
        <v>0</v>
      </c>
      <c r="IZ35">
        <v>0</v>
      </c>
      <c r="JA35">
        <v>0</v>
      </c>
      <c r="JB35">
        <v>0</v>
      </c>
      <c r="JC35">
        <v>0</v>
      </c>
      <c r="JD35">
        <v>0.5</v>
      </c>
      <c r="JE35">
        <v>0</v>
      </c>
      <c r="JF35">
        <v>0</v>
      </c>
      <c r="JG35">
        <v>50</v>
      </c>
      <c r="JH35">
        <v>0</v>
      </c>
      <c r="JI35">
        <v>0</v>
      </c>
      <c r="JJ35">
        <v>0</v>
      </c>
      <c r="JK35">
        <v>0</v>
      </c>
      <c r="JL35">
        <v>0</v>
      </c>
      <c r="JM35">
        <v>0</v>
      </c>
      <c r="JN35">
        <v>0</v>
      </c>
      <c r="JO35">
        <v>0</v>
      </c>
      <c r="JP35">
        <v>0</v>
      </c>
      <c r="JQ35">
        <v>50</v>
      </c>
      <c r="JR35">
        <v>0</v>
      </c>
      <c r="JS35">
        <v>0</v>
      </c>
      <c r="JT35">
        <v>50</v>
      </c>
      <c r="JU35">
        <v>50</v>
      </c>
      <c r="JV35">
        <v>50</v>
      </c>
      <c r="JW35">
        <v>50</v>
      </c>
      <c r="JX35">
        <v>50</v>
      </c>
      <c r="JY35">
        <v>50</v>
      </c>
      <c r="JZ35">
        <v>50</v>
      </c>
      <c r="KA35">
        <v>50</v>
      </c>
      <c r="KB35">
        <v>50</v>
      </c>
      <c r="KC35">
        <v>50</v>
      </c>
      <c r="KD35" t="s">
        <v>473</v>
      </c>
      <c r="KE35" t="s">
        <v>471</v>
      </c>
      <c r="KF35">
        <v>100</v>
      </c>
      <c r="KG35" t="s">
        <v>471</v>
      </c>
      <c r="KH35" t="s">
        <v>471</v>
      </c>
      <c r="KI35" t="s">
        <v>471</v>
      </c>
      <c r="KJ35" t="s">
        <v>471</v>
      </c>
      <c r="KK35" t="s">
        <v>471</v>
      </c>
      <c r="KL35" t="s">
        <v>471</v>
      </c>
      <c r="KM35" t="s">
        <v>471</v>
      </c>
      <c r="KN35" t="s">
        <v>471</v>
      </c>
      <c r="KO35" t="s">
        <v>471</v>
      </c>
      <c r="KP35" t="s">
        <v>473</v>
      </c>
      <c r="KQ35" t="s">
        <v>473</v>
      </c>
      <c r="KR35">
        <v>100</v>
      </c>
      <c r="KS35" t="s">
        <v>471</v>
      </c>
      <c r="KT35" t="s">
        <v>471</v>
      </c>
      <c r="KU35" t="s">
        <v>471</v>
      </c>
      <c r="KV35" t="s">
        <v>471</v>
      </c>
      <c r="KW35" t="s">
        <v>471</v>
      </c>
      <c r="KX35" t="s">
        <v>471</v>
      </c>
      <c r="KY35" t="s">
        <v>471</v>
      </c>
      <c r="KZ35" t="s">
        <v>471</v>
      </c>
      <c r="LA35" t="s">
        <v>471</v>
      </c>
      <c r="LB35">
        <v>100</v>
      </c>
      <c r="LC35" t="s">
        <v>1091</v>
      </c>
      <c r="LD35" t="s">
        <v>525</v>
      </c>
      <c r="LE35" t="s">
        <v>528</v>
      </c>
      <c r="LF35" t="s">
        <v>471</v>
      </c>
      <c r="LG35" t="s">
        <v>471</v>
      </c>
      <c r="LH35" t="s">
        <v>471</v>
      </c>
      <c r="LI35">
        <v>100</v>
      </c>
      <c r="LJ35">
        <v>17.5</v>
      </c>
      <c r="LK35">
        <v>1569969000</v>
      </c>
      <c r="LL35">
        <v>1226031865</v>
      </c>
      <c r="LM35">
        <v>147781452</v>
      </c>
      <c r="LN35">
        <v>251781711</v>
      </c>
      <c r="LO35">
        <v>229282584</v>
      </c>
      <c r="LP35" t="s">
        <v>473</v>
      </c>
      <c r="LQ35" t="s">
        <v>473</v>
      </c>
      <c r="LR35">
        <v>0.5</v>
      </c>
      <c r="LS35" t="s">
        <v>471</v>
      </c>
      <c r="LT35" t="s">
        <v>471</v>
      </c>
      <c r="LU35" t="s">
        <v>471</v>
      </c>
      <c r="LV35" t="s">
        <v>471</v>
      </c>
      <c r="LW35" t="s">
        <v>471</v>
      </c>
      <c r="LX35" t="s">
        <v>471</v>
      </c>
      <c r="LY35" t="s">
        <v>471</v>
      </c>
      <c r="LZ35" t="s">
        <v>471</v>
      </c>
      <c r="MA35" t="s">
        <v>471</v>
      </c>
      <c r="MB35">
        <v>0.5</v>
      </c>
      <c r="MC35">
        <v>0.5</v>
      </c>
      <c r="MD35">
        <v>0.5</v>
      </c>
      <c r="ME35" t="s">
        <v>475</v>
      </c>
      <c r="MF35" t="s">
        <v>475</v>
      </c>
      <c r="MG35">
        <v>0</v>
      </c>
      <c r="MH35">
        <v>0</v>
      </c>
      <c r="MI35">
        <v>0</v>
      </c>
      <c r="MJ35">
        <v>0</v>
      </c>
      <c r="MK35">
        <v>0</v>
      </c>
      <c r="ML35">
        <v>0</v>
      </c>
      <c r="MM35">
        <v>0</v>
      </c>
      <c r="MN35">
        <v>0</v>
      </c>
      <c r="MO35">
        <v>0</v>
      </c>
      <c r="MP35">
        <v>0</v>
      </c>
      <c r="MQ35" t="s">
        <v>475</v>
      </c>
      <c r="MR35" t="s">
        <v>475</v>
      </c>
      <c r="MS35">
        <v>0</v>
      </c>
      <c r="MT35">
        <v>0</v>
      </c>
      <c r="MU35">
        <v>0</v>
      </c>
      <c r="MV35">
        <v>0</v>
      </c>
      <c r="MW35">
        <v>0</v>
      </c>
      <c r="MX35">
        <v>0</v>
      </c>
      <c r="MY35">
        <v>0</v>
      </c>
      <c r="MZ35">
        <v>0</v>
      </c>
      <c r="NA35">
        <v>0</v>
      </c>
      <c r="NB35">
        <v>0</v>
      </c>
      <c r="NC35" t="s">
        <v>473</v>
      </c>
      <c r="ND35" t="s">
        <v>473</v>
      </c>
      <c r="NE35">
        <v>100</v>
      </c>
      <c r="NF35" t="s">
        <v>471</v>
      </c>
      <c r="NG35" t="s">
        <v>471</v>
      </c>
      <c r="NH35" t="s">
        <v>471</v>
      </c>
      <c r="NI35" t="s">
        <v>471</v>
      </c>
      <c r="NJ35" t="s">
        <v>471</v>
      </c>
      <c r="NK35" t="s">
        <v>471</v>
      </c>
      <c r="NL35" t="s">
        <v>471</v>
      </c>
      <c r="NM35" t="s">
        <v>471</v>
      </c>
      <c r="NN35" t="s">
        <v>471</v>
      </c>
      <c r="NO35" t="s">
        <v>475</v>
      </c>
      <c r="NP35" t="s">
        <v>475</v>
      </c>
      <c r="NQ35">
        <v>0</v>
      </c>
      <c r="NR35">
        <v>0</v>
      </c>
      <c r="NS35">
        <v>0</v>
      </c>
      <c r="NT35">
        <v>0</v>
      </c>
      <c r="NU35">
        <v>0</v>
      </c>
      <c r="NV35">
        <v>0</v>
      </c>
      <c r="NW35">
        <v>0</v>
      </c>
      <c r="NX35">
        <v>0</v>
      </c>
      <c r="NY35">
        <v>0</v>
      </c>
      <c r="NZ35">
        <v>0</v>
      </c>
      <c r="OA35" t="s">
        <v>475</v>
      </c>
      <c r="OB35" t="s">
        <v>475</v>
      </c>
      <c r="OC35">
        <v>0</v>
      </c>
      <c r="OD35">
        <v>0</v>
      </c>
      <c r="OE35">
        <v>0</v>
      </c>
      <c r="OF35">
        <v>0</v>
      </c>
      <c r="OG35">
        <v>0</v>
      </c>
      <c r="OH35">
        <v>0</v>
      </c>
      <c r="OI35">
        <v>0</v>
      </c>
      <c r="OJ35">
        <v>0</v>
      </c>
      <c r="OK35">
        <v>0</v>
      </c>
      <c r="OL35">
        <v>0</v>
      </c>
      <c r="OO35" t="s">
        <v>1075</v>
      </c>
      <c r="OP35">
        <v>0.5</v>
      </c>
      <c r="OQ35" t="s">
        <v>525</v>
      </c>
      <c r="OR35" t="s">
        <v>525</v>
      </c>
      <c r="OS35" t="s">
        <v>525</v>
      </c>
      <c r="OT35" t="s">
        <v>525</v>
      </c>
      <c r="OU35" t="s">
        <v>525</v>
      </c>
      <c r="OV35" t="s">
        <v>525</v>
      </c>
      <c r="OW35" t="s">
        <v>525</v>
      </c>
      <c r="OX35" t="s">
        <v>525</v>
      </c>
      <c r="OY35" t="s">
        <v>525</v>
      </c>
      <c r="OZ35" t="s">
        <v>525</v>
      </c>
      <c r="PA35" t="s">
        <v>525</v>
      </c>
      <c r="PB35" t="s">
        <v>525</v>
      </c>
      <c r="PC35" t="s">
        <v>525</v>
      </c>
      <c r="PD35" t="s">
        <v>525</v>
      </c>
      <c r="PE35" t="s">
        <v>525</v>
      </c>
      <c r="PF35" t="s">
        <v>525</v>
      </c>
      <c r="PG35" t="s">
        <v>525</v>
      </c>
      <c r="PH35" t="s">
        <v>525</v>
      </c>
      <c r="PI35" t="s">
        <v>525</v>
      </c>
      <c r="PJ35" t="s">
        <v>525</v>
      </c>
      <c r="PK35" t="s">
        <v>525</v>
      </c>
      <c r="PL35" t="s">
        <v>525</v>
      </c>
      <c r="PM35" t="s">
        <v>525</v>
      </c>
      <c r="PN35" t="s">
        <v>525</v>
      </c>
      <c r="PO35" t="s">
        <v>525</v>
      </c>
      <c r="PP35" t="s">
        <v>525</v>
      </c>
      <c r="PQ35">
        <v>0</v>
      </c>
      <c r="PR35">
        <v>251781711</v>
      </c>
      <c r="PS35" t="s">
        <v>905</v>
      </c>
    </row>
    <row r="36" spans="1:435" x14ac:dyDescent="0.25">
      <c r="A36" t="s">
        <v>1092</v>
      </c>
      <c r="B36">
        <v>7869</v>
      </c>
      <c r="D36">
        <v>2020110010187</v>
      </c>
      <c r="E36" t="s">
        <v>436</v>
      </c>
      <c r="F36" t="s">
        <v>437</v>
      </c>
      <c r="G36" t="s">
        <v>1001</v>
      </c>
      <c r="H36" t="s">
        <v>1002</v>
      </c>
      <c r="I36" t="s">
        <v>525</v>
      </c>
      <c r="J36" t="s">
        <v>1004</v>
      </c>
      <c r="K36" t="s">
        <v>1005</v>
      </c>
      <c r="L36" t="s">
        <v>1006</v>
      </c>
      <c r="M36" t="s">
        <v>1007</v>
      </c>
      <c r="N36" t="s">
        <v>1005</v>
      </c>
      <c r="O36" t="s">
        <v>1006</v>
      </c>
      <c r="P36" t="s">
        <v>1007</v>
      </c>
      <c r="Q36" t="s">
        <v>1008</v>
      </c>
      <c r="R36" t="s">
        <v>1009</v>
      </c>
      <c r="S36" t="s">
        <v>1076</v>
      </c>
      <c r="T36" t="s">
        <v>1093</v>
      </c>
      <c r="Z36" t="s">
        <v>1078</v>
      </c>
      <c r="AA36" t="s">
        <v>1093</v>
      </c>
      <c r="AH36" t="s">
        <v>451</v>
      </c>
      <c r="AI36" t="s">
        <v>1094</v>
      </c>
      <c r="AJ36">
        <v>0</v>
      </c>
      <c r="AK36">
        <v>44055</v>
      </c>
      <c r="AL36">
        <v>1</v>
      </c>
      <c r="AM36">
        <v>2023</v>
      </c>
      <c r="AN36" t="s">
        <v>1095</v>
      </c>
      <c r="AO36" t="s">
        <v>1096</v>
      </c>
      <c r="AP36">
        <v>2021</v>
      </c>
      <c r="AQ36">
        <v>2023</v>
      </c>
      <c r="AR36" t="s">
        <v>467</v>
      </c>
      <c r="AS36" t="s">
        <v>457</v>
      </c>
      <c r="AT36" t="s">
        <v>522</v>
      </c>
      <c r="AU36" t="s">
        <v>459</v>
      </c>
      <c r="AV36" t="s">
        <v>460</v>
      </c>
      <c r="AW36" t="s">
        <v>460</v>
      </c>
      <c r="AX36" t="s">
        <v>460</v>
      </c>
      <c r="AZ36">
        <v>1</v>
      </c>
      <c r="BB36" t="s">
        <v>1097</v>
      </c>
      <c r="BC36" t="s">
        <v>1098</v>
      </c>
      <c r="BD36" t="s">
        <v>1099</v>
      </c>
      <c r="BE36" t="s">
        <v>525</v>
      </c>
      <c r="BF36" t="s">
        <v>1100</v>
      </c>
      <c r="BG36">
        <v>1</v>
      </c>
      <c r="BH36">
        <v>44055</v>
      </c>
      <c r="BI36">
        <v>0</v>
      </c>
      <c r="BJ36" t="s">
        <v>51</v>
      </c>
      <c r="BK36">
        <v>3</v>
      </c>
      <c r="BL36">
        <v>0</v>
      </c>
      <c r="BM36">
        <v>1</v>
      </c>
      <c r="BN36">
        <v>1</v>
      </c>
      <c r="BO36">
        <v>1</v>
      </c>
      <c r="BP36">
        <v>0</v>
      </c>
      <c r="BW36">
        <v>0</v>
      </c>
      <c r="BX36">
        <v>1</v>
      </c>
      <c r="BY36">
        <v>1</v>
      </c>
      <c r="BZ36">
        <v>1</v>
      </c>
      <c r="CA36">
        <v>1</v>
      </c>
      <c r="CB36">
        <v>1</v>
      </c>
      <c r="CC36">
        <v>1</v>
      </c>
      <c r="CD36">
        <v>0</v>
      </c>
      <c r="CE36" t="s">
        <v>525</v>
      </c>
      <c r="CF36">
        <v>0</v>
      </c>
      <c r="CG36">
        <v>0</v>
      </c>
      <c r="CH36" t="s">
        <v>525</v>
      </c>
      <c r="CI36" t="s">
        <v>525</v>
      </c>
      <c r="CJ36">
        <v>0</v>
      </c>
      <c r="CK36">
        <v>1</v>
      </c>
      <c r="CL36">
        <v>1</v>
      </c>
      <c r="CM36">
        <v>2</v>
      </c>
      <c r="CN36" t="s">
        <v>467</v>
      </c>
      <c r="CO36">
        <v>0</v>
      </c>
      <c r="CP36">
        <v>0</v>
      </c>
      <c r="CQ36">
        <v>0</v>
      </c>
      <c r="CR36">
        <v>0</v>
      </c>
      <c r="CS36">
        <v>0</v>
      </c>
      <c r="CT36">
        <v>0</v>
      </c>
      <c r="CU36">
        <v>0</v>
      </c>
      <c r="CV36">
        <v>0</v>
      </c>
      <c r="CW36">
        <v>0</v>
      </c>
      <c r="CX36">
        <v>0</v>
      </c>
      <c r="CY36">
        <v>1</v>
      </c>
      <c r="CZ36">
        <v>0</v>
      </c>
      <c r="DA36">
        <v>1</v>
      </c>
      <c r="DB36">
        <v>0</v>
      </c>
      <c r="DC36">
        <v>0</v>
      </c>
      <c r="DD36">
        <v>0</v>
      </c>
      <c r="DE36">
        <v>0</v>
      </c>
      <c r="DF36">
        <v>0</v>
      </c>
      <c r="DG36">
        <v>0</v>
      </c>
      <c r="DH36">
        <v>0</v>
      </c>
      <c r="DI36">
        <v>0</v>
      </c>
      <c r="DJ36">
        <v>0</v>
      </c>
      <c r="DK36">
        <v>0</v>
      </c>
      <c r="DL36">
        <v>0</v>
      </c>
      <c r="DM36">
        <v>0</v>
      </c>
      <c r="DN36">
        <v>0</v>
      </c>
      <c r="DO36">
        <v>0</v>
      </c>
      <c r="DP36">
        <v>1</v>
      </c>
      <c r="DQ36">
        <v>0</v>
      </c>
      <c r="DR36">
        <v>0</v>
      </c>
      <c r="DS36">
        <v>0</v>
      </c>
      <c r="DT36">
        <v>0</v>
      </c>
      <c r="DU36">
        <v>0</v>
      </c>
      <c r="DV36">
        <v>0</v>
      </c>
      <c r="DW36">
        <v>0</v>
      </c>
      <c r="DX36">
        <v>0</v>
      </c>
      <c r="DY36">
        <v>0</v>
      </c>
      <c r="DZ36">
        <v>0</v>
      </c>
      <c r="EA36">
        <v>0</v>
      </c>
      <c r="EB36">
        <v>0</v>
      </c>
      <c r="EC36">
        <v>0</v>
      </c>
      <c r="ED36">
        <v>0</v>
      </c>
      <c r="EE36">
        <v>0</v>
      </c>
      <c r="EF36">
        <v>0</v>
      </c>
      <c r="EG36">
        <v>0</v>
      </c>
      <c r="EH36">
        <v>0</v>
      </c>
      <c r="EI36">
        <v>0</v>
      </c>
      <c r="EJ36">
        <v>0</v>
      </c>
      <c r="EK36">
        <v>0</v>
      </c>
      <c r="EL36">
        <v>0</v>
      </c>
      <c r="EM36">
        <v>0</v>
      </c>
      <c r="EN36">
        <v>0</v>
      </c>
      <c r="EO36" t="s">
        <v>1101</v>
      </c>
      <c r="EP36">
        <v>0</v>
      </c>
      <c r="EQ36">
        <v>0</v>
      </c>
      <c r="ER36">
        <v>0</v>
      </c>
      <c r="ES36">
        <v>0</v>
      </c>
      <c r="ET36">
        <v>0</v>
      </c>
      <c r="EU36">
        <v>0</v>
      </c>
      <c r="EV36">
        <v>0</v>
      </c>
      <c r="EW36">
        <v>0</v>
      </c>
      <c r="EX36">
        <v>0</v>
      </c>
      <c r="EY36">
        <v>0</v>
      </c>
      <c r="EZ36">
        <v>0</v>
      </c>
      <c r="FA36">
        <v>0</v>
      </c>
      <c r="FB36">
        <v>0</v>
      </c>
      <c r="FC36" t="s">
        <v>525</v>
      </c>
      <c r="FD36" t="s">
        <v>525</v>
      </c>
      <c r="FE36" t="s">
        <v>525</v>
      </c>
      <c r="FF36" t="s">
        <v>525</v>
      </c>
      <c r="FG36" t="s">
        <v>525</v>
      </c>
      <c r="FH36" t="s">
        <v>525</v>
      </c>
      <c r="FI36" t="s">
        <v>525</v>
      </c>
      <c r="FJ36" t="s">
        <v>525</v>
      </c>
      <c r="FK36" t="s">
        <v>525</v>
      </c>
      <c r="FL36" t="s">
        <v>525</v>
      </c>
      <c r="FM36" t="s">
        <v>525</v>
      </c>
      <c r="FN36" t="s">
        <v>525</v>
      </c>
      <c r="FO36" t="s">
        <v>525</v>
      </c>
      <c r="FP36" t="s">
        <v>525</v>
      </c>
      <c r="FQ36" t="s">
        <v>525</v>
      </c>
      <c r="FR36" t="s">
        <v>525</v>
      </c>
      <c r="FS36" t="s">
        <v>525</v>
      </c>
      <c r="FT36" t="s">
        <v>525</v>
      </c>
      <c r="FU36" t="s">
        <v>525</v>
      </c>
      <c r="FV36" t="s">
        <v>525</v>
      </c>
      <c r="FW36" t="s">
        <v>525</v>
      </c>
      <c r="FX36" t="s">
        <v>525</v>
      </c>
      <c r="FY36" t="s">
        <v>525</v>
      </c>
      <c r="FZ36" t="s">
        <v>525</v>
      </c>
      <c r="GA36" t="s">
        <v>525</v>
      </c>
      <c r="GB36" t="s">
        <v>525</v>
      </c>
      <c r="GC36" t="s">
        <v>525</v>
      </c>
      <c r="GD36" t="s">
        <v>525</v>
      </c>
      <c r="GE36" t="s">
        <v>525</v>
      </c>
      <c r="GF36" t="s">
        <v>525</v>
      </c>
      <c r="GG36" t="s">
        <v>525</v>
      </c>
      <c r="GH36" t="s">
        <v>525</v>
      </c>
      <c r="GI36" t="s">
        <v>525</v>
      </c>
      <c r="GJ36" t="s">
        <v>525</v>
      </c>
      <c r="GK36" t="s">
        <v>525</v>
      </c>
      <c r="GL36" t="s">
        <v>525</v>
      </c>
      <c r="GM36" t="s">
        <v>525</v>
      </c>
      <c r="GN36" t="s">
        <v>525</v>
      </c>
      <c r="GO36" t="s">
        <v>525</v>
      </c>
      <c r="GP36" t="s">
        <v>525</v>
      </c>
      <c r="GQ36" t="s">
        <v>525</v>
      </c>
      <c r="GR36" t="s">
        <v>525</v>
      </c>
      <c r="GS36" t="s">
        <v>525</v>
      </c>
      <c r="GT36" t="s">
        <v>525</v>
      </c>
      <c r="GU36" t="s">
        <v>525</v>
      </c>
      <c r="GV36" t="s">
        <v>525</v>
      </c>
      <c r="GW36" t="s">
        <v>525</v>
      </c>
      <c r="GX36" t="s">
        <v>525</v>
      </c>
      <c r="GY36" t="s">
        <v>525</v>
      </c>
      <c r="GZ36" t="s">
        <v>525</v>
      </c>
      <c r="HA36" t="s">
        <v>525</v>
      </c>
      <c r="HB36" t="s">
        <v>525</v>
      </c>
      <c r="HC36" t="s">
        <v>525</v>
      </c>
      <c r="HD36" t="s">
        <v>525</v>
      </c>
      <c r="HE36" t="s">
        <v>525</v>
      </c>
      <c r="HF36" t="s">
        <v>525</v>
      </c>
      <c r="HG36" t="s">
        <v>525</v>
      </c>
      <c r="HH36" t="s">
        <v>525</v>
      </c>
      <c r="HI36" t="s">
        <v>525</v>
      </c>
      <c r="HJ36" t="s">
        <v>525</v>
      </c>
      <c r="HK36" t="s">
        <v>525</v>
      </c>
      <c r="HL36" t="s">
        <v>525</v>
      </c>
      <c r="HM36" t="s">
        <v>525</v>
      </c>
      <c r="HN36" t="s">
        <v>525</v>
      </c>
      <c r="HO36" t="s">
        <v>525</v>
      </c>
      <c r="HP36" t="s">
        <v>525</v>
      </c>
      <c r="HQ36" t="s">
        <v>525</v>
      </c>
      <c r="HR36" t="s">
        <v>525</v>
      </c>
      <c r="HS36" t="s">
        <v>525</v>
      </c>
      <c r="HT36" t="s">
        <v>525</v>
      </c>
      <c r="HU36" t="s">
        <v>525</v>
      </c>
      <c r="HV36" t="s">
        <v>525</v>
      </c>
      <c r="HW36" t="s">
        <v>525</v>
      </c>
      <c r="HX36" t="s">
        <v>525</v>
      </c>
      <c r="HY36" t="s">
        <v>525</v>
      </c>
      <c r="HZ36" t="s">
        <v>525</v>
      </c>
      <c r="IA36" t="s">
        <v>525</v>
      </c>
      <c r="IB36" t="s">
        <v>525</v>
      </c>
      <c r="IC36" t="s">
        <v>471</v>
      </c>
      <c r="ID36" t="s">
        <v>471</v>
      </c>
      <c r="IE36" t="s">
        <v>471</v>
      </c>
      <c r="IF36" t="s">
        <v>471</v>
      </c>
      <c r="IG36" t="s">
        <v>471</v>
      </c>
      <c r="IH36" t="s">
        <v>471</v>
      </c>
      <c r="II36" t="s">
        <v>471</v>
      </c>
      <c r="IJ36" t="s">
        <v>471</v>
      </c>
      <c r="IK36" t="s">
        <v>471</v>
      </c>
      <c r="IL36" t="s">
        <v>471</v>
      </c>
      <c r="IM36" t="s">
        <v>471</v>
      </c>
      <c r="IN36" t="s">
        <v>471</v>
      </c>
      <c r="IO36" t="s">
        <v>471</v>
      </c>
      <c r="IP36" t="s">
        <v>471</v>
      </c>
      <c r="IQ36" t="s">
        <v>471</v>
      </c>
      <c r="IR36">
        <v>0</v>
      </c>
      <c r="IS36">
        <v>0</v>
      </c>
      <c r="IT36">
        <v>0</v>
      </c>
      <c r="IU36">
        <v>0</v>
      </c>
      <c r="IV36">
        <v>0</v>
      </c>
      <c r="IW36">
        <v>0</v>
      </c>
      <c r="IX36">
        <v>0</v>
      </c>
      <c r="IY36">
        <v>0</v>
      </c>
      <c r="IZ36">
        <v>0</v>
      </c>
      <c r="JA36">
        <v>0</v>
      </c>
      <c r="JB36">
        <v>0</v>
      </c>
      <c r="JC36">
        <v>0</v>
      </c>
      <c r="JD36">
        <v>0</v>
      </c>
      <c r="JE36">
        <v>0</v>
      </c>
      <c r="JF36">
        <v>0</v>
      </c>
      <c r="JG36">
        <v>0</v>
      </c>
      <c r="JH36">
        <v>0</v>
      </c>
      <c r="JI36">
        <v>0</v>
      </c>
      <c r="JJ36">
        <v>0</v>
      </c>
      <c r="JK36">
        <v>0</v>
      </c>
      <c r="JL36">
        <v>0</v>
      </c>
      <c r="JM36">
        <v>0</v>
      </c>
      <c r="JN36">
        <v>0</v>
      </c>
      <c r="JO36">
        <v>0</v>
      </c>
      <c r="JP36">
        <v>0</v>
      </c>
      <c r="JQ36">
        <v>0</v>
      </c>
      <c r="JR36">
        <v>0</v>
      </c>
      <c r="JS36">
        <v>0</v>
      </c>
      <c r="JT36">
        <v>0</v>
      </c>
      <c r="JU36">
        <v>0</v>
      </c>
      <c r="JV36">
        <v>0</v>
      </c>
      <c r="JW36">
        <v>0</v>
      </c>
      <c r="JX36">
        <v>0</v>
      </c>
      <c r="JY36">
        <v>0</v>
      </c>
      <c r="JZ36">
        <v>0</v>
      </c>
      <c r="KA36">
        <v>0</v>
      </c>
      <c r="KB36">
        <v>0</v>
      </c>
      <c r="KC36">
        <v>0</v>
      </c>
      <c r="KD36" t="s">
        <v>473</v>
      </c>
      <c r="KE36" t="s">
        <v>471</v>
      </c>
      <c r="KF36" t="s">
        <v>471</v>
      </c>
      <c r="KG36" t="s">
        <v>471</v>
      </c>
      <c r="KH36" t="s">
        <v>471</v>
      </c>
      <c r="KI36" t="s">
        <v>471</v>
      </c>
      <c r="KJ36" t="s">
        <v>471</v>
      </c>
      <c r="KK36" t="s">
        <v>471</v>
      </c>
      <c r="KL36" t="s">
        <v>471</v>
      </c>
      <c r="KM36" t="s">
        <v>471</v>
      </c>
      <c r="KN36" t="s">
        <v>471</v>
      </c>
      <c r="KO36" t="s">
        <v>471</v>
      </c>
      <c r="KP36" t="s">
        <v>473</v>
      </c>
      <c r="KQ36" t="s">
        <v>473</v>
      </c>
      <c r="KR36" t="s">
        <v>473</v>
      </c>
      <c r="KS36" t="s">
        <v>471</v>
      </c>
      <c r="KT36" t="s">
        <v>471</v>
      </c>
      <c r="KU36" t="s">
        <v>471</v>
      </c>
      <c r="KV36" t="s">
        <v>471</v>
      </c>
      <c r="KW36" t="s">
        <v>471</v>
      </c>
      <c r="KX36" t="s">
        <v>471</v>
      </c>
      <c r="KY36" t="s">
        <v>471</v>
      </c>
      <c r="KZ36" t="s">
        <v>471</v>
      </c>
      <c r="LA36" t="s">
        <v>471</v>
      </c>
      <c r="LB36" t="s">
        <v>473</v>
      </c>
      <c r="LC36" t="s">
        <v>1091</v>
      </c>
      <c r="LD36" t="s">
        <v>525</v>
      </c>
      <c r="LE36" t="s">
        <v>528</v>
      </c>
      <c r="LF36" t="s">
        <v>471</v>
      </c>
      <c r="LG36" t="s">
        <v>471</v>
      </c>
      <c r="LH36" t="s">
        <v>471</v>
      </c>
      <c r="LI36">
        <v>100</v>
      </c>
      <c r="LJ36">
        <v>17.5</v>
      </c>
      <c r="LK36">
        <v>1569969000</v>
      </c>
      <c r="LL36">
        <v>1226031865</v>
      </c>
      <c r="LM36">
        <v>147781452</v>
      </c>
      <c r="LN36">
        <v>251781711</v>
      </c>
      <c r="LO36">
        <v>229282584</v>
      </c>
      <c r="LP36" t="s">
        <v>473</v>
      </c>
      <c r="LQ36" t="s">
        <v>473</v>
      </c>
      <c r="LR36" t="s">
        <v>473</v>
      </c>
      <c r="LS36" t="s">
        <v>471</v>
      </c>
      <c r="LT36" t="s">
        <v>471</v>
      </c>
      <c r="LU36" t="s">
        <v>471</v>
      </c>
      <c r="LV36" t="s">
        <v>471</v>
      </c>
      <c r="LW36" t="s">
        <v>471</v>
      </c>
      <c r="LX36" t="s">
        <v>471</v>
      </c>
      <c r="LY36" t="s">
        <v>471</v>
      </c>
      <c r="LZ36" t="s">
        <v>471</v>
      </c>
      <c r="MA36" t="s">
        <v>471</v>
      </c>
      <c r="MB36">
        <v>0</v>
      </c>
      <c r="MC36">
        <v>0</v>
      </c>
      <c r="MD36">
        <v>0</v>
      </c>
      <c r="ME36" t="s">
        <v>475</v>
      </c>
      <c r="MF36" t="s">
        <v>475</v>
      </c>
      <c r="MG36">
        <v>0</v>
      </c>
      <c r="MH36">
        <v>0</v>
      </c>
      <c r="MI36">
        <v>0</v>
      </c>
      <c r="MJ36">
        <v>0</v>
      </c>
      <c r="MK36">
        <v>0</v>
      </c>
      <c r="ML36">
        <v>0</v>
      </c>
      <c r="MM36">
        <v>0</v>
      </c>
      <c r="MN36">
        <v>0</v>
      </c>
      <c r="MO36">
        <v>0</v>
      </c>
      <c r="MP36">
        <v>0</v>
      </c>
      <c r="MQ36" t="s">
        <v>475</v>
      </c>
      <c r="MR36" t="s">
        <v>475</v>
      </c>
      <c r="MS36">
        <v>0</v>
      </c>
      <c r="MT36">
        <v>0</v>
      </c>
      <c r="MU36">
        <v>0</v>
      </c>
      <c r="MV36">
        <v>0</v>
      </c>
      <c r="MW36">
        <v>0</v>
      </c>
      <c r="MX36">
        <v>0</v>
      </c>
      <c r="MY36">
        <v>0</v>
      </c>
      <c r="MZ36">
        <v>0</v>
      </c>
      <c r="NA36">
        <v>0</v>
      </c>
      <c r="NB36">
        <v>0</v>
      </c>
      <c r="NC36" t="s">
        <v>473</v>
      </c>
      <c r="ND36" t="s">
        <v>473</v>
      </c>
      <c r="NE36" t="s">
        <v>473</v>
      </c>
      <c r="NF36" t="s">
        <v>471</v>
      </c>
      <c r="NG36" t="s">
        <v>471</v>
      </c>
      <c r="NH36" t="s">
        <v>471</v>
      </c>
      <c r="NI36" t="s">
        <v>471</v>
      </c>
      <c r="NJ36" t="s">
        <v>471</v>
      </c>
      <c r="NK36" t="s">
        <v>471</v>
      </c>
      <c r="NL36" t="s">
        <v>471</v>
      </c>
      <c r="NM36" t="s">
        <v>471</v>
      </c>
      <c r="NN36" t="s">
        <v>471</v>
      </c>
      <c r="NO36" t="s">
        <v>1028</v>
      </c>
      <c r="NP36" t="s">
        <v>475</v>
      </c>
      <c r="NQ36">
        <v>0</v>
      </c>
      <c r="NR36">
        <v>0</v>
      </c>
      <c r="NS36">
        <v>0</v>
      </c>
      <c r="NT36">
        <v>0</v>
      </c>
      <c r="NU36">
        <v>0</v>
      </c>
      <c r="NV36">
        <v>0</v>
      </c>
      <c r="NW36">
        <v>0</v>
      </c>
      <c r="NX36">
        <v>0</v>
      </c>
      <c r="NY36">
        <v>0</v>
      </c>
      <c r="NZ36">
        <v>0</v>
      </c>
      <c r="OA36" t="s">
        <v>475</v>
      </c>
      <c r="OB36" t="s">
        <v>475</v>
      </c>
      <c r="OC36">
        <v>0</v>
      </c>
      <c r="OD36">
        <v>0</v>
      </c>
      <c r="OE36">
        <v>0</v>
      </c>
      <c r="OF36">
        <v>0</v>
      </c>
      <c r="OG36">
        <v>0</v>
      </c>
      <c r="OH36">
        <v>0</v>
      </c>
      <c r="OI36">
        <v>0</v>
      </c>
      <c r="OJ36">
        <v>0</v>
      </c>
      <c r="OK36">
        <v>0</v>
      </c>
      <c r="OL36">
        <v>0</v>
      </c>
      <c r="OO36" t="s">
        <v>1092</v>
      </c>
      <c r="OP36">
        <v>0</v>
      </c>
      <c r="OQ36" t="s">
        <v>525</v>
      </c>
      <c r="OR36" t="s">
        <v>525</v>
      </c>
      <c r="OS36" t="s">
        <v>525</v>
      </c>
      <c r="OT36" t="s">
        <v>525</v>
      </c>
      <c r="OU36" t="s">
        <v>525</v>
      </c>
      <c r="OV36" t="s">
        <v>525</v>
      </c>
      <c r="OW36" t="s">
        <v>525</v>
      </c>
      <c r="OX36" t="s">
        <v>525</v>
      </c>
      <c r="OY36" t="s">
        <v>525</v>
      </c>
      <c r="OZ36" t="s">
        <v>525</v>
      </c>
      <c r="PA36" t="s">
        <v>525</v>
      </c>
      <c r="PB36" t="s">
        <v>525</v>
      </c>
      <c r="PC36" t="s">
        <v>525</v>
      </c>
      <c r="PD36" t="s">
        <v>525</v>
      </c>
      <c r="PE36" t="s">
        <v>525</v>
      </c>
      <c r="PF36" t="s">
        <v>525</v>
      </c>
      <c r="PG36" t="s">
        <v>525</v>
      </c>
      <c r="PH36" t="s">
        <v>525</v>
      </c>
      <c r="PI36" t="s">
        <v>525</v>
      </c>
      <c r="PJ36" t="s">
        <v>525</v>
      </c>
      <c r="PK36" t="s">
        <v>525</v>
      </c>
      <c r="PL36" t="s">
        <v>525</v>
      </c>
      <c r="PM36" t="s">
        <v>525</v>
      </c>
      <c r="PN36" t="s">
        <v>525</v>
      </c>
      <c r="PO36" t="s">
        <v>525</v>
      </c>
      <c r="PP36" t="s">
        <v>525</v>
      </c>
      <c r="PQ36">
        <v>0</v>
      </c>
      <c r="PR36">
        <v>251781711</v>
      </c>
      <c r="PS36" t="s">
        <v>905</v>
      </c>
    </row>
    <row r="37" spans="1:435" x14ac:dyDescent="0.25">
      <c r="A37" t="s">
        <v>1102</v>
      </c>
      <c r="B37">
        <v>7869</v>
      </c>
      <c r="D37">
        <v>2020110010187</v>
      </c>
      <c r="E37" t="s">
        <v>436</v>
      </c>
      <c r="F37" t="s">
        <v>437</v>
      </c>
      <c r="G37" t="s">
        <v>1001</v>
      </c>
      <c r="H37" t="s">
        <v>1002</v>
      </c>
      <c r="I37" t="s">
        <v>525</v>
      </c>
      <c r="J37" t="s">
        <v>1004</v>
      </c>
      <c r="K37" t="s">
        <v>1005</v>
      </c>
      <c r="L37" t="s">
        <v>1006</v>
      </c>
      <c r="M37" t="s">
        <v>1007</v>
      </c>
      <c r="N37" t="s">
        <v>1005</v>
      </c>
      <c r="O37" t="s">
        <v>1006</v>
      </c>
      <c r="P37" t="s">
        <v>1007</v>
      </c>
      <c r="Q37" t="s">
        <v>1008</v>
      </c>
      <c r="R37" t="s">
        <v>1009</v>
      </c>
      <c r="S37" t="s">
        <v>1076</v>
      </c>
      <c r="T37" t="s">
        <v>1103</v>
      </c>
      <c r="Z37" t="s">
        <v>1078</v>
      </c>
      <c r="AA37" t="s">
        <v>1103</v>
      </c>
      <c r="AH37" t="s">
        <v>451</v>
      </c>
      <c r="AI37" t="s">
        <v>1104</v>
      </c>
      <c r="AJ37">
        <v>0</v>
      </c>
      <c r="AK37">
        <v>44055</v>
      </c>
      <c r="AL37">
        <v>1</v>
      </c>
      <c r="AM37">
        <v>2023</v>
      </c>
      <c r="AN37" t="s">
        <v>1105</v>
      </c>
      <c r="AO37" t="s">
        <v>1106</v>
      </c>
      <c r="AP37">
        <v>2021</v>
      </c>
      <c r="AQ37">
        <v>2023</v>
      </c>
      <c r="AR37" t="s">
        <v>467</v>
      </c>
      <c r="AS37" t="s">
        <v>457</v>
      </c>
      <c r="AT37" t="s">
        <v>522</v>
      </c>
      <c r="AU37" t="s">
        <v>459</v>
      </c>
      <c r="AV37" t="s">
        <v>460</v>
      </c>
      <c r="AW37" t="s">
        <v>460</v>
      </c>
      <c r="AX37" t="s">
        <v>460</v>
      </c>
      <c r="AZ37">
        <v>1</v>
      </c>
      <c r="BB37" t="s">
        <v>1107</v>
      </c>
      <c r="BC37" t="s">
        <v>1108</v>
      </c>
      <c r="BD37" t="s">
        <v>1109</v>
      </c>
      <c r="BE37" t="s">
        <v>525</v>
      </c>
      <c r="BF37" t="s">
        <v>1110</v>
      </c>
      <c r="BG37">
        <v>1</v>
      </c>
      <c r="BH37">
        <v>44055</v>
      </c>
      <c r="BI37">
        <v>0</v>
      </c>
      <c r="BJ37" t="s">
        <v>51</v>
      </c>
      <c r="BK37">
        <v>3</v>
      </c>
      <c r="BL37">
        <v>0</v>
      </c>
      <c r="BM37">
        <v>1</v>
      </c>
      <c r="BN37">
        <v>1</v>
      </c>
      <c r="BO37">
        <v>1</v>
      </c>
      <c r="BP37">
        <v>0</v>
      </c>
      <c r="BW37">
        <v>0</v>
      </c>
      <c r="BX37">
        <v>1</v>
      </c>
      <c r="BY37">
        <v>1</v>
      </c>
      <c r="BZ37">
        <v>1</v>
      </c>
      <c r="CA37">
        <v>1</v>
      </c>
      <c r="CB37">
        <v>1</v>
      </c>
      <c r="CC37">
        <v>1</v>
      </c>
      <c r="CD37">
        <v>0</v>
      </c>
      <c r="CE37" t="s">
        <v>525</v>
      </c>
      <c r="CF37">
        <v>0</v>
      </c>
      <c r="CG37">
        <v>0</v>
      </c>
      <c r="CH37" t="s">
        <v>525</v>
      </c>
      <c r="CI37" t="s">
        <v>525</v>
      </c>
      <c r="CJ37">
        <v>0</v>
      </c>
      <c r="CK37">
        <v>1</v>
      </c>
      <c r="CL37">
        <v>1</v>
      </c>
      <c r="CM37">
        <v>2</v>
      </c>
      <c r="CN37" t="s">
        <v>467</v>
      </c>
      <c r="CO37">
        <v>0</v>
      </c>
      <c r="CP37">
        <v>0</v>
      </c>
      <c r="CQ37">
        <v>0</v>
      </c>
      <c r="CR37">
        <v>0</v>
      </c>
      <c r="CS37">
        <v>0</v>
      </c>
      <c r="CT37">
        <v>0</v>
      </c>
      <c r="CU37">
        <v>0.5</v>
      </c>
      <c r="CV37">
        <v>0</v>
      </c>
      <c r="CW37">
        <v>0</v>
      </c>
      <c r="CX37">
        <v>0</v>
      </c>
      <c r="CY37">
        <v>0</v>
      </c>
      <c r="CZ37">
        <v>0.5</v>
      </c>
      <c r="DA37">
        <v>1</v>
      </c>
      <c r="DB37">
        <v>0</v>
      </c>
      <c r="DC37">
        <v>0</v>
      </c>
      <c r="DD37">
        <v>0</v>
      </c>
      <c r="DE37">
        <v>0</v>
      </c>
      <c r="DF37">
        <v>0</v>
      </c>
      <c r="DG37">
        <v>0</v>
      </c>
      <c r="DH37">
        <v>0</v>
      </c>
      <c r="DI37">
        <v>0</v>
      </c>
      <c r="DJ37">
        <v>0</v>
      </c>
      <c r="DK37">
        <v>0</v>
      </c>
      <c r="DL37">
        <v>0</v>
      </c>
      <c r="DM37">
        <v>0</v>
      </c>
      <c r="DN37">
        <v>0</v>
      </c>
      <c r="DO37">
        <v>0</v>
      </c>
      <c r="DP37">
        <v>1</v>
      </c>
      <c r="DQ37">
        <v>0</v>
      </c>
      <c r="DR37">
        <v>0</v>
      </c>
      <c r="DS37">
        <v>0</v>
      </c>
      <c r="DT37">
        <v>0</v>
      </c>
      <c r="DU37">
        <v>0</v>
      </c>
      <c r="DV37">
        <v>0</v>
      </c>
      <c r="DW37">
        <v>0</v>
      </c>
      <c r="DX37">
        <v>0</v>
      </c>
      <c r="DY37">
        <v>0</v>
      </c>
      <c r="DZ37">
        <v>0</v>
      </c>
      <c r="EA37">
        <v>0</v>
      </c>
      <c r="EB37">
        <v>0</v>
      </c>
      <c r="EC37">
        <v>0</v>
      </c>
      <c r="ED37">
        <v>0</v>
      </c>
      <c r="EE37">
        <v>0</v>
      </c>
      <c r="EF37">
        <v>0</v>
      </c>
      <c r="EG37">
        <v>0</v>
      </c>
      <c r="EH37">
        <v>0</v>
      </c>
      <c r="EI37">
        <v>0</v>
      </c>
      <c r="EJ37">
        <v>0</v>
      </c>
      <c r="EK37" t="s">
        <v>1086</v>
      </c>
      <c r="EL37">
        <v>0</v>
      </c>
      <c r="EM37">
        <v>0</v>
      </c>
      <c r="EN37">
        <v>0</v>
      </c>
      <c r="EO37">
        <v>0</v>
      </c>
      <c r="EP37" t="s">
        <v>1087</v>
      </c>
      <c r="EQ37">
        <v>0</v>
      </c>
      <c r="ER37">
        <v>0</v>
      </c>
      <c r="ES37">
        <v>0</v>
      </c>
      <c r="ET37">
        <v>0</v>
      </c>
      <c r="EU37">
        <v>0</v>
      </c>
      <c r="EV37">
        <v>0</v>
      </c>
      <c r="EW37">
        <v>0</v>
      </c>
      <c r="EX37">
        <v>0</v>
      </c>
      <c r="EY37">
        <v>0</v>
      </c>
      <c r="EZ37">
        <v>0</v>
      </c>
      <c r="FA37">
        <v>0</v>
      </c>
      <c r="FB37">
        <v>0</v>
      </c>
      <c r="FC37" t="s">
        <v>525</v>
      </c>
      <c r="FD37" t="s">
        <v>525</v>
      </c>
      <c r="FE37" t="s">
        <v>525</v>
      </c>
      <c r="FF37" t="s">
        <v>525</v>
      </c>
      <c r="FG37" t="s">
        <v>525</v>
      </c>
      <c r="FH37" t="s">
        <v>525</v>
      </c>
      <c r="FI37" t="s">
        <v>525</v>
      </c>
      <c r="FJ37" t="s">
        <v>525</v>
      </c>
      <c r="FK37" t="s">
        <v>525</v>
      </c>
      <c r="FL37" t="s">
        <v>525</v>
      </c>
      <c r="FM37" t="s">
        <v>525</v>
      </c>
      <c r="FN37" t="s">
        <v>525</v>
      </c>
      <c r="FO37" t="s">
        <v>525</v>
      </c>
      <c r="FP37" t="s">
        <v>525</v>
      </c>
      <c r="FQ37" t="s">
        <v>525</v>
      </c>
      <c r="FR37" t="s">
        <v>525</v>
      </c>
      <c r="FS37" t="s">
        <v>525</v>
      </c>
      <c r="FT37" t="s">
        <v>525</v>
      </c>
      <c r="FU37" t="s">
        <v>525</v>
      </c>
      <c r="FV37" t="s">
        <v>525</v>
      </c>
      <c r="FW37" t="s">
        <v>525</v>
      </c>
      <c r="FX37" t="s">
        <v>525</v>
      </c>
      <c r="FY37" t="s">
        <v>525</v>
      </c>
      <c r="FZ37" t="s">
        <v>525</v>
      </c>
      <c r="GA37" t="s">
        <v>525</v>
      </c>
      <c r="GB37" t="s">
        <v>525</v>
      </c>
      <c r="GC37" t="s">
        <v>525</v>
      </c>
      <c r="GD37" t="s">
        <v>525</v>
      </c>
      <c r="GE37" t="s">
        <v>525</v>
      </c>
      <c r="GF37" t="s">
        <v>525</v>
      </c>
      <c r="GG37" t="s">
        <v>525</v>
      </c>
      <c r="GH37" t="s">
        <v>525</v>
      </c>
      <c r="GI37" t="s">
        <v>525</v>
      </c>
      <c r="GJ37" t="s">
        <v>525</v>
      </c>
      <c r="GK37" t="s">
        <v>525</v>
      </c>
      <c r="GL37" t="s">
        <v>525</v>
      </c>
      <c r="GM37" t="s">
        <v>525</v>
      </c>
      <c r="GN37" t="s">
        <v>525</v>
      </c>
      <c r="GO37" t="s">
        <v>525</v>
      </c>
      <c r="GP37" t="s">
        <v>525</v>
      </c>
      <c r="GQ37" t="s">
        <v>525</v>
      </c>
      <c r="GR37" t="s">
        <v>525</v>
      </c>
      <c r="GS37" t="s">
        <v>525</v>
      </c>
      <c r="GT37" t="s">
        <v>525</v>
      </c>
      <c r="GU37" t="s">
        <v>525</v>
      </c>
      <c r="GV37" t="s">
        <v>525</v>
      </c>
      <c r="GW37" t="s">
        <v>525</v>
      </c>
      <c r="GX37" t="s">
        <v>525</v>
      </c>
      <c r="GY37" t="s">
        <v>525</v>
      </c>
      <c r="GZ37" t="s">
        <v>525</v>
      </c>
      <c r="HA37" t="s">
        <v>525</v>
      </c>
      <c r="HB37" t="s">
        <v>525</v>
      </c>
      <c r="HC37" t="s">
        <v>525</v>
      </c>
      <c r="HD37" t="s">
        <v>525</v>
      </c>
      <c r="HE37" t="s">
        <v>525</v>
      </c>
      <c r="HF37" t="s">
        <v>525</v>
      </c>
      <c r="HG37" t="s">
        <v>525</v>
      </c>
      <c r="HH37" t="s">
        <v>525</v>
      </c>
      <c r="HI37" t="s">
        <v>525</v>
      </c>
      <c r="HJ37" t="s">
        <v>525</v>
      </c>
      <c r="HK37" t="s">
        <v>525</v>
      </c>
      <c r="HL37" t="s">
        <v>525</v>
      </c>
      <c r="HM37" t="s">
        <v>525</v>
      </c>
      <c r="HN37" t="s">
        <v>525</v>
      </c>
      <c r="HO37" t="s">
        <v>525</v>
      </c>
      <c r="HP37" t="s">
        <v>525</v>
      </c>
      <c r="HQ37" t="s">
        <v>525</v>
      </c>
      <c r="HR37" t="s">
        <v>525</v>
      </c>
      <c r="HS37" t="s">
        <v>525</v>
      </c>
      <c r="HT37" t="s">
        <v>525</v>
      </c>
      <c r="HU37" t="s">
        <v>525</v>
      </c>
      <c r="HV37" t="s">
        <v>525</v>
      </c>
      <c r="HW37" t="s">
        <v>525</v>
      </c>
      <c r="HX37" t="s">
        <v>525</v>
      </c>
      <c r="HY37" t="s">
        <v>525</v>
      </c>
      <c r="HZ37" t="s">
        <v>525</v>
      </c>
      <c r="IA37" t="s">
        <v>525</v>
      </c>
      <c r="IB37" t="s">
        <v>525</v>
      </c>
      <c r="IC37" t="s">
        <v>471</v>
      </c>
      <c r="ID37" t="s">
        <v>471</v>
      </c>
      <c r="IE37" t="s">
        <v>471</v>
      </c>
      <c r="IF37" t="s">
        <v>471</v>
      </c>
      <c r="IG37" t="s">
        <v>471</v>
      </c>
      <c r="IH37" t="s">
        <v>471</v>
      </c>
      <c r="II37" t="s">
        <v>471</v>
      </c>
      <c r="IJ37" t="s">
        <v>471</v>
      </c>
      <c r="IK37" t="s">
        <v>471</v>
      </c>
      <c r="IL37" t="s">
        <v>471</v>
      </c>
      <c r="IM37" t="s">
        <v>471</v>
      </c>
      <c r="IN37" t="s">
        <v>471</v>
      </c>
      <c r="IO37" t="s">
        <v>471</v>
      </c>
      <c r="IP37" t="s">
        <v>471</v>
      </c>
      <c r="IQ37" t="s">
        <v>471</v>
      </c>
      <c r="IR37">
        <v>0</v>
      </c>
      <c r="IS37">
        <v>0</v>
      </c>
      <c r="IT37">
        <v>0</v>
      </c>
      <c r="IU37">
        <v>0</v>
      </c>
      <c r="IV37">
        <v>0</v>
      </c>
      <c r="IW37">
        <v>0</v>
      </c>
      <c r="IX37">
        <v>0</v>
      </c>
      <c r="IY37">
        <v>0</v>
      </c>
      <c r="IZ37">
        <v>0</v>
      </c>
      <c r="JA37">
        <v>0</v>
      </c>
      <c r="JB37">
        <v>0</v>
      </c>
      <c r="JC37">
        <v>0</v>
      </c>
      <c r="JD37">
        <v>0</v>
      </c>
      <c r="JE37">
        <v>0</v>
      </c>
      <c r="JF37">
        <v>0</v>
      </c>
      <c r="JG37">
        <v>0</v>
      </c>
      <c r="JH37">
        <v>0</v>
      </c>
      <c r="JI37">
        <v>0</v>
      </c>
      <c r="JJ37">
        <v>0</v>
      </c>
      <c r="JK37">
        <v>0</v>
      </c>
      <c r="JL37">
        <v>0</v>
      </c>
      <c r="JM37">
        <v>0</v>
      </c>
      <c r="JN37">
        <v>0</v>
      </c>
      <c r="JO37">
        <v>0</v>
      </c>
      <c r="JP37">
        <v>0</v>
      </c>
      <c r="JQ37">
        <v>0</v>
      </c>
      <c r="JR37">
        <v>0</v>
      </c>
      <c r="JS37">
        <v>0</v>
      </c>
      <c r="JT37">
        <v>0</v>
      </c>
      <c r="JU37">
        <v>0</v>
      </c>
      <c r="JV37">
        <v>0</v>
      </c>
      <c r="JW37">
        <v>0</v>
      </c>
      <c r="JX37">
        <v>0</v>
      </c>
      <c r="JY37">
        <v>0</v>
      </c>
      <c r="JZ37">
        <v>0</v>
      </c>
      <c r="KA37">
        <v>0</v>
      </c>
      <c r="KB37">
        <v>0</v>
      </c>
      <c r="KC37">
        <v>0</v>
      </c>
      <c r="KD37" t="s">
        <v>473</v>
      </c>
      <c r="KE37" t="s">
        <v>471</v>
      </c>
      <c r="KF37" t="s">
        <v>471</v>
      </c>
      <c r="KG37" t="s">
        <v>471</v>
      </c>
      <c r="KH37" t="s">
        <v>471</v>
      </c>
      <c r="KI37" t="s">
        <v>471</v>
      </c>
      <c r="KJ37" t="s">
        <v>471</v>
      </c>
      <c r="KK37" t="s">
        <v>471</v>
      </c>
      <c r="KL37" t="s">
        <v>471</v>
      </c>
      <c r="KM37" t="s">
        <v>471</v>
      </c>
      <c r="KN37" t="s">
        <v>471</v>
      </c>
      <c r="KO37" t="s">
        <v>471</v>
      </c>
      <c r="KP37" t="s">
        <v>473</v>
      </c>
      <c r="KQ37" t="s">
        <v>473</v>
      </c>
      <c r="KR37" t="s">
        <v>473</v>
      </c>
      <c r="KS37" t="s">
        <v>471</v>
      </c>
      <c r="KT37" t="s">
        <v>471</v>
      </c>
      <c r="KU37" t="s">
        <v>471</v>
      </c>
      <c r="KV37" t="s">
        <v>471</v>
      </c>
      <c r="KW37" t="s">
        <v>471</v>
      </c>
      <c r="KX37" t="s">
        <v>471</v>
      </c>
      <c r="KY37" t="s">
        <v>471</v>
      </c>
      <c r="KZ37" t="s">
        <v>471</v>
      </c>
      <c r="LA37" t="s">
        <v>471</v>
      </c>
      <c r="LB37" t="s">
        <v>473</v>
      </c>
      <c r="LC37" t="s">
        <v>1091</v>
      </c>
      <c r="LD37" t="s">
        <v>525</v>
      </c>
      <c r="LE37" t="s">
        <v>528</v>
      </c>
      <c r="LF37" t="s">
        <v>471</v>
      </c>
      <c r="LG37" t="s">
        <v>471</v>
      </c>
      <c r="LH37" t="s">
        <v>471</v>
      </c>
      <c r="LI37">
        <v>100</v>
      </c>
      <c r="LJ37">
        <v>17.5</v>
      </c>
      <c r="LK37">
        <v>1569969000</v>
      </c>
      <c r="LL37">
        <v>1226031865</v>
      </c>
      <c r="LM37">
        <v>147781452</v>
      </c>
      <c r="LN37">
        <v>251781711</v>
      </c>
      <c r="LO37">
        <v>229282584</v>
      </c>
      <c r="LP37" t="s">
        <v>473</v>
      </c>
      <c r="LQ37" t="s">
        <v>473</v>
      </c>
      <c r="LR37" t="s">
        <v>473</v>
      </c>
      <c r="LS37" t="s">
        <v>471</v>
      </c>
      <c r="LT37" t="s">
        <v>471</v>
      </c>
      <c r="LU37" t="s">
        <v>471</v>
      </c>
      <c r="LV37" t="s">
        <v>471</v>
      </c>
      <c r="LW37" t="s">
        <v>471</v>
      </c>
      <c r="LX37" t="s">
        <v>471</v>
      </c>
      <c r="LY37" t="s">
        <v>471</v>
      </c>
      <c r="LZ37" t="s">
        <v>471</v>
      </c>
      <c r="MA37" t="s">
        <v>471</v>
      </c>
      <c r="MB37">
        <v>0</v>
      </c>
      <c r="MC37">
        <v>0</v>
      </c>
      <c r="MD37">
        <v>0</v>
      </c>
      <c r="ME37" t="s">
        <v>475</v>
      </c>
      <c r="MF37" t="s">
        <v>475</v>
      </c>
      <c r="MG37">
        <v>0</v>
      </c>
      <c r="MH37">
        <v>0</v>
      </c>
      <c r="MI37">
        <v>0</v>
      </c>
      <c r="MJ37">
        <v>0</v>
      </c>
      <c r="MK37">
        <v>0</v>
      </c>
      <c r="ML37">
        <v>0</v>
      </c>
      <c r="MM37">
        <v>0</v>
      </c>
      <c r="MN37">
        <v>0</v>
      </c>
      <c r="MO37">
        <v>0</v>
      </c>
      <c r="MP37">
        <v>0</v>
      </c>
      <c r="MQ37" t="s">
        <v>475</v>
      </c>
      <c r="MR37" t="s">
        <v>475</v>
      </c>
      <c r="MS37">
        <v>0</v>
      </c>
      <c r="MT37">
        <v>0</v>
      </c>
      <c r="MU37">
        <v>0</v>
      </c>
      <c r="MV37">
        <v>0</v>
      </c>
      <c r="MW37">
        <v>0</v>
      </c>
      <c r="MX37">
        <v>0</v>
      </c>
      <c r="MY37">
        <v>0</v>
      </c>
      <c r="MZ37">
        <v>0</v>
      </c>
      <c r="NA37">
        <v>0</v>
      </c>
      <c r="NB37">
        <v>0</v>
      </c>
      <c r="NC37" t="s">
        <v>473</v>
      </c>
      <c r="ND37" t="s">
        <v>473</v>
      </c>
      <c r="NE37" t="s">
        <v>473</v>
      </c>
      <c r="NF37" t="s">
        <v>471</v>
      </c>
      <c r="NG37" t="s">
        <v>471</v>
      </c>
      <c r="NH37" t="s">
        <v>471</v>
      </c>
      <c r="NI37" t="s">
        <v>471</v>
      </c>
      <c r="NJ37" t="s">
        <v>471</v>
      </c>
      <c r="NK37" t="s">
        <v>471</v>
      </c>
      <c r="NL37" t="s">
        <v>471</v>
      </c>
      <c r="NM37" t="s">
        <v>471</v>
      </c>
      <c r="NN37" t="s">
        <v>471</v>
      </c>
      <c r="NO37" t="s">
        <v>1028</v>
      </c>
      <c r="NP37" t="s">
        <v>475</v>
      </c>
      <c r="NQ37">
        <v>0</v>
      </c>
      <c r="NR37">
        <v>0</v>
      </c>
      <c r="NS37">
        <v>0</v>
      </c>
      <c r="NT37">
        <v>0</v>
      </c>
      <c r="NU37">
        <v>0</v>
      </c>
      <c r="NV37">
        <v>0</v>
      </c>
      <c r="NW37">
        <v>0</v>
      </c>
      <c r="NX37">
        <v>0</v>
      </c>
      <c r="NY37">
        <v>0</v>
      </c>
      <c r="NZ37">
        <v>0</v>
      </c>
      <c r="OA37" t="s">
        <v>475</v>
      </c>
      <c r="OB37" t="s">
        <v>475</v>
      </c>
      <c r="OC37">
        <v>0</v>
      </c>
      <c r="OD37">
        <v>0</v>
      </c>
      <c r="OE37">
        <v>0</v>
      </c>
      <c r="OF37">
        <v>0</v>
      </c>
      <c r="OG37">
        <v>0</v>
      </c>
      <c r="OH37">
        <v>0</v>
      </c>
      <c r="OI37">
        <v>0</v>
      </c>
      <c r="OJ37">
        <v>0</v>
      </c>
      <c r="OK37">
        <v>0</v>
      </c>
      <c r="OL37">
        <v>0</v>
      </c>
      <c r="OO37" t="s">
        <v>1102</v>
      </c>
      <c r="OP37">
        <v>0</v>
      </c>
      <c r="OQ37" t="s">
        <v>525</v>
      </c>
      <c r="OR37" t="s">
        <v>525</v>
      </c>
      <c r="OS37" t="s">
        <v>525</v>
      </c>
      <c r="OT37" t="s">
        <v>525</v>
      </c>
      <c r="OU37" t="s">
        <v>525</v>
      </c>
      <c r="OV37" t="s">
        <v>525</v>
      </c>
      <c r="OW37" t="s">
        <v>525</v>
      </c>
      <c r="OX37" t="s">
        <v>525</v>
      </c>
      <c r="OY37" t="s">
        <v>525</v>
      </c>
      <c r="OZ37" t="s">
        <v>525</v>
      </c>
      <c r="PA37" t="s">
        <v>525</v>
      </c>
      <c r="PB37" t="s">
        <v>525</v>
      </c>
      <c r="PC37" t="s">
        <v>525</v>
      </c>
      <c r="PD37" t="s">
        <v>525</v>
      </c>
      <c r="PE37" t="s">
        <v>525</v>
      </c>
      <c r="PF37" t="s">
        <v>525</v>
      </c>
      <c r="PG37" t="s">
        <v>525</v>
      </c>
      <c r="PH37" t="s">
        <v>525</v>
      </c>
      <c r="PI37" t="s">
        <v>525</v>
      </c>
      <c r="PJ37" t="s">
        <v>525</v>
      </c>
      <c r="PK37" t="s">
        <v>525</v>
      </c>
      <c r="PL37" t="s">
        <v>525</v>
      </c>
      <c r="PM37" t="s">
        <v>525</v>
      </c>
      <c r="PN37" t="s">
        <v>525</v>
      </c>
      <c r="PO37" t="s">
        <v>525</v>
      </c>
      <c r="PP37" t="s">
        <v>525</v>
      </c>
      <c r="PQ37">
        <v>0</v>
      </c>
      <c r="PR37">
        <v>251781711</v>
      </c>
      <c r="PS37" t="s">
        <v>905</v>
      </c>
    </row>
    <row r="38" spans="1:435" x14ac:dyDescent="0.25">
      <c r="A38" t="s">
        <v>1111</v>
      </c>
      <c r="B38">
        <v>7869</v>
      </c>
      <c r="D38">
        <v>2020110010187</v>
      </c>
      <c r="E38" t="s">
        <v>436</v>
      </c>
      <c r="F38" t="s">
        <v>437</v>
      </c>
      <c r="G38" t="s">
        <v>1001</v>
      </c>
      <c r="H38" t="s">
        <v>1002</v>
      </c>
      <c r="I38" t="s">
        <v>525</v>
      </c>
      <c r="J38" t="s">
        <v>1004</v>
      </c>
      <c r="K38" t="s">
        <v>1005</v>
      </c>
      <c r="L38" t="s">
        <v>1006</v>
      </c>
      <c r="M38" t="s">
        <v>1007</v>
      </c>
      <c r="N38" t="s">
        <v>1005</v>
      </c>
      <c r="O38" t="s">
        <v>1006</v>
      </c>
      <c r="P38" t="s">
        <v>1007</v>
      </c>
      <c r="Q38" t="s">
        <v>1008</v>
      </c>
      <c r="R38" t="s">
        <v>1009</v>
      </c>
      <c r="S38" t="s">
        <v>1076</v>
      </c>
      <c r="T38" t="s">
        <v>1112</v>
      </c>
      <c r="Z38" t="s">
        <v>1078</v>
      </c>
      <c r="AA38" t="s">
        <v>1112</v>
      </c>
      <c r="AH38" t="s">
        <v>451</v>
      </c>
      <c r="AI38" t="s">
        <v>1113</v>
      </c>
      <c r="AJ38">
        <v>0</v>
      </c>
      <c r="AK38">
        <v>44055</v>
      </c>
      <c r="AL38">
        <v>1</v>
      </c>
      <c r="AM38">
        <v>2023</v>
      </c>
      <c r="AN38" t="s">
        <v>1114</v>
      </c>
      <c r="AO38" t="s">
        <v>1115</v>
      </c>
      <c r="AP38">
        <v>2020</v>
      </c>
      <c r="AQ38">
        <v>2024</v>
      </c>
      <c r="AR38" t="s">
        <v>467</v>
      </c>
      <c r="AS38" t="s">
        <v>457</v>
      </c>
      <c r="AT38" t="s">
        <v>522</v>
      </c>
      <c r="AU38" t="s">
        <v>627</v>
      </c>
      <c r="AV38" t="s">
        <v>460</v>
      </c>
      <c r="AW38" t="s">
        <v>460</v>
      </c>
      <c r="AX38" t="s">
        <v>460</v>
      </c>
      <c r="AZ38">
        <v>1</v>
      </c>
      <c r="BB38" t="s">
        <v>1116</v>
      </c>
      <c r="BC38" t="s">
        <v>1117</v>
      </c>
      <c r="BD38" t="s">
        <v>1118</v>
      </c>
      <c r="BE38" t="s">
        <v>525</v>
      </c>
      <c r="BF38" t="s">
        <v>1119</v>
      </c>
      <c r="BG38">
        <v>1</v>
      </c>
      <c r="BH38">
        <v>44055</v>
      </c>
      <c r="BI38">
        <v>0</v>
      </c>
      <c r="BJ38" t="s">
        <v>51</v>
      </c>
      <c r="BK38">
        <v>430</v>
      </c>
      <c r="BL38">
        <v>66</v>
      </c>
      <c r="BM38">
        <v>120</v>
      </c>
      <c r="BN38">
        <v>118</v>
      </c>
      <c r="BO38">
        <v>82</v>
      </c>
      <c r="BP38">
        <v>44</v>
      </c>
      <c r="BW38">
        <v>50</v>
      </c>
      <c r="BX38">
        <v>50</v>
      </c>
      <c r="BY38">
        <v>50</v>
      </c>
      <c r="BZ38">
        <v>50</v>
      </c>
      <c r="CA38">
        <v>120</v>
      </c>
      <c r="CB38">
        <v>118</v>
      </c>
      <c r="CC38">
        <v>82</v>
      </c>
      <c r="CD38">
        <v>0</v>
      </c>
      <c r="CE38" t="s">
        <v>525</v>
      </c>
      <c r="CF38">
        <v>0</v>
      </c>
      <c r="CG38">
        <v>0</v>
      </c>
      <c r="CH38" t="s">
        <v>525</v>
      </c>
      <c r="CI38" t="s">
        <v>525</v>
      </c>
      <c r="CJ38">
        <v>66</v>
      </c>
      <c r="CK38">
        <v>119.99999999999996</v>
      </c>
      <c r="CL38">
        <v>118</v>
      </c>
      <c r="CM38">
        <v>303.99999999999994</v>
      </c>
      <c r="CN38" t="s">
        <v>467</v>
      </c>
      <c r="CO38">
        <v>0</v>
      </c>
      <c r="CP38">
        <v>0</v>
      </c>
      <c r="CQ38">
        <v>0</v>
      </c>
      <c r="CR38">
        <v>0</v>
      </c>
      <c r="CS38">
        <v>0</v>
      </c>
      <c r="CT38">
        <v>0</v>
      </c>
      <c r="CU38">
        <v>40</v>
      </c>
      <c r="CV38">
        <v>0</v>
      </c>
      <c r="CW38">
        <v>0</v>
      </c>
      <c r="CX38">
        <v>0</v>
      </c>
      <c r="CY38">
        <v>42</v>
      </c>
      <c r="CZ38">
        <v>0</v>
      </c>
      <c r="DA38">
        <v>82</v>
      </c>
      <c r="DB38">
        <v>0</v>
      </c>
      <c r="DC38">
        <v>0</v>
      </c>
      <c r="DD38">
        <v>0</v>
      </c>
      <c r="DE38">
        <v>0</v>
      </c>
      <c r="DF38">
        <v>0</v>
      </c>
      <c r="DG38">
        <v>0</v>
      </c>
      <c r="DH38">
        <v>0</v>
      </c>
      <c r="DI38">
        <v>0</v>
      </c>
      <c r="DJ38">
        <v>0</v>
      </c>
      <c r="DK38">
        <v>0</v>
      </c>
      <c r="DL38">
        <v>0</v>
      </c>
      <c r="DM38">
        <v>0</v>
      </c>
      <c r="DN38">
        <v>0</v>
      </c>
      <c r="DO38">
        <v>0</v>
      </c>
      <c r="DP38">
        <v>82</v>
      </c>
      <c r="DQ38">
        <v>0</v>
      </c>
      <c r="DR38">
        <v>0</v>
      </c>
      <c r="DS38">
        <v>0</v>
      </c>
      <c r="DT38">
        <v>0</v>
      </c>
      <c r="DU38">
        <v>0</v>
      </c>
      <c r="DV38">
        <v>0</v>
      </c>
      <c r="DW38">
        <v>0</v>
      </c>
      <c r="DX38">
        <v>0</v>
      </c>
      <c r="DY38">
        <v>0</v>
      </c>
      <c r="DZ38">
        <v>0</v>
      </c>
      <c r="EA38">
        <v>0</v>
      </c>
      <c r="EB38">
        <v>0</v>
      </c>
      <c r="EC38">
        <v>0</v>
      </c>
      <c r="ED38">
        <v>0</v>
      </c>
      <c r="EE38">
        <v>0</v>
      </c>
      <c r="EF38">
        <v>0</v>
      </c>
      <c r="EG38">
        <v>0</v>
      </c>
      <c r="EH38">
        <v>0</v>
      </c>
      <c r="EI38">
        <v>0</v>
      </c>
      <c r="EJ38">
        <v>0</v>
      </c>
      <c r="EK38" t="s">
        <v>1120</v>
      </c>
      <c r="EL38">
        <v>0</v>
      </c>
      <c r="EM38">
        <v>0</v>
      </c>
      <c r="EN38">
        <v>0</v>
      </c>
      <c r="EO38" t="s">
        <v>1120</v>
      </c>
      <c r="EP38">
        <v>0</v>
      </c>
      <c r="EQ38">
        <v>0</v>
      </c>
      <c r="ER38">
        <v>0</v>
      </c>
      <c r="ES38">
        <v>0</v>
      </c>
      <c r="ET38">
        <v>0</v>
      </c>
      <c r="EU38">
        <v>0</v>
      </c>
      <c r="EV38">
        <v>0</v>
      </c>
      <c r="EW38">
        <v>0</v>
      </c>
      <c r="EX38">
        <v>0</v>
      </c>
      <c r="EY38">
        <v>0</v>
      </c>
      <c r="EZ38">
        <v>0</v>
      </c>
      <c r="FA38">
        <v>0</v>
      </c>
      <c r="FB38">
        <v>0</v>
      </c>
      <c r="FC38" t="s">
        <v>525</v>
      </c>
      <c r="FD38" t="s">
        <v>525</v>
      </c>
      <c r="FE38" t="s">
        <v>525</v>
      </c>
      <c r="FF38" t="s">
        <v>525</v>
      </c>
      <c r="FG38" t="s">
        <v>525</v>
      </c>
      <c r="FH38" t="s">
        <v>525</v>
      </c>
      <c r="FI38" t="s">
        <v>525</v>
      </c>
      <c r="FJ38" t="s">
        <v>525</v>
      </c>
      <c r="FK38" t="s">
        <v>525</v>
      </c>
      <c r="FL38" t="s">
        <v>525</v>
      </c>
      <c r="FM38" t="s">
        <v>525</v>
      </c>
      <c r="FN38" t="s">
        <v>525</v>
      </c>
      <c r="FO38" t="s">
        <v>525</v>
      </c>
      <c r="FP38" t="s">
        <v>525</v>
      </c>
      <c r="FQ38" t="s">
        <v>525</v>
      </c>
      <c r="FR38" t="s">
        <v>525</v>
      </c>
      <c r="FS38" t="s">
        <v>525</v>
      </c>
      <c r="FT38" t="s">
        <v>525</v>
      </c>
      <c r="FU38" t="s">
        <v>525</v>
      </c>
      <c r="FV38" t="s">
        <v>525</v>
      </c>
      <c r="FW38" t="s">
        <v>525</v>
      </c>
      <c r="FX38" t="s">
        <v>525</v>
      </c>
      <c r="FY38" t="s">
        <v>525</v>
      </c>
      <c r="FZ38" t="s">
        <v>525</v>
      </c>
      <c r="GA38" t="s">
        <v>525</v>
      </c>
      <c r="GB38" t="s">
        <v>525</v>
      </c>
      <c r="GC38" t="s">
        <v>525</v>
      </c>
      <c r="GD38" t="s">
        <v>525</v>
      </c>
      <c r="GE38" t="s">
        <v>525</v>
      </c>
      <c r="GF38" t="s">
        <v>525</v>
      </c>
      <c r="GG38" t="s">
        <v>525</v>
      </c>
      <c r="GH38" t="s">
        <v>525</v>
      </c>
      <c r="GI38" t="s">
        <v>525</v>
      </c>
      <c r="GJ38" t="s">
        <v>525</v>
      </c>
      <c r="GK38" t="s">
        <v>525</v>
      </c>
      <c r="GL38" t="s">
        <v>525</v>
      </c>
      <c r="GM38" t="s">
        <v>525</v>
      </c>
      <c r="GN38" t="s">
        <v>525</v>
      </c>
      <c r="GO38" t="s">
        <v>525</v>
      </c>
      <c r="GP38" t="s">
        <v>525</v>
      </c>
      <c r="GQ38" t="s">
        <v>525</v>
      </c>
      <c r="GR38" t="s">
        <v>525</v>
      </c>
      <c r="GS38" t="s">
        <v>525</v>
      </c>
      <c r="GT38" t="s">
        <v>525</v>
      </c>
      <c r="GU38" t="s">
        <v>525</v>
      </c>
      <c r="GV38" t="s">
        <v>525</v>
      </c>
      <c r="GW38" t="s">
        <v>525</v>
      </c>
      <c r="GX38" t="s">
        <v>525</v>
      </c>
      <c r="GY38" t="s">
        <v>525</v>
      </c>
      <c r="GZ38" t="s">
        <v>525</v>
      </c>
      <c r="HA38" t="s">
        <v>525</v>
      </c>
      <c r="HB38" t="s">
        <v>525</v>
      </c>
      <c r="HC38" t="s">
        <v>525</v>
      </c>
      <c r="HD38" t="s">
        <v>525</v>
      </c>
      <c r="HE38" t="s">
        <v>525</v>
      </c>
      <c r="HF38" t="s">
        <v>525</v>
      </c>
      <c r="HG38" t="s">
        <v>525</v>
      </c>
      <c r="HH38" t="s">
        <v>525</v>
      </c>
      <c r="HI38" t="s">
        <v>525</v>
      </c>
      <c r="HJ38" t="s">
        <v>525</v>
      </c>
      <c r="HK38" t="s">
        <v>525</v>
      </c>
      <c r="HL38" t="s">
        <v>525</v>
      </c>
      <c r="HM38" t="s">
        <v>525</v>
      </c>
      <c r="HN38" t="s">
        <v>525</v>
      </c>
      <c r="HO38" t="s">
        <v>525</v>
      </c>
      <c r="HP38" t="s">
        <v>525</v>
      </c>
      <c r="HQ38" t="s">
        <v>525</v>
      </c>
      <c r="HR38" t="s">
        <v>525</v>
      </c>
      <c r="HS38" t="s">
        <v>525</v>
      </c>
      <c r="HT38" t="s">
        <v>525</v>
      </c>
      <c r="HU38" t="s">
        <v>525</v>
      </c>
      <c r="HV38" t="s">
        <v>525</v>
      </c>
      <c r="HW38" t="s">
        <v>525</v>
      </c>
      <c r="HX38" t="s">
        <v>525</v>
      </c>
      <c r="HY38" t="s">
        <v>525</v>
      </c>
      <c r="HZ38" t="s">
        <v>525</v>
      </c>
      <c r="IA38" t="s">
        <v>525</v>
      </c>
      <c r="IB38" t="s">
        <v>525</v>
      </c>
      <c r="IC38" t="s">
        <v>471</v>
      </c>
      <c r="ID38" t="s">
        <v>471</v>
      </c>
      <c r="IE38" t="s">
        <v>471</v>
      </c>
      <c r="IF38" t="s">
        <v>471</v>
      </c>
      <c r="IG38" t="s">
        <v>471</v>
      </c>
      <c r="IH38" t="s">
        <v>471</v>
      </c>
      <c r="II38" t="s">
        <v>471</v>
      </c>
      <c r="IJ38" t="s">
        <v>471</v>
      </c>
      <c r="IK38" t="s">
        <v>471</v>
      </c>
      <c r="IL38" t="s">
        <v>471</v>
      </c>
      <c r="IM38" t="s">
        <v>471</v>
      </c>
      <c r="IN38" t="s">
        <v>471</v>
      </c>
      <c r="IO38" t="s">
        <v>471</v>
      </c>
      <c r="IP38" t="s">
        <v>471</v>
      </c>
      <c r="IQ38" t="s">
        <v>471</v>
      </c>
      <c r="IR38">
        <v>0</v>
      </c>
      <c r="IS38">
        <v>0</v>
      </c>
      <c r="IT38">
        <v>0</v>
      </c>
      <c r="IU38">
        <v>0</v>
      </c>
      <c r="IV38">
        <v>0</v>
      </c>
      <c r="IW38">
        <v>0</v>
      </c>
      <c r="IX38">
        <v>0</v>
      </c>
      <c r="IY38">
        <v>0</v>
      </c>
      <c r="IZ38">
        <v>0</v>
      </c>
      <c r="JA38">
        <v>0</v>
      </c>
      <c r="JB38">
        <v>0</v>
      </c>
      <c r="JC38">
        <v>0</v>
      </c>
      <c r="JD38">
        <v>0</v>
      </c>
      <c r="JE38">
        <v>0</v>
      </c>
      <c r="JF38">
        <v>0</v>
      </c>
      <c r="JG38">
        <v>0</v>
      </c>
      <c r="JH38">
        <v>0</v>
      </c>
      <c r="JI38">
        <v>0</v>
      </c>
      <c r="JJ38">
        <v>0</v>
      </c>
      <c r="JK38">
        <v>0</v>
      </c>
      <c r="JL38">
        <v>0</v>
      </c>
      <c r="JM38">
        <v>0</v>
      </c>
      <c r="JN38">
        <v>0</v>
      </c>
      <c r="JO38">
        <v>0</v>
      </c>
      <c r="JP38">
        <v>0</v>
      </c>
      <c r="JQ38">
        <v>0</v>
      </c>
      <c r="JR38">
        <v>0</v>
      </c>
      <c r="JS38">
        <v>0</v>
      </c>
      <c r="JT38">
        <v>0</v>
      </c>
      <c r="JU38">
        <v>0</v>
      </c>
      <c r="JV38">
        <v>0</v>
      </c>
      <c r="JW38">
        <v>0</v>
      </c>
      <c r="JX38">
        <v>0</v>
      </c>
      <c r="JY38">
        <v>0</v>
      </c>
      <c r="JZ38">
        <v>0</v>
      </c>
      <c r="KA38">
        <v>0</v>
      </c>
      <c r="KB38">
        <v>0</v>
      </c>
      <c r="KC38">
        <v>0</v>
      </c>
      <c r="KD38" t="s">
        <v>473</v>
      </c>
      <c r="KE38" t="s">
        <v>471</v>
      </c>
      <c r="KF38" t="s">
        <v>471</v>
      </c>
      <c r="KG38" t="s">
        <v>471</v>
      </c>
      <c r="KH38" t="s">
        <v>471</v>
      </c>
      <c r="KI38" t="s">
        <v>471</v>
      </c>
      <c r="KJ38" t="s">
        <v>471</v>
      </c>
      <c r="KK38" t="s">
        <v>471</v>
      </c>
      <c r="KL38" t="s">
        <v>471</v>
      </c>
      <c r="KM38" t="s">
        <v>471</v>
      </c>
      <c r="KN38" t="s">
        <v>471</v>
      </c>
      <c r="KO38" t="s">
        <v>471</v>
      </c>
      <c r="KP38" t="s">
        <v>473</v>
      </c>
      <c r="KQ38" t="s">
        <v>473</v>
      </c>
      <c r="KR38" t="s">
        <v>473</v>
      </c>
      <c r="KS38" t="s">
        <v>471</v>
      </c>
      <c r="KT38" t="s">
        <v>471</v>
      </c>
      <c r="KU38" t="s">
        <v>471</v>
      </c>
      <c r="KV38" t="s">
        <v>471</v>
      </c>
      <c r="KW38" t="s">
        <v>471</v>
      </c>
      <c r="KX38" t="s">
        <v>471</v>
      </c>
      <c r="KY38" t="s">
        <v>471</v>
      </c>
      <c r="KZ38" t="s">
        <v>471</v>
      </c>
      <c r="LA38" t="s">
        <v>471</v>
      </c>
      <c r="LB38" t="s">
        <v>473</v>
      </c>
      <c r="LC38" t="s">
        <v>1091</v>
      </c>
      <c r="LD38" t="s">
        <v>525</v>
      </c>
      <c r="LE38" t="s">
        <v>528</v>
      </c>
      <c r="LF38" t="s">
        <v>471</v>
      </c>
      <c r="LG38" t="s">
        <v>471</v>
      </c>
      <c r="LH38" t="s">
        <v>471</v>
      </c>
      <c r="LI38">
        <v>100</v>
      </c>
      <c r="LJ38">
        <v>17.5</v>
      </c>
      <c r="LK38">
        <v>1569969000</v>
      </c>
      <c r="LL38">
        <v>1226031865</v>
      </c>
      <c r="LM38">
        <v>147781452</v>
      </c>
      <c r="LN38">
        <v>251781711</v>
      </c>
      <c r="LO38">
        <v>229282584</v>
      </c>
      <c r="LP38" t="s">
        <v>473</v>
      </c>
      <c r="LQ38" t="s">
        <v>473</v>
      </c>
      <c r="LR38" t="s">
        <v>473</v>
      </c>
      <c r="LS38" t="s">
        <v>471</v>
      </c>
      <c r="LT38" t="s">
        <v>471</v>
      </c>
      <c r="LU38" t="s">
        <v>471</v>
      </c>
      <c r="LV38" t="s">
        <v>471</v>
      </c>
      <c r="LW38" t="s">
        <v>471</v>
      </c>
      <c r="LX38" t="s">
        <v>471</v>
      </c>
      <c r="LY38" t="s">
        <v>471</v>
      </c>
      <c r="LZ38" t="s">
        <v>471</v>
      </c>
      <c r="MA38" t="s">
        <v>471</v>
      </c>
      <c r="MB38">
        <v>0</v>
      </c>
      <c r="MC38">
        <v>0</v>
      </c>
      <c r="MD38">
        <v>0</v>
      </c>
      <c r="ME38" t="s">
        <v>475</v>
      </c>
      <c r="MF38" t="s">
        <v>475</v>
      </c>
      <c r="MG38">
        <v>0</v>
      </c>
      <c r="MH38">
        <v>0</v>
      </c>
      <c r="MI38">
        <v>0</v>
      </c>
      <c r="MJ38">
        <v>0</v>
      </c>
      <c r="MK38">
        <v>0</v>
      </c>
      <c r="ML38">
        <v>0</v>
      </c>
      <c r="MM38">
        <v>0</v>
      </c>
      <c r="MN38">
        <v>0</v>
      </c>
      <c r="MO38">
        <v>0</v>
      </c>
      <c r="MP38">
        <v>0</v>
      </c>
      <c r="MQ38" t="s">
        <v>475</v>
      </c>
      <c r="MR38" t="s">
        <v>475</v>
      </c>
      <c r="MS38">
        <v>0</v>
      </c>
      <c r="MT38">
        <v>0</v>
      </c>
      <c r="MU38">
        <v>0</v>
      </c>
      <c r="MV38">
        <v>0</v>
      </c>
      <c r="MW38">
        <v>0</v>
      </c>
      <c r="MX38">
        <v>0</v>
      </c>
      <c r="MY38">
        <v>0</v>
      </c>
      <c r="MZ38">
        <v>0</v>
      </c>
      <c r="NA38">
        <v>0</v>
      </c>
      <c r="NB38">
        <v>0</v>
      </c>
      <c r="NC38" t="s">
        <v>473</v>
      </c>
      <c r="ND38" t="s">
        <v>473</v>
      </c>
      <c r="NE38" t="s">
        <v>473</v>
      </c>
      <c r="NF38" t="s">
        <v>471</v>
      </c>
      <c r="NG38" t="s">
        <v>471</v>
      </c>
      <c r="NH38" t="s">
        <v>471</v>
      </c>
      <c r="NI38" t="s">
        <v>471</v>
      </c>
      <c r="NJ38" t="s">
        <v>471</v>
      </c>
      <c r="NK38" t="s">
        <v>471</v>
      </c>
      <c r="NL38" t="s">
        <v>471</v>
      </c>
      <c r="NM38" t="s">
        <v>471</v>
      </c>
      <c r="NN38" t="s">
        <v>471</v>
      </c>
      <c r="NO38" t="s">
        <v>1028</v>
      </c>
      <c r="NP38" t="s">
        <v>475</v>
      </c>
      <c r="NQ38">
        <v>0</v>
      </c>
      <c r="NR38">
        <v>0</v>
      </c>
      <c r="NS38">
        <v>0</v>
      </c>
      <c r="NT38">
        <v>0</v>
      </c>
      <c r="NU38">
        <v>0</v>
      </c>
      <c r="NV38">
        <v>0</v>
      </c>
      <c r="NW38">
        <v>0</v>
      </c>
      <c r="NX38">
        <v>0</v>
      </c>
      <c r="NY38">
        <v>0</v>
      </c>
      <c r="NZ38">
        <v>0</v>
      </c>
      <c r="OA38" t="s">
        <v>475</v>
      </c>
      <c r="OB38" t="s">
        <v>475</v>
      </c>
      <c r="OC38">
        <v>0</v>
      </c>
      <c r="OD38">
        <v>0</v>
      </c>
      <c r="OE38">
        <v>0</v>
      </c>
      <c r="OF38">
        <v>0</v>
      </c>
      <c r="OG38">
        <v>0</v>
      </c>
      <c r="OH38">
        <v>0</v>
      </c>
      <c r="OI38">
        <v>0</v>
      </c>
      <c r="OJ38">
        <v>0</v>
      </c>
      <c r="OK38">
        <v>0</v>
      </c>
      <c r="OL38">
        <v>0</v>
      </c>
      <c r="OO38" t="s">
        <v>1111</v>
      </c>
      <c r="OP38">
        <v>0</v>
      </c>
      <c r="OQ38" t="s">
        <v>525</v>
      </c>
      <c r="OR38" t="s">
        <v>525</v>
      </c>
      <c r="OS38" t="s">
        <v>525</v>
      </c>
      <c r="OT38" t="s">
        <v>525</v>
      </c>
      <c r="OU38" t="s">
        <v>525</v>
      </c>
      <c r="OV38" t="s">
        <v>525</v>
      </c>
      <c r="OW38" t="s">
        <v>525</v>
      </c>
      <c r="OX38" t="s">
        <v>525</v>
      </c>
      <c r="OY38" t="s">
        <v>525</v>
      </c>
      <c r="OZ38" t="s">
        <v>525</v>
      </c>
      <c r="PA38" t="s">
        <v>525</v>
      </c>
      <c r="PB38" t="s">
        <v>525</v>
      </c>
      <c r="PC38" t="s">
        <v>525</v>
      </c>
      <c r="PD38" t="s">
        <v>525</v>
      </c>
      <c r="PE38" t="s">
        <v>525</v>
      </c>
      <c r="PF38" t="s">
        <v>525</v>
      </c>
      <c r="PG38" t="s">
        <v>525</v>
      </c>
      <c r="PH38" t="s">
        <v>525</v>
      </c>
      <c r="PI38" t="s">
        <v>525</v>
      </c>
      <c r="PJ38" t="s">
        <v>525</v>
      </c>
      <c r="PK38" t="s">
        <v>525</v>
      </c>
      <c r="PL38" t="s">
        <v>525</v>
      </c>
      <c r="PM38" t="s">
        <v>525</v>
      </c>
      <c r="PN38" t="s">
        <v>525</v>
      </c>
      <c r="PO38" t="s">
        <v>525</v>
      </c>
      <c r="PP38" t="s">
        <v>525</v>
      </c>
      <c r="PQ38">
        <v>0</v>
      </c>
      <c r="PR38">
        <v>251781711</v>
      </c>
      <c r="PS38" t="s">
        <v>905</v>
      </c>
    </row>
    <row r="39" spans="1:435" x14ac:dyDescent="0.25">
      <c r="A39" t="s">
        <v>1121</v>
      </c>
      <c r="B39">
        <v>7869</v>
      </c>
      <c r="C39" t="s">
        <v>1122</v>
      </c>
      <c r="D39">
        <v>2020110010187</v>
      </c>
      <c r="E39" t="s">
        <v>436</v>
      </c>
      <c r="F39" t="s">
        <v>437</v>
      </c>
      <c r="G39" t="s">
        <v>1001</v>
      </c>
      <c r="H39" t="s">
        <v>1002</v>
      </c>
      <c r="I39" t="s">
        <v>1003</v>
      </c>
      <c r="J39" t="s">
        <v>1004</v>
      </c>
      <c r="K39" t="s">
        <v>1005</v>
      </c>
      <c r="L39" t="s">
        <v>1006</v>
      </c>
      <c r="M39" t="s">
        <v>1007</v>
      </c>
      <c r="N39" t="s">
        <v>1005</v>
      </c>
      <c r="O39" t="s">
        <v>1006</v>
      </c>
      <c r="P39" t="s">
        <v>1007</v>
      </c>
      <c r="Q39" t="s">
        <v>1008</v>
      </c>
      <c r="R39" t="s">
        <v>1009</v>
      </c>
      <c r="S39" t="s">
        <v>1123</v>
      </c>
      <c r="T39" t="s">
        <v>1124</v>
      </c>
      <c r="AD39" t="s">
        <v>1125</v>
      </c>
      <c r="AE39" t="s">
        <v>1126</v>
      </c>
      <c r="AI39" t="s">
        <v>1127</v>
      </c>
      <c r="AJ39">
        <v>0</v>
      </c>
      <c r="AK39">
        <v>44055</v>
      </c>
      <c r="AL39">
        <v>1</v>
      </c>
      <c r="AM39">
        <v>2023</v>
      </c>
      <c r="AN39" t="s">
        <v>1128</v>
      </c>
      <c r="AO39" t="s">
        <v>1129</v>
      </c>
      <c r="AP39">
        <v>2020</v>
      </c>
      <c r="AQ39">
        <v>2024</v>
      </c>
      <c r="AR39" t="s">
        <v>467</v>
      </c>
      <c r="AS39" t="s">
        <v>457</v>
      </c>
      <c r="AT39" t="s">
        <v>522</v>
      </c>
      <c r="AU39" t="s">
        <v>459</v>
      </c>
      <c r="AV39" t="s">
        <v>460</v>
      </c>
      <c r="AW39" t="s">
        <v>460</v>
      </c>
      <c r="AX39" t="s">
        <v>460</v>
      </c>
      <c r="AZ39">
        <v>1</v>
      </c>
      <c r="BB39" t="s">
        <v>1130</v>
      </c>
      <c r="BC39" t="s">
        <v>1131</v>
      </c>
      <c r="BD39" t="s">
        <v>1132</v>
      </c>
      <c r="BE39" t="s">
        <v>525</v>
      </c>
      <c r="BF39" t="s">
        <v>1133</v>
      </c>
      <c r="BG39">
        <v>1</v>
      </c>
      <c r="BH39">
        <v>44055</v>
      </c>
      <c r="BI39">
        <v>0</v>
      </c>
      <c r="BJ39" t="s">
        <v>51</v>
      </c>
      <c r="BK39">
        <v>8</v>
      </c>
      <c r="BL39">
        <v>1</v>
      </c>
      <c r="BM39">
        <v>2</v>
      </c>
      <c r="BN39">
        <v>2</v>
      </c>
      <c r="BO39">
        <v>2</v>
      </c>
      <c r="BP39">
        <v>1</v>
      </c>
      <c r="BW39">
        <v>1</v>
      </c>
      <c r="BX39">
        <v>2</v>
      </c>
      <c r="BY39">
        <v>2</v>
      </c>
      <c r="BZ39">
        <v>2</v>
      </c>
      <c r="CA39">
        <v>2</v>
      </c>
      <c r="CB39">
        <v>2</v>
      </c>
      <c r="CC39">
        <v>2</v>
      </c>
      <c r="CD39">
        <v>0</v>
      </c>
      <c r="CE39" t="s">
        <v>525</v>
      </c>
      <c r="CF39">
        <v>0</v>
      </c>
      <c r="CG39">
        <v>0</v>
      </c>
      <c r="CH39" t="s">
        <v>525</v>
      </c>
      <c r="CI39" t="s">
        <v>525</v>
      </c>
      <c r="CJ39">
        <v>1</v>
      </c>
      <c r="CK39">
        <v>2</v>
      </c>
      <c r="CL39">
        <v>2</v>
      </c>
      <c r="CM39">
        <v>5</v>
      </c>
      <c r="CN39" t="s">
        <v>467</v>
      </c>
      <c r="CO39">
        <v>0</v>
      </c>
      <c r="CP39">
        <v>0</v>
      </c>
      <c r="CQ39">
        <v>0</v>
      </c>
      <c r="CR39">
        <v>0</v>
      </c>
      <c r="CS39">
        <v>0</v>
      </c>
      <c r="CT39">
        <v>0</v>
      </c>
      <c r="CU39">
        <v>1</v>
      </c>
      <c r="CV39">
        <v>0</v>
      </c>
      <c r="CW39">
        <v>0</v>
      </c>
      <c r="CX39">
        <v>0</v>
      </c>
      <c r="CY39">
        <v>0</v>
      </c>
      <c r="CZ39">
        <v>1</v>
      </c>
      <c r="DA39">
        <v>2</v>
      </c>
      <c r="DB39">
        <v>0</v>
      </c>
      <c r="DC39">
        <v>0</v>
      </c>
      <c r="DD39">
        <v>0</v>
      </c>
      <c r="DE39">
        <v>0</v>
      </c>
      <c r="DF39">
        <v>0</v>
      </c>
      <c r="DG39">
        <v>0</v>
      </c>
      <c r="DH39">
        <v>0</v>
      </c>
      <c r="DI39">
        <v>0</v>
      </c>
      <c r="DJ39">
        <v>0</v>
      </c>
      <c r="DK39">
        <v>0</v>
      </c>
      <c r="DL39">
        <v>0</v>
      </c>
      <c r="DM39">
        <v>0</v>
      </c>
      <c r="DN39">
        <v>0</v>
      </c>
      <c r="DO39">
        <v>0</v>
      </c>
      <c r="DP39">
        <v>2</v>
      </c>
      <c r="DQ39">
        <v>0</v>
      </c>
      <c r="DR39">
        <v>0</v>
      </c>
      <c r="DS39">
        <v>0</v>
      </c>
      <c r="DT39">
        <v>0</v>
      </c>
      <c r="DU39">
        <v>0</v>
      </c>
      <c r="DV39">
        <v>0</v>
      </c>
      <c r="DW39">
        <v>0</v>
      </c>
      <c r="DX39">
        <v>0</v>
      </c>
      <c r="DY39">
        <v>0</v>
      </c>
      <c r="DZ39">
        <v>0</v>
      </c>
      <c r="EA39">
        <v>0</v>
      </c>
      <c r="EB39">
        <v>0</v>
      </c>
      <c r="EC39">
        <v>0</v>
      </c>
      <c r="ED39">
        <v>0</v>
      </c>
      <c r="EE39">
        <v>0</v>
      </c>
      <c r="EF39">
        <v>0</v>
      </c>
      <c r="EG39">
        <v>0</v>
      </c>
      <c r="EH39">
        <v>0</v>
      </c>
      <c r="EI39">
        <v>0</v>
      </c>
      <c r="EJ39">
        <v>0</v>
      </c>
      <c r="EK39" t="s">
        <v>1134</v>
      </c>
      <c r="EL39">
        <v>0</v>
      </c>
      <c r="EM39">
        <v>0</v>
      </c>
      <c r="EN39">
        <v>0</v>
      </c>
      <c r="EO39">
        <v>0</v>
      </c>
      <c r="EP39" t="s">
        <v>1134</v>
      </c>
      <c r="EQ39">
        <v>0</v>
      </c>
      <c r="ER39">
        <v>0</v>
      </c>
      <c r="ES39">
        <v>0</v>
      </c>
      <c r="ET39">
        <v>0</v>
      </c>
      <c r="EU39">
        <v>0</v>
      </c>
      <c r="EV39">
        <v>0</v>
      </c>
      <c r="EW39">
        <v>0</v>
      </c>
      <c r="EX39">
        <v>0</v>
      </c>
      <c r="EY39">
        <v>0</v>
      </c>
      <c r="EZ39">
        <v>0</v>
      </c>
      <c r="FA39">
        <v>0</v>
      </c>
      <c r="FB39">
        <v>0</v>
      </c>
      <c r="FC39" t="s">
        <v>525</v>
      </c>
      <c r="FD39" t="s">
        <v>525</v>
      </c>
      <c r="FE39" t="s">
        <v>525</v>
      </c>
      <c r="FF39" t="s">
        <v>525</v>
      </c>
      <c r="FG39" t="s">
        <v>525</v>
      </c>
      <c r="FH39" t="s">
        <v>525</v>
      </c>
      <c r="FI39" t="s">
        <v>525</v>
      </c>
      <c r="FJ39" t="s">
        <v>525</v>
      </c>
      <c r="FK39" t="s">
        <v>525</v>
      </c>
      <c r="FL39" t="s">
        <v>525</v>
      </c>
      <c r="FM39" t="s">
        <v>525</v>
      </c>
      <c r="FN39" t="s">
        <v>525</v>
      </c>
      <c r="FO39" t="s">
        <v>525</v>
      </c>
      <c r="FP39" t="s">
        <v>525</v>
      </c>
      <c r="FQ39" t="s">
        <v>525</v>
      </c>
      <c r="FR39" t="s">
        <v>525</v>
      </c>
      <c r="FS39" t="s">
        <v>525</v>
      </c>
      <c r="FT39" t="s">
        <v>525</v>
      </c>
      <c r="FU39" t="s">
        <v>525</v>
      </c>
      <c r="FV39" t="s">
        <v>525</v>
      </c>
      <c r="FW39" t="s">
        <v>525</v>
      </c>
      <c r="FX39" t="s">
        <v>525</v>
      </c>
      <c r="FY39" t="s">
        <v>525</v>
      </c>
      <c r="FZ39" t="s">
        <v>525</v>
      </c>
      <c r="GA39" t="s">
        <v>525</v>
      </c>
      <c r="GB39" t="s">
        <v>525</v>
      </c>
      <c r="GC39" t="s">
        <v>525</v>
      </c>
      <c r="GD39" t="s">
        <v>525</v>
      </c>
      <c r="GE39" t="s">
        <v>525</v>
      </c>
      <c r="GF39" t="s">
        <v>525</v>
      </c>
      <c r="GG39" t="s">
        <v>525</v>
      </c>
      <c r="GH39" t="s">
        <v>525</v>
      </c>
      <c r="GI39" t="s">
        <v>525</v>
      </c>
      <c r="GJ39" t="s">
        <v>525</v>
      </c>
      <c r="GK39" t="s">
        <v>525</v>
      </c>
      <c r="GL39" t="s">
        <v>525</v>
      </c>
      <c r="GM39" t="s">
        <v>525</v>
      </c>
      <c r="GN39" t="s">
        <v>525</v>
      </c>
      <c r="GO39" t="s">
        <v>525</v>
      </c>
      <c r="GP39" t="s">
        <v>525</v>
      </c>
      <c r="GQ39" t="s">
        <v>525</v>
      </c>
      <c r="GR39" t="s">
        <v>525</v>
      </c>
      <c r="GS39" t="s">
        <v>525</v>
      </c>
      <c r="GT39" t="s">
        <v>525</v>
      </c>
      <c r="GU39" t="s">
        <v>525</v>
      </c>
      <c r="GV39" t="s">
        <v>525</v>
      </c>
      <c r="GW39" t="s">
        <v>525</v>
      </c>
      <c r="GX39" t="s">
        <v>525</v>
      </c>
      <c r="GY39" t="s">
        <v>525</v>
      </c>
      <c r="GZ39" t="s">
        <v>525</v>
      </c>
      <c r="HA39" t="s">
        <v>525</v>
      </c>
      <c r="HB39" t="s">
        <v>525</v>
      </c>
      <c r="HC39" t="s">
        <v>525</v>
      </c>
      <c r="HD39" t="s">
        <v>525</v>
      </c>
      <c r="HE39" t="s">
        <v>525</v>
      </c>
      <c r="HF39" t="s">
        <v>525</v>
      </c>
      <c r="HG39" t="s">
        <v>525</v>
      </c>
      <c r="HH39" t="s">
        <v>525</v>
      </c>
      <c r="HI39" t="s">
        <v>525</v>
      </c>
      <c r="HJ39" t="s">
        <v>525</v>
      </c>
      <c r="HK39" t="s">
        <v>525</v>
      </c>
      <c r="HL39" t="s">
        <v>525</v>
      </c>
      <c r="HM39" t="s">
        <v>525</v>
      </c>
      <c r="HN39" t="s">
        <v>525</v>
      </c>
      <c r="HO39" t="s">
        <v>525</v>
      </c>
      <c r="HP39" t="s">
        <v>525</v>
      </c>
      <c r="HQ39" t="s">
        <v>525</v>
      </c>
      <c r="HR39" t="s">
        <v>525</v>
      </c>
      <c r="HS39" t="s">
        <v>525</v>
      </c>
      <c r="HT39" t="s">
        <v>525</v>
      </c>
      <c r="HU39" t="s">
        <v>525</v>
      </c>
      <c r="HV39" t="s">
        <v>525</v>
      </c>
      <c r="HW39" t="s">
        <v>525</v>
      </c>
      <c r="HX39" t="s">
        <v>525</v>
      </c>
      <c r="HY39" t="s">
        <v>525</v>
      </c>
      <c r="HZ39" t="s">
        <v>525</v>
      </c>
      <c r="IA39" t="s">
        <v>525</v>
      </c>
      <c r="IB39" t="s">
        <v>525</v>
      </c>
      <c r="IC39" t="s">
        <v>471</v>
      </c>
      <c r="ID39" t="s">
        <v>471</v>
      </c>
      <c r="IE39" t="s">
        <v>471</v>
      </c>
      <c r="IF39" t="s">
        <v>471</v>
      </c>
      <c r="IG39" t="s">
        <v>471</v>
      </c>
      <c r="IH39" t="s">
        <v>471</v>
      </c>
      <c r="II39" t="s">
        <v>471</v>
      </c>
      <c r="IJ39" t="s">
        <v>471</v>
      </c>
      <c r="IK39" t="s">
        <v>471</v>
      </c>
      <c r="IL39" t="s">
        <v>471</v>
      </c>
      <c r="IM39" t="s">
        <v>471</v>
      </c>
      <c r="IN39" t="s">
        <v>471</v>
      </c>
      <c r="IO39" t="s">
        <v>471</v>
      </c>
      <c r="IP39" t="s">
        <v>471</v>
      </c>
      <c r="IQ39" t="s">
        <v>471</v>
      </c>
      <c r="IR39">
        <v>0</v>
      </c>
      <c r="IS39">
        <v>0</v>
      </c>
      <c r="IT39">
        <v>0</v>
      </c>
      <c r="IU39">
        <v>0</v>
      </c>
      <c r="IV39">
        <v>0</v>
      </c>
      <c r="IW39">
        <v>0</v>
      </c>
      <c r="IX39">
        <v>0</v>
      </c>
      <c r="IY39">
        <v>0</v>
      </c>
      <c r="IZ39">
        <v>0</v>
      </c>
      <c r="JA39">
        <v>0</v>
      </c>
      <c r="JB39">
        <v>0</v>
      </c>
      <c r="JC39">
        <v>0</v>
      </c>
      <c r="JD39">
        <v>0</v>
      </c>
      <c r="JE39">
        <v>0</v>
      </c>
      <c r="JF39">
        <v>0</v>
      </c>
      <c r="JG39">
        <v>0</v>
      </c>
      <c r="JH39">
        <v>0</v>
      </c>
      <c r="JI39">
        <v>0</v>
      </c>
      <c r="JJ39">
        <v>0</v>
      </c>
      <c r="JK39">
        <v>0</v>
      </c>
      <c r="JL39">
        <v>0</v>
      </c>
      <c r="JM39">
        <v>0</v>
      </c>
      <c r="JN39">
        <v>0</v>
      </c>
      <c r="JO39">
        <v>0</v>
      </c>
      <c r="JP39">
        <v>0</v>
      </c>
      <c r="JQ39">
        <v>0</v>
      </c>
      <c r="JR39">
        <v>0</v>
      </c>
      <c r="JS39">
        <v>0</v>
      </c>
      <c r="JT39">
        <v>0</v>
      </c>
      <c r="JU39">
        <v>0</v>
      </c>
      <c r="JV39">
        <v>0</v>
      </c>
      <c r="JW39">
        <v>0</v>
      </c>
      <c r="JX39">
        <v>0</v>
      </c>
      <c r="JY39">
        <v>0</v>
      </c>
      <c r="JZ39">
        <v>0</v>
      </c>
      <c r="KA39">
        <v>0</v>
      </c>
      <c r="KB39">
        <v>0</v>
      </c>
      <c r="KC39">
        <v>0</v>
      </c>
      <c r="KD39" t="s">
        <v>473</v>
      </c>
      <c r="KE39" t="s">
        <v>471</v>
      </c>
      <c r="KF39" t="s">
        <v>471</v>
      </c>
      <c r="KG39" t="s">
        <v>471</v>
      </c>
      <c r="KH39" t="s">
        <v>471</v>
      </c>
      <c r="KI39" t="s">
        <v>471</v>
      </c>
      <c r="KJ39" t="s">
        <v>471</v>
      </c>
      <c r="KK39" t="s">
        <v>471</v>
      </c>
      <c r="KL39" t="s">
        <v>471</v>
      </c>
      <c r="KM39" t="s">
        <v>471</v>
      </c>
      <c r="KN39" t="s">
        <v>471</v>
      </c>
      <c r="KO39" t="s">
        <v>471</v>
      </c>
      <c r="KP39" t="s">
        <v>473</v>
      </c>
      <c r="KQ39" t="s">
        <v>473</v>
      </c>
      <c r="KR39" t="s">
        <v>473</v>
      </c>
      <c r="KS39" t="s">
        <v>471</v>
      </c>
      <c r="KT39" t="s">
        <v>471</v>
      </c>
      <c r="KU39" t="s">
        <v>471</v>
      </c>
      <c r="KV39" t="s">
        <v>471</v>
      </c>
      <c r="KW39" t="s">
        <v>471</v>
      </c>
      <c r="KX39" t="s">
        <v>471</v>
      </c>
      <c r="KY39" t="s">
        <v>471</v>
      </c>
      <c r="KZ39" t="s">
        <v>471</v>
      </c>
      <c r="LA39" t="s">
        <v>471</v>
      </c>
      <c r="LB39" t="s">
        <v>473</v>
      </c>
      <c r="LC39" t="s">
        <v>1000</v>
      </c>
      <c r="LD39" t="s">
        <v>1027</v>
      </c>
      <c r="LE39">
        <v>100</v>
      </c>
      <c r="LF39">
        <v>25</v>
      </c>
      <c r="LG39" t="s">
        <v>471</v>
      </c>
      <c r="LH39" t="s">
        <v>471</v>
      </c>
      <c r="LI39">
        <v>100</v>
      </c>
      <c r="LJ39">
        <v>17.5</v>
      </c>
      <c r="LK39">
        <v>1569969000</v>
      </c>
      <c r="LL39">
        <v>1226031865</v>
      </c>
      <c r="LM39">
        <v>147781452</v>
      </c>
      <c r="LN39">
        <v>251781711</v>
      </c>
      <c r="LO39">
        <v>229282584</v>
      </c>
      <c r="LP39" t="s">
        <v>473</v>
      </c>
      <c r="LQ39" t="s">
        <v>473</v>
      </c>
      <c r="LR39" t="s">
        <v>473</v>
      </c>
      <c r="LS39" t="s">
        <v>471</v>
      </c>
      <c r="LT39" t="s">
        <v>471</v>
      </c>
      <c r="LU39" t="s">
        <v>471</v>
      </c>
      <c r="LV39" t="s">
        <v>471</v>
      </c>
      <c r="LW39" t="s">
        <v>471</v>
      </c>
      <c r="LX39" t="s">
        <v>471</v>
      </c>
      <c r="LY39" t="s">
        <v>471</v>
      </c>
      <c r="LZ39" t="s">
        <v>471</v>
      </c>
      <c r="MA39" t="s">
        <v>471</v>
      </c>
      <c r="MB39">
        <v>0</v>
      </c>
      <c r="MC39">
        <v>0</v>
      </c>
      <c r="MD39">
        <v>0</v>
      </c>
      <c r="ME39" t="s">
        <v>475</v>
      </c>
      <c r="MF39" t="s">
        <v>475</v>
      </c>
      <c r="MG39">
        <v>0</v>
      </c>
      <c r="MH39">
        <v>0</v>
      </c>
      <c r="MI39">
        <v>0</v>
      </c>
      <c r="MJ39">
        <v>0</v>
      </c>
      <c r="MK39">
        <v>0</v>
      </c>
      <c r="ML39">
        <v>0</v>
      </c>
      <c r="MM39">
        <v>0</v>
      </c>
      <c r="MN39">
        <v>0</v>
      </c>
      <c r="MO39">
        <v>0</v>
      </c>
      <c r="MP39">
        <v>0</v>
      </c>
      <c r="MQ39" t="s">
        <v>475</v>
      </c>
      <c r="MR39" t="s">
        <v>475</v>
      </c>
      <c r="MS39">
        <v>0</v>
      </c>
      <c r="MT39">
        <v>0</v>
      </c>
      <c r="MU39">
        <v>0</v>
      </c>
      <c r="MV39">
        <v>0</v>
      </c>
      <c r="MW39">
        <v>0</v>
      </c>
      <c r="MX39">
        <v>0</v>
      </c>
      <c r="MY39">
        <v>0</v>
      </c>
      <c r="MZ39">
        <v>0</v>
      </c>
      <c r="NA39">
        <v>0</v>
      </c>
      <c r="NB39">
        <v>0</v>
      </c>
      <c r="NC39" t="s">
        <v>473</v>
      </c>
      <c r="ND39" t="s">
        <v>473</v>
      </c>
      <c r="NE39" t="s">
        <v>473</v>
      </c>
      <c r="NF39" t="s">
        <v>471</v>
      </c>
      <c r="NG39" t="s">
        <v>471</v>
      </c>
      <c r="NH39" t="s">
        <v>471</v>
      </c>
      <c r="NI39" t="s">
        <v>471</v>
      </c>
      <c r="NJ39" t="s">
        <v>471</v>
      </c>
      <c r="NK39" t="s">
        <v>471</v>
      </c>
      <c r="NL39" t="s">
        <v>471</v>
      </c>
      <c r="NM39" t="s">
        <v>471</v>
      </c>
      <c r="NN39" t="s">
        <v>471</v>
      </c>
      <c r="NO39" t="s">
        <v>1028</v>
      </c>
      <c r="NP39" t="s">
        <v>475</v>
      </c>
      <c r="NQ39">
        <v>0</v>
      </c>
      <c r="NR39">
        <v>0</v>
      </c>
      <c r="NS39">
        <v>0</v>
      </c>
      <c r="NT39">
        <v>0</v>
      </c>
      <c r="NU39">
        <v>0</v>
      </c>
      <c r="NV39">
        <v>0</v>
      </c>
      <c r="NW39">
        <v>0</v>
      </c>
      <c r="NX39">
        <v>0</v>
      </c>
      <c r="NY39">
        <v>0</v>
      </c>
      <c r="NZ39">
        <v>0</v>
      </c>
      <c r="OA39" t="s">
        <v>475</v>
      </c>
      <c r="OB39" t="s">
        <v>475</v>
      </c>
      <c r="OC39">
        <v>0</v>
      </c>
      <c r="OD39">
        <v>0</v>
      </c>
      <c r="OE39">
        <v>0</v>
      </c>
      <c r="OF39">
        <v>0</v>
      </c>
      <c r="OG39">
        <v>0</v>
      </c>
      <c r="OH39">
        <v>0</v>
      </c>
      <c r="OI39">
        <v>0</v>
      </c>
      <c r="OJ39">
        <v>0</v>
      </c>
      <c r="OK39">
        <v>0</v>
      </c>
      <c r="OL39">
        <v>0</v>
      </c>
      <c r="OO39" t="s">
        <v>1121</v>
      </c>
      <c r="OP39">
        <v>0</v>
      </c>
      <c r="OQ39" t="s">
        <v>525</v>
      </c>
      <c r="OR39" t="s">
        <v>525</v>
      </c>
      <c r="OS39" t="s">
        <v>525</v>
      </c>
      <c r="OT39" t="s">
        <v>525</v>
      </c>
      <c r="OU39" t="s">
        <v>525</v>
      </c>
      <c r="OV39" t="s">
        <v>525</v>
      </c>
      <c r="OW39" t="s">
        <v>525</v>
      </c>
      <c r="OX39" t="s">
        <v>525</v>
      </c>
      <c r="OY39" t="s">
        <v>525</v>
      </c>
      <c r="OZ39" t="s">
        <v>525</v>
      </c>
      <c r="PA39" t="s">
        <v>525</v>
      </c>
      <c r="PB39" t="s">
        <v>525</v>
      </c>
      <c r="PC39" t="s">
        <v>525</v>
      </c>
      <c r="PD39" t="s">
        <v>525</v>
      </c>
      <c r="PE39" t="s">
        <v>525</v>
      </c>
      <c r="PF39" t="s">
        <v>525</v>
      </c>
      <c r="PG39" t="s">
        <v>525</v>
      </c>
      <c r="PH39" t="s">
        <v>525</v>
      </c>
      <c r="PI39" t="s">
        <v>525</v>
      </c>
      <c r="PJ39" t="s">
        <v>525</v>
      </c>
      <c r="PK39" t="s">
        <v>525</v>
      </c>
      <c r="PL39" t="s">
        <v>525</v>
      </c>
      <c r="PM39" t="s">
        <v>525</v>
      </c>
      <c r="PN39" t="s">
        <v>525</v>
      </c>
      <c r="PO39" t="s">
        <v>525</v>
      </c>
      <c r="PP39" t="s">
        <v>525</v>
      </c>
      <c r="PQ39">
        <v>0</v>
      </c>
      <c r="PR39">
        <v>251781711</v>
      </c>
      <c r="PS39" t="s">
        <v>556</v>
      </c>
    </row>
    <row r="40" spans="1:435" x14ac:dyDescent="0.25">
      <c r="A40" t="s">
        <v>1135</v>
      </c>
      <c r="B40">
        <v>7869</v>
      </c>
      <c r="C40" t="s">
        <v>1136</v>
      </c>
      <c r="D40">
        <v>2020110010187</v>
      </c>
      <c r="E40" t="s">
        <v>436</v>
      </c>
      <c r="F40" t="s">
        <v>437</v>
      </c>
      <c r="G40" t="s">
        <v>1001</v>
      </c>
      <c r="H40" t="s">
        <v>1002</v>
      </c>
      <c r="I40" t="s">
        <v>1054</v>
      </c>
      <c r="J40" t="s">
        <v>1004</v>
      </c>
      <c r="K40" t="s">
        <v>1005</v>
      </c>
      <c r="L40" t="s">
        <v>1006</v>
      </c>
      <c r="M40" t="s">
        <v>1007</v>
      </c>
      <c r="N40" t="s">
        <v>1005</v>
      </c>
      <c r="O40" t="s">
        <v>1006</v>
      </c>
      <c r="P40" t="s">
        <v>1007</v>
      </c>
      <c r="Q40" t="s">
        <v>1008</v>
      </c>
      <c r="R40" t="s">
        <v>1009</v>
      </c>
      <c r="S40" t="s">
        <v>1137</v>
      </c>
      <c r="T40" t="s">
        <v>943</v>
      </c>
      <c r="AD40" t="s">
        <v>1138</v>
      </c>
      <c r="AE40" t="s">
        <v>1139</v>
      </c>
      <c r="AI40" t="s">
        <v>1140</v>
      </c>
      <c r="AJ40">
        <v>0</v>
      </c>
      <c r="AK40">
        <v>44055</v>
      </c>
      <c r="AL40">
        <v>1</v>
      </c>
      <c r="AM40">
        <v>2023</v>
      </c>
      <c r="AN40" t="s">
        <v>1141</v>
      </c>
      <c r="AO40" t="s">
        <v>1142</v>
      </c>
      <c r="AP40">
        <v>2020</v>
      </c>
      <c r="AQ40">
        <v>2024</v>
      </c>
      <c r="AR40" t="s">
        <v>467</v>
      </c>
      <c r="AS40" t="s">
        <v>457</v>
      </c>
      <c r="AT40" t="s">
        <v>522</v>
      </c>
      <c r="AU40" t="s">
        <v>459</v>
      </c>
      <c r="AV40" t="s">
        <v>460</v>
      </c>
      <c r="AW40" t="s">
        <v>460</v>
      </c>
      <c r="AX40" t="s">
        <v>460</v>
      </c>
      <c r="AZ40">
        <v>1</v>
      </c>
      <c r="BB40" t="s">
        <v>1143</v>
      </c>
      <c r="BC40" t="s">
        <v>1144</v>
      </c>
      <c r="BD40" t="s">
        <v>1145</v>
      </c>
      <c r="BE40" t="s">
        <v>525</v>
      </c>
      <c r="BF40" t="s">
        <v>943</v>
      </c>
      <c r="BG40">
        <v>1</v>
      </c>
      <c r="BH40">
        <v>44055</v>
      </c>
      <c r="BI40">
        <v>0</v>
      </c>
      <c r="BJ40" t="s">
        <v>51</v>
      </c>
      <c r="BK40">
        <v>8</v>
      </c>
      <c r="BL40">
        <v>1</v>
      </c>
      <c r="BM40">
        <v>2</v>
      </c>
      <c r="BN40">
        <v>2</v>
      </c>
      <c r="BO40">
        <v>2</v>
      </c>
      <c r="BP40">
        <v>1</v>
      </c>
      <c r="BW40">
        <v>1</v>
      </c>
      <c r="BX40">
        <v>2</v>
      </c>
      <c r="BY40">
        <v>2</v>
      </c>
      <c r="BZ40">
        <v>2</v>
      </c>
      <c r="CA40">
        <v>2</v>
      </c>
      <c r="CB40">
        <v>2</v>
      </c>
      <c r="CC40">
        <v>2</v>
      </c>
      <c r="CD40">
        <v>0</v>
      </c>
      <c r="CE40" t="s">
        <v>525</v>
      </c>
      <c r="CF40">
        <v>0</v>
      </c>
      <c r="CG40">
        <v>0</v>
      </c>
      <c r="CH40" t="s">
        <v>525</v>
      </c>
      <c r="CI40" t="s">
        <v>525</v>
      </c>
      <c r="CJ40">
        <v>1</v>
      </c>
      <c r="CK40">
        <v>2</v>
      </c>
      <c r="CL40">
        <v>2</v>
      </c>
      <c r="CM40">
        <v>5</v>
      </c>
      <c r="CN40" t="s">
        <v>467</v>
      </c>
      <c r="CO40">
        <v>0</v>
      </c>
      <c r="CP40">
        <v>0</v>
      </c>
      <c r="CQ40">
        <v>0</v>
      </c>
      <c r="CR40">
        <v>1</v>
      </c>
      <c r="CS40">
        <v>0</v>
      </c>
      <c r="CT40">
        <v>0</v>
      </c>
      <c r="CU40">
        <v>0</v>
      </c>
      <c r="CV40">
        <v>0</v>
      </c>
      <c r="CW40">
        <v>0</v>
      </c>
      <c r="CX40">
        <v>0</v>
      </c>
      <c r="CY40">
        <v>1</v>
      </c>
      <c r="CZ40">
        <v>0</v>
      </c>
      <c r="DA40">
        <v>2</v>
      </c>
      <c r="DB40">
        <v>0</v>
      </c>
      <c r="DC40">
        <v>0</v>
      </c>
      <c r="DD40">
        <v>0</v>
      </c>
      <c r="DE40">
        <v>0</v>
      </c>
      <c r="DF40">
        <v>0</v>
      </c>
      <c r="DG40">
        <v>0</v>
      </c>
      <c r="DH40">
        <v>0</v>
      </c>
      <c r="DI40">
        <v>0</v>
      </c>
      <c r="DJ40">
        <v>0</v>
      </c>
      <c r="DK40">
        <v>0</v>
      </c>
      <c r="DL40">
        <v>0</v>
      </c>
      <c r="DM40">
        <v>0</v>
      </c>
      <c r="DN40">
        <v>0</v>
      </c>
      <c r="DO40">
        <v>0</v>
      </c>
      <c r="DP40">
        <v>2</v>
      </c>
      <c r="DQ40">
        <v>0</v>
      </c>
      <c r="DR40">
        <v>0</v>
      </c>
      <c r="DS40">
        <v>0</v>
      </c>
      <c r="DT40">
        <v>0</v>
      </c>
      <c r="DU40">
        <v>0</v>
      </c>
      <c r="DV40">
        <v>0</v>
      </c>
      <c r="DW40">
        <v>0</v>
      </c>
      <c r="DX40">
        <v>0</v>
      </c>
      <c r="DY40">
        <v>0</v>
      </c>
      <c r="DZ40">
        <v>0</v>
      </c>
      <c r="EA40">
        <v>0</v>
      </c>
      <c r="EB40">
        <v>0</v>
      </c>
      <c r="EC40">
        <v>0</v>
      </c>
      <c r="ED40">
        <v>0</v>
      </c>
      <c r="EE40">
        <v>0</v>
      </c>
      <c r="EF40">
        <v>0</v>
      </c>
      <c r="EG40">
        <v>0</v>
      </c>
      <c r="EH40" t="s">
        <v>1146</v>
      </c>
      <c r="EI40">
        <v>0</v>
      </c>
      <c r="EJ40">
        <v>0</v>
      </c>
      <c r="EK40">
        <v>0</v>
      </c>
      <c r="EL40">
        <v>0</v>
      </c>
      <c r="EM40">
        <v>0</v>
      </c>
      <c r="EN40">
        <v>0</v>
      </c>
      <c r="EO40" t="s">
        <v>1146</v>
      </c>
      <c r="EP40">
        <v>0</v>
      </c>
      <c r="EQ40">
        <v>0</v>
      </c>
      <c r="ER40">
        <v>0</v>
      </c>
      <c r="ES40">
        <v>0</v>
      </c>
      <c r="ET40">
        <v>0</v>
      </c>
      <c r="EU40">
        <v>0</v>
      </c>
      <c r="EV40">
        <v>0</v>
      </c>
      <c r="EW40">
        <v>0</v>
      </c>
      <c r="EX40">
        <v>0</v>
      </c>
      <c r="EY40">
        <v>0</v>
      </c>
      <c r="EZ40">
        <v>0</v>
      </c>
      <c r="FA40">
        <v>0</v>
      </c>
      <c r="FB40">
        <v>0</v>
      </c>
      <c r="FC40" t="s">
        <v>525</v>
      </c>
      <c r="FD40" t="s">
        <v>525</v>
      </c>
      <c r="FE40" t="s">
        <v>525</v>
      </c>
      <c r="FF40" t="s">
        <v>525</v>
      </c>
      <c r="FG40" t="s">
        <v>525</v>
      </c>
      <c r="FH40" t="s">
        <v>525</v>
      </c>
      <c r="FI40" t="s">
        <v>525</v>
      </c>
      <c r="FJ40" t="s">
        <v>525</v>
      </c>
      <c r="FK40" t="s">
        <v>525</v>
      </c>
      <c r="FL40" t="s">
        <v>525</v>
      </c>
      <c r="FM40" t="s">
        <v>525</v>
      </c>
      <c r="FN40" t="s">
        <v>525</v>
      </c>
      <c r="FO40" t="s">
        <v>525</v>
      </c>
      <c r="FP40" t="s">
        <v>525</v>
      </c>
      <c r="FQ40" t="s">
        <v>525</v>
      </c>
      <c r="FR40" t="s">
        <v>525</v>
      </c>
      <c r="FS40" t="s">
        <v>525</v>
      </c>
      <c r="FT40" t="s">
        <v>525</v>
      </c>
      <c r="FU40" t="s">
        <v>525</v>
      </c>
      <c r="FV40" t="s">
        <v>525</v>
      </c>
      <c r="FW40" t="s">
        <v>525</v>
      </c>
      <c r="FX40" t="s">
        <v>525</v>
      </c>
      <c r="FY40" t="s">
        <v>525</v>
      </c>
      <c r="FZ40" t="s">
        <v>525</v>
      </c>
      <c r="GA40" t="s">
        <v>525</v>
      </c>
      <c r="GB40" t="s">
        <v>525</v>
      </c>
      <c r="GC40" t="s">
        <v>525</v>
      </c>
      <c r="GD40" t="s">
        <v>525</v>
      </c>
      <c r="GE40" t="s">
        <v>525</v>
      </c>
      <c r="GF40" t="s">
        <v>525</v>
      </c>
      <c r="GG40" t="s">
        <v>525</v>
      </c>
      <c r="GH40" t="s">
        <v>525</v>
      </c>
      <c r="GI40" t="s">
        <v>525</v>
      </c>
      <c r="GJ40" t="s">
        <v>525</v>
      </c>
      <c r="GK40" t="s">
        <v>525</v>
      </c>
      <c r="GL40" t="s">
        <v>525</v>
      </c>
      <c r="GM40" t="s">
        <v>525</v>
      </c>
      <c r="GN40" t="s">
        <v>525</v>
      </c>
      <c r="GO40" t="s">
        <v>525</v>
      </c>
      <c r="GP40" t="s">
        <v>525</v>
      </c>
      <c r="GQ40" t="s">
        <v>525</v>
      </c>
      <c r="GR40" t="s">
        <v>525</v>
      </c>
      <c r="GS40" t="s">
        <v>525</v>
      </c>
      <c r="GT40" t="s">
        <v>525</v>
      </c>
      <c r="GU40" t="s">
        <v>525</v>
      </c>
      <c r="GV40" t="s">
        <v>525</v>
      </c>
      <c r="GW40" t="s">
        <v>525</v>
      </c>
      <c r="GX40" t="s">
        <v>525</v>
      </c>
      <c r="GY40" t="s">
        <v>525</v>
      </c>
      <c r="GZ40" t="s">
        <v>525</v>
      </c>
      <c r="HA40" t="s">
        <v>525</v>
      </c>
      <c r="HB40" t="s">
        <v>525</v>
      </c>
      <c r="HC40" t="s">
        <v>525</v>
      </c>
      <c r="HD40" t="s">
        <v>525</v>
      </c>
      <c r="HE40" t="s">
        <v>525</v>
      </c>
      <c r="HF40" t="s">
        <v>525</v>
      </c>
      <c r="HG40" t="s">
        <v>525</v>
      </c>
      <c r="HH40" t="s">
        <v>525</v>
      </c>
      <c r="HI40" t="s">
        <v>525</v>
      </c>
      <c r="HJ40" t="s">
        <v>525</v>
      </c>
      <c r="HK40" t="s">
        <v>525</v>
      </c>
      <c r="HL40" t="s">
        <v>525</v>
      </c>
      <c r="HM40" t="s">
        <v>525</v>
      </c>
      <c r="HN40" t="s">
        <v>525</v>
      </c>
      <c r="HO40" t="s">
        <v>525</v>
      </c>
      <c r="HP40" t="s">
        <v>525</v>
      </c>
      <c r="HQ40" t="s">
        <v>525</v>
      </c>
      <c r="HR40" t="s">
        <v>525</v>
      </c>
      <c r="HS40" t="s">
        <v>525</v>
      </c>
      <c r="HT40" t="s">
        <v>525</v>
      </c>
      <c r="HU40" t="s">
        <v>525</v>
      </c>
      <c r="HV40" t="s">
        <v>525</v>
      </c>
      <c r="HW40" t="s">
        <v>525</v>
      </c>
      <c r="HX40" t="s">
        <v>525</v>
      </c>
      <c r="HY40" t="s">
        <v>525</v>
      </c>
      <c r="HZ40" t="s">
        <v>525</v>
      </c>
      <c r="IA40" t="s">
        <v>525</v>
      </c>
      <c r="IB40" t="s">
        <v>525</v>
      </c>
      <c r="IC40" t="s">
        <v>471</v>
      </c>
      <c r="ID40" t="s">
        <v>471</v>
      </c>
      <c r="IE40" t="s">
        <v>471</v>
      </c>
      <c r="IF40" t="s">
        <v>471</v>
      </c>
      <c r="IG40" t="s">
        <v>471</v>
      </c>
      <c r="IH40" t="s">
        <v>471</v>
      </c>
      <c r="II40" t="s">
        <v>471</v>
      </c>
      <c r="IJ40" t="s">
        <v>471</v>
      </c>
      <c r="IK40" t="s">
        <v>471</v>
      </c>
      <c r="IL40" t="s">
        <v>471</v>
      </c>
      <c r="IM40" t="s">
        <v>471</v>
      </c>
      <c r="IN40" t="s">
        <v>471</v>
      </c>
      <c r="IO40" t="s">
        <v>471</v>
      </c>
      <c r="IP40" t="s">
        <v>471</v>
      </c>
      <c r="IQ40" t="s">
        <v>471</v>
      </c>
      <c r="IR40">
        <v>0</v>
      </c>
      <c r="IS40">
        <v>0</v>
      </c>
      <c r="IT40">
        <v>0</v>
      </c>
      <c r="IU40">
        <v>0</v>
      </c>
      <c r="IV40">
        <v>0</v>
      </c>
      <c r="IW40">
        <v>0</v>
      </c>
      <c r="IX40">
        <v>0</v>
      </c>
      <c r="IY40">
        <v>0</v>
      </c>
      <c r="IZ40">
        <v>0</v>
      </c>
      <c r="JA40">
        <v>0</v>
      </c>
      <c r="JB40">
        <v>0</v>
      </c>
      <c r="JC40">
        <v>0</v>
      </c>
      <c r="JD40">
        <v>0</v>
      </c>
      <c r="JE40">
        <v>0</v>
      </c>
      <c r="JF40">
        <v>0</v>
      </c>
      <c r="JG40">
        <v>0</v>
      </c>
      <c r="JH40">
        <v>0</v>
      </c>
      <c r="JI40">
        <v>0</v>
      </c>
      <c r="JJ40">
        <v>0</v>
      </c>
      <c r="JK40">
        <v>0</v>
      </c>
      <c r="JL40">
        <v>0</v>
      </c>
      <c r="JM40">
        <v>0</v>
      </c>
      <c r="JN40">
        <v>0</v>
      </c>
      <c r="JO40">
        <v>0</v>
      </c>
      <c r="JP40">
        <v>0</v>
      </c>
      <c r="JQ40">
        <v>0</v>
      </c>
      <c r="JR40">
        <v>0</v>
      </c>
      <c r="JS40">
        <v>0</v>
      </c>
      <c r="JT40">
        <v>0</v>
      </c>
      <c r="JU40">
        <v>0</v>
      </c>
      <c r="JV40">
        <v>0</v>
      </c>
      <c r="JW40">
        <v>0</v>
      </c>
      <c r="JX40">
        <v>0</v>
      </c>
      <c r="JY40">
        <v>0</v>
      </c>
      <c r="JZ40">
        <v>0</v>
      </c>
      <c r="KA40">
        <v>0</v>
      </c>
      <c r="KB40">
        <v>0</v>
      </c>
      <c r="KC40">
        <v>0</v>
      </c>
      <c r="KD40" t="s">
        <v>473</v>
      </c>
      <c r="KE40" t="s">
        <v>471</v>
      </c>
      <c r="KF40" t="s">
        <v>471</v>
      </c>
      <c r="KG40" t="s">
        <v>471</v>
      </c>
      <c r="KH40" t="s">
        <v>471</v>
      </c>
      <c r="KI40" t="s">
        <v>471</v>
      </c>
      <c r="KJ40" t="s">
        <v>471</v>
      </c>
      <c r="KK40" t="s">
        <v>471</v>
      </c>
      <c r="KL40" t="s">
        <v>471</v>
      </c>
      <c r="KM40" t="s">
        <v>471</v>
      </c>
      <c r="KN40" t="s">
        <v>471</v>
      </c>
      <c r="KO40" t="s">
        <v>471</v>
      </c>
      <c r="KP40" t="s">
        <v>473</v>
      </c>
      <c r="KQ40" t="s">
        <v>473</v>
      </c>
      <c r="KR40" t="s">
        <v>473</v>
      </c>
      <c r="KS40" t="s">
        <v>471</v>
      </c>
      <c r="KT40" t="s">
        <v>471</v>
      </c>
      <c r="KU40" t="s">
        <v>471</v>
      </c>
      <c r="KV40" t="s">
        <v>471</v>
      </c>
      <c r="KW40" t="s">
        <v>471</v>
      </c>
      <c r="KX40" t="s">
        <v>471</v>
      </c>
      <c r="KY40" t="s">
        <v>471</v>
      </c>
      <c r="KZ40" t="s">
        <v>471</v>
      </c>
      <c r="LA40" t="s">
        <v>471</v>
      </c>
      <c r="LB40" t="s">
        <v>473</v>
      </c>
      <c r="LC40" t="s">
        <v>1032</v>
      </c>
      <c r="LD40" t="s">
        <v>1074</v>
      </c>
      <c r="LE40">
        <v>100</v>
      </c>
      <c r="LF40">
        <v>10</v>
      </c>
      <c r="LG40" t="s">
        <v>471</v>
      </c>
      <c r="LH40" t="s">
        <v>471</v>
      </c>
      <c r="LI40">
        <v>100</v>
      </c>
      <c r="LJ40">
        <v>17.5</v>
      </c>
      <c r="LK40">
        <v>1569969000</v>
      </c>
      <c r="LL40">
        <v>1226031865</v>
      </c>
      <c r="LM40">
        <v>147781452</v>
      </c>
      <c r="LN40">
        <v>251781711</v>
      </c>
      <c r="LO40">
        <v>229282584</v>
      </c>
      <c r="LP40" t="s">
        <v>473</v>
      </c>
      <c r="LQ40" t="s">
        <v>473</v>
      </c>
      <c r="LR40" t="s">
        <v>473</v>
      </c>
      <c r="LS40" t="s">
        <v>471</v>
      </c>
      <c r="LT40" t="s">
        <v>471</v>
      </c>
      <c r="LU40" t="s">
        <v>471</v>
      </c>
      <c r="LV40" t="s">
        <v>471</v>
      </c>
      <c r="LW40" t="s">
        <v>471</v>
      </c>
      <c r="LX40" t="s">
        <v>471</v>
      </c>
      <c r="LY40" t="s">
        <v>471</v>
      </c>
      <c r="LZ40" t="s">
        <v>471</v>
      </c>
      <c r="MA40" t="s">
        <v>471</v>
      </c>
      <c r="MB40">
        <v>0</v>
      </c>
      <c r="MC40">
        <v>0</v>
      </c>
      <c r="MD40">
        <v>0</v>
      </c>
      <c r="ME40" t="s">
        <v>475</v>
      </c>
      <c r="MF40" t="s">
        <v>475</v>
      </c>
      <c r="MG40">
        <v>0</v>
      </c>
      <c r="MH40">
        <v>0</v>
      </c>
      <c r="MI40">
        <v>0</v>
      </c>
      <c r="MJ40">
        <v>0</v>
      </c>
      <c r="MK40">
        <v>0</v>
      </c>
      <c r="ML40">
        <v>0</v>
      </c>
      <c r="MM40">
        <v>0</v>
      </c>
      <c r="MN40">
        <v>0</v>
      </c>
      <c r="MO40">
        <v>0</v>
      </c>
      <c r="MP40">
        <v>0</v>
      </c>
      <c r="MQ40" t="s">
        <v>475</v>
      </c>
      <c r="MR40" t="s">
        <v>475</v>
      </c>
      <c r="MS40">
        <v>0</v>
      </c>
      <c r="MT40">
        <v>0</v>
      </c>
      <c r="MU40">
        <v>0</v>
      </c>
      <c r="MV40">
        <v>0</v>
      </c>
      <c r="MW40">
        <v>0</v>
      </c>
      <c r="MX40">
        <v>0</v>
      </c>
      <c r="MY40">
        <v>0</v>
      </c>
      <c r="MZ40">
        <v>0</v>
      </c>
      <c r="NA40">
        <v>0</v>
      </c>
      <c r="NB40">
        <v>0</v>
      </c>
      <c r="NC40" t="s">
        <v>473</v>
      </c>
      <c r="ND40" t="s">
        <v>473</v>
      </c>
      <c r="NE40" t="s">
        <v>473</v>
      </c>
      <c r="NF40" t="s">
        <v>471</v>
      </c>
      <c r="NG40" t="s">
        <v>471</v>
      </c>
      <c r="NH40" t="s">
        <v>471</v>
      </c>
      <c r="NI40" t="s">
        <v>471</v>
      </c>
      <c r="NJ40" t="s">
        <v>471</v>
      </c>
      <c r="NK40" t="s">
        <v>471</v>
      </c>
      <c r="NL40" t="s">
        <v>471</v>
      </c>
      <c r="NM40" t="s">
        <v>471</v>
      </c>
      <c r="NN40" t="s">
        <v>471</v>
      </c>
      <c r="NO40" t="s">
        <v>1028</v>
      </c>
      <c r="NP40" t="s">
        <v>475</v>
      </c>
      <c r="NQ40">
        <v>0</v>
      </c>
      <c r="NR40">
        <v>0</v>
      </c>
      <c r="NS40">
        <v>0</v>
      </c>
      <c r="NT40">
        <v>0</v>
      </c>
      <c r="NU40">
        <v>0</v>
      </c>
      <c r="NV40">
        <v>0</v>
      </c>
      <c r="NW40">
        <v>0</v>
      </c>
      <c r="NX40">
        <v>0</v>
      </c>
      <c r="NY40">
        <v>0</v>
      </c>
      <c r="NZ40">
        <v>0</v>
      </c>
      <c r="OA40" t="s">
        <v>475</v>
      </c>
      <c r="OB40" t="s">
        <v>475</v>
      </c>
      <c r="OC40">
        <v>0</v>
      </c>
      <c r="OD40">
        <v>0</v>
      </c>
      <c r="OE40">
        <v>0</v>
      </c>
      <c r="OF40">
        <v>0</v>
      </c>
      <c r="OG40">
        <v>0</v>
      </c>
      <c r="OH40">
        <v>0</v>
      </c>
      <c r="OI40">
        <v>0</v>
      </c>
      <c r="OJ40">
        <v>0</v>
      </c>
      <c r="OK40">
        <v>0</v>
      </c>
      <c r="OL40">
        <v>0</v>
      </c>
      <c r="OO40" t="s">
        <v>1135</v>
      </c>
      <c r="OP40">
        <v>0</v>
      </c>
      <c r="OQ40" t="s">
        <v>525</v>
      </c>
      <c r="OR40" t="s">
        <v>525</v>
      </c>
      <c r="OS40" t="s">
        <v>525</v>
      </c>
      <c r="OT40" t="s">
        <v>525</v>
      </c>
      <c r="OU40" t="s">
        <v>525</v>
      </c>
      <c r="OV40" t="s">
        <v>525</v>
      </c>
      <c r="OW40" t="s">
        <v>525</v>
      </c>
      <c r="OX40" t="s">
        <v>525</v>
      </c>
      <c r="OY40" t="s">
        <v>525</v>
      </c>
      <c r="OZ40" t="s">
        <v>525</v>
      </c>
      <c r="PA40" t="s">
        <v>525</v>
      </c>
      <c r="PB40" t="s">
        <v>525</v>
      </c>
      <c r="PC40" t="s">
        <v>525</v>
      </c>
      <c r="PD40" t="s">
        <v>525</v>
      </c>
      <c r="PE40" t="s">
        <v>525</v>
      </c>
      <c r="PF40" t="s">
        <v>525</v>
      </c>
      <c r="PG40" t="s">
        <v>525</v>
      </c>
      <c r="PH40" t="s">
        <v>525</v>
      </c>
      <c r="PI40" t="s">
        <v>525</v>
      </c>
      <c r="PJ40" t="s">
        <v>525</v>
      </c>
      <c r="PK40" t="s">
        <v>525</v>
      </c>
      <c r="PL40" t="s">
        <v>525</v>
      </c>
      <c r="PM40" t="s">
        <v>525</v>
      </c>
      <c r="PN40" t="s">
        <v>525</v>
      </c>
      <c r="PO40" t="s">
        <v>525</v>
      </c>
      <c r="PP40" t="s">
        <v>525</v>
      </c>
      <c r="PQ40">
        <v>0</v>
      </c>
      <c r="PR40">
        <v>251781711</v>
      </c>
      <c r="PS40" t="s">
        <v>556</v>
      </c>
    </row>
    <row r="41" spans="1:435" x14ac:dyDescent="0.25">
      <c r="A41" t="s">
        <v>1147</v>
      </c>
      <c r="B41">
        <v>7869</v>
      </c>
      <c r="C41" t="s">
        <v>1148</v>
      </c>
      <c r="D41">
        <v>2020110010187</v>
      </c>
      <c r="E41" t="s">
        <v>436</v>
      </c>
      <c r="F41" t="s">
        <v>437</v>
      </c>
      <c r="G41" t="s">
        <v>1001</v>
      </c>
      <c r="H41" t="s">
        <v>1002</v>
      </c>
      <c r="I41" t="s">
        <v>525</v>
      </c>
      <c r="J41" t="s">
        <v>1004</v>
      </c>
      <c r="K41" t="s">
        <v>1005</v>
      </c>
      <c r="L41" t="s">
        <v>1006</v>
      </c>
      <c r="M41" t="s">
        <v>1007</v>
      </c>
      <c r="N41" t="s">
        <v>1005</v>
      </c>
      <c r="O41" t="s">
        <v>1006</v>
      </c>
      <c r="P41" t="s">
        <v>1007</v>
      </c>
      <c r="Q41" t="s">
        <v>1008</v>
      </c>
      <c r="R41" t="s">
        <v>1009</v>
      </c>
      <c r="S41" t="s">
        <v>1149</v>
      </c>
      <c r="T41" t="s">
        <v>1150</v>
      </c>
      <c r="AF41" t="s">
        <v>1150</v>
      </c>
      <c r="AI41" t="s">
        <v>1151</v>
      </c>
      <c r="AJ41">
        <v>0</v>
      </c>
      <c r="AK41">
        <v>44055</v>
      </c>
      <c r="AL41">
        <v>1</v>
      </c>
      <c r="AM41">
        <v>2023</v>
      </c>
      <c r="AN41" t="s">
        <v>1152</v>
      </c>
      <c r="AO41" t="s">
        <v>1153</v>
      </c>
      <c r="AP41">
        <v>2020</v>
      </c>
      <c r="AQ41">
        <v>2024</v>
      </c>
      <c r="AR41" t="s">
        <v>467</v>
      </c>
      <c r="AS41" t="s">
        <v>457</v>
      </c>
      <c r="AT41" t="s">
        <v>522</v>
      </c>
      <c r="AU41" t="s">
        <v>459</v>
      </c>
      <c r="AV41" t="s">
        <v>460</v>
      </c>
      <c r="AW41" t="s">
        <v>460</v>
      </c>
      <c r="AX41" t="s">
        <v>460</v>
      </c>
      <c r="AZ41">
        <v>1</v>
      </c>
      <c r="BB41" t="s">
        <v>1154</v>
      </c>
      <c r="BC41" t="s">
        <v>1155</v>
      </c>
      <c r="BD41" t="s">
        <v>1156</v>
      </c>
      <c r="BE41" t="s">
        <v>525</v>
      </c>
      <c r="BF41" t="s">
        <v>1157</v>
      </c>
      <c r="BG41">
        <v>1</v>
      </c>
      <c r="BH41">
        <v>44055</v>
      </c>
      <c r="BI41">
        <v>0</v>
      </c>
      <c r="BJ41" t="s">
        <v>51</v>
      </c>
      <c r="BK41">
        <v>8</v>
      </c>
      <c r="BL41">
        <v>1</v>
      </c>
      <c r="BM41">
        <v>2</v>
      </c>
      <c r="BN41">
        <v>2</v>
      </c>
      <c r="BO41">
        <v>2</v>
      </c>
      <c r="BP41">
        <v>1</v>
      </c>
      <c r="BW41">
        <v>1</v>
      </c>
      <c r="BX41">
        <v>2</v>
      </c>
      <c r="BY41">
        <v>2</v>
      </c>
      <c r="BZ41">
        <v>2</v>
      </c>
      <c r="CA41">
        <v>2</v>
      </c>
      <c r="CB41">
        <v>2</v>
      </c>
      <c r="CC41">
        <v>2</v>
      </c>
      <c r="CD41">
        <v>0</v>
      </c>
      <c r="CE41" t="s">
        <v>525</v>
      </c>
      <c r="CF41">
        <v>0</v>
      </c>
      <c r="CG41">
        <v>0</v>
      </c>
      <c r="CH41" t="s">
        <v>525</v>
      </c>
      <c r="CI41" t="s">
        <v>525</v>
      </c>
      <c r="CJ41">
        <v>1</v>
      </c>
      <c r="CK41">
        <v>2</v>
      </c>
      <c r="CL41">
        <v>2</v>
      </c>
      <c r="CM41">
        <v>5</v>
      </c>
      <c r="CN41" t="s">
        <v>467</v>
      </c>
      <c r="CO41">
        <v>0</v>
      </c>
      <c r="CP41">
        <v>0</v>
      </c>
      <c r="CQ41">
        <v>0</v>
      </c>
      <c r="CR41">
        <v>0</v>
      </c>
      <c r="CS41">
        <v>0</v>
      </c>
      <c r="CT41">
        <v>1</v>
      </c>
      <c r="CU41">
        <v>0</v>
      </c>
      <c r="CV41">
        <v>0</v>
      </c>
      <c r="CW41">
        <v>0</v>
      </c>
      <c r="CX41">
        <v>0</v>
      </c>
      <c r="CY41">
        <v>0</v>
      </c>
      <c r="CZ41">
        <v>1</v>
      </c>
      <c r="DA41">
        <v>2</v>
      </c>
      <c r="DB41">
        <v>0</v>
      </c>
      <c r="DC41">
        <v>0</v>
      </c>
      <c r="DD41">
        <v>0</v>
      </c>
      <c r="DE41">
        <v>0</v>
      </c>
      <c r="DF41">
        <v>0</v>
      </c>
      <c r="DG41">
        <v>0</v>
      </c>
      <c r="DH41">
        <v>0</v>
      </c>
      <c r="DI41">
        <v>0</v>
      </c>
      <c r="DJ41">
        <v>0</v>
      </c>
      <c r="DK41">
        <v>0</v>
      </c>
      <c r="DL41">
        <v>0</v>
      </c>
      <c r="DM41">
        <v>0</v>
      </c>
      <c r="DN41">
        <v>0</v>
      </c>
      <c r="DO41">
        <v>0</v>
      </c>
      <c r="DP41">
        <v>2</v>
      </c>
      <c r="DQ41">
        <v>0</v>
      </c>
      <c r="DR41">
        <v>0</v>
      </c>
      <c r="DS41">
        <v>0</v>
      </c>
      <c r="DT41">
        <v>0</v>
      </c>
      <c r="DU41">
        <v>0</v>
      </c>
      <c r="DV41">
        <v>0</v>
      </c>
      <c r="DW41">
        <v>0</v>
      </c>
      <c r="DX41">
        <v>0</v>
      </c>
      <c r="DY41">
        <v>0</v>
      </c>
      <c r="DZ41">
        <v>0</v>
      </c>
      <c r="EA41">
        <v>0</v>
      </c>
      <c r="EB41">
        <v>0</v>
      </c>
      <c r="EC41">
        <v>0</v>
      </c>
      <c r="ED41">
        <v>0</v>
      </c>
      <c r="EE41">
        <v>0</v>
      </c>
      <c r="EF41">
        <v>0</v>
      </c>
      <c r="EG41">
        <v>0</v>
      </c>
      <c r="EH41">
        <v>0</v>
      </c>
      <c r="EI41">
        <v>0</v>
      </c>
      <c r="EJ41" t="s">
        <v>1158</v>
      </c>
      <c r="EK41">
        <v>0</v>
      </c>
      <c r="EL41">
        <v>0</v>
      </c>
      <c r="EM41">
        <v>0</v>
      </c>
      <c r="EN41">
        <v>0</v>
      </c>
      <c r="EO41">
        <v>0</v>
      </c>
      <c r="EP41" t="s">
        <v>1158</v>
      </c>
      <c r="EQ41">
        <v>0</v>
      </c>
      <c r="ER41">
        <v>0</v>
      </c>
      <c r="ES41">
        <v>0</v>
      </c>
      <c r="ET41">
        <v>0</v>
      </c>
      <c r="EU41">
        <v>0</v>
      </c>
      <c r="EV41">
        <v>0</v>
      </c>
      <c r="EW41">
        <v>0</v>
      </c>
      <c r="EX41">
        <v>0</v>
      </c>
      <c r="EY41">
        <v>0</v>
      </c>
      <c r="EZ41">
        <v>0</v>
      </c>
      <c r="FA41">
        <v>0</v>
      </c>
      <c r="FB41">
        <v>0</v>
      </c>
      <c r="FC41" t="s">
        <v>525</v>
      </c>
      <c r="FD41" t="s">
        <v>525</v>
      </c>
      <c r="FE41" t="s">
        <v>525</v>
      </c>
      <c r="FF41" t="s">
        <v>525</v>
      </c>
      <c r="FG41" t="s">
        <v>525</v>
      </c>
      <c r="FH41" t="s">
        <v>525</v>
      </c>
      <c r="FI41" t="s">
        <v>525</v>
      </c>
      <c r="FJ41" t="s">
        <v>525</v>
      </c>
      <c r="FK41" t="s">
        <v>525</v>
      </c>
      <c r="FL41" t="s">
        <v>525</v>
      </c>
      <c r="FM41" t="s">
        <v>525</v>
      </c>
      <c r="FN41" t="s">
        <v>525</v>
      </c>
      <c r="FO41" t="s">
        <v>525</v>
      </c>
      <c r="FP41" t="s">
        <v>525</v>
      </c>
      <c r="FQ41" t="s">
        <v>525</v>
      </c>
      <c r="FR41" t="s">
        <v>525</v>
      </c>
      <c r="FS41" t="s">
        <v>525</v>
      </c>
      <c r="FT41" t="s">
        <v>525</v>
      </c>
      <c r="FU41" t="s">
        <v>525</v>
      </c>
      <c r="FV41" t="s">
        <v>525</v>
      </c>
      <c r="FW41" t="s">
        <v>525</v>
      </c>
      <c r="FX41" t="s">
        <v>525</v>
      </c>
      <c r="FY41" t="s">
        <v>525</v>
      </c>
      <c r="FZ41" t="s">
        <v>525</v>
      </c>
      <c r="GA41" t="s">
        <v>525</v>
      </c>
      <c r="GB41" t="s">
        <v>525</v>
      </c>
      <c r="GC41" t="s">
        <v>525</v>
      </c>
      <c r="GD41" t="s">
        <v>525</v>
      </c>
      <c r="GE41" t="s">
        <v>525</v>
      </c>
      <c r="GF41" t="s">
        <v>525</v>
      </c>
      <c r="GG41" t="s">
        <v>525</v>
      </c>
      <c r="GH41" t="s">
        <v>525</v>
      </c>
      <c r="GI41" t="s">
        <v>525</v>
      </c>
      <c r="GJ41" t="s">
        <v>525</v>
      </c>
      <c r="GK41" t="s">
        <v>525</v>
      </c>
      <c r="GL41" t="s">
        <v>525</v>
      </c>
      <c r="GM41" t="s">
        <v>525</v>
      </c>
      <c r="GN41" t="s">
        <v>525</v>
      </c>
      <c r="GO41" t="s">
        <v>525</v>
      </c>
      <c r="GP41" t="s">
        <v>525</v>
      </c>
      <c r="GQ41" t="s">
        <v>525</v>
      </c>
      <c r="GR41" t="s">
        <v>525</v>
      </c>
      <c r="GS41" t="s">
        <v>525</v>
      </c>
      <c r="GT41" t="s">
        <v>525</v>
      </c>
      <c r="GU41" t="s">
        <v>525</v>
      </c>
      <c r="GV41" t="s">
        <v>525</v>
      </c>
      <c r="GW41" t="s">
        <v>525</v>
      </c>
      <c r="GX41" t="s">
        <v>525</v>
      </c>
      <c r="GY41" t="s">
        <v>525</v>
      </c>
      <c r="GZ41" t="s">
        <v>525</v>
      </c>
      <c r="HA41" t="s">
        <v>525</v>
      </c>
      <c r="HB41" t="s">
        <v>525</v>
      </c>
      <c r="HC41" t="s">
        <v>525</v>
      </c>
      <c r="HD41" t="s">
        <v>525</v>
      </c>
      <c r="HE41" t="s">
        <v>525</v>
      </c>
      <c r="HF41" t="s">
        <v>525</v>
      </c>
      <c r="HG41" t="s">
        <v>525</v>
      </c>
      <c r="HH41" t="s">
        <v>525</v>
      </c>
      <c r="HI41" t="s">
        <v>525</v>
      </c>
      <c r="HJ41" t="s">
        <v>525</v>
      </c>
      <c r="HK41" t="s">
        <v>525</v>
      </c>
      <c r="HL41" t="s">
        <v>525</v>
      </c>
      <c r="HM41" t="s">
        <v>525</v>
      </c>
      <c r="HN41" t="s">
        <v>525</v>
      </c>
      <c r="HO41" t="s">
        <v>525</v>
      </c>
      <c r="HP41" t="s">
        <v>525</v>
      </c>
      <c r="HQ41" t="s">
        <v>525</v>
      </c>
      <c r="HR41" t="s">
        <v>525</v>
      </c>
      <c r="HS41" t="s">
        <v>525</v>
      </c>
      <c r="HT41" t="s">
        <v>525</v>
      </c>
      <c r="HU41" t="s">
        <v>525</v>
      </c>
      <c r="HV41" t="s">
        <v>525</v>
      </c>
      <c r="HW41" t="s">
        <v>525</v>
      </c>
      <c r="HX41" t="s">
        <v>1159</v>
      </c>
      <c r="HY41" t="s">
        <v>525</v>
      </c>
      <c r="HZ41" t="s">
        <v>525</v>
      </c>
      <c r="IA41" t="s">
        <v>525</v>
      </c>
      <c r="IB41" t="s">
        <v>525</v>
      </c>
      <c r="IC41" t="s">
        <v>471</v>
      </c>
      <c r="ID41" t="s">
        <v>471</v>
      </c>
      <c r="IE41" t="s">
        <v>471</v>
      </c>
      <c r="IF41" t="s">
        <v>471</v>
      </c>
      <c r="IG41" t="s">
        <v>471</v>
      </c>
      <c r="IH41" t="s">
        <v>471</v>
      </c>
      <c r="II41" t="s">
        <v>471</v>
      </c>
      <c r="IJ41" t="s">
        <v>471</v>
      </c>
      <c r="IK41" t="s">
        <v>471</v>
      </c>
      <c r="IL41" t="s">
        <v>471</v>
      </c>
      <c r="IM41" t="s">
        <v>471</v>
      </c>
      <c r="IN41" t="s">
        <v>471</v>
      </c>
      <c r="IO41" t="s">
        <v>471</v>
      </c>
      <c r="IP41" t="s">
        <v>471</v>
      </c>
      <c r="IQ41" t="s">
        <v>471</v>
      </c>
      <c r="IR41">
        <v>0</v>
      </c>
      <c r="IS41">
        <v>0</v>
      </c>
      <c r="IT41">
        <v>0</v>
      </c>
      <c r="IU41">
        <v>0</v>
      </c>
      <c r="IV41">
        <v>0</v>
      </c>
      <c r="IW41">
        <v>0</v>
      </c>
      <c r="IX41">
        <v>0</v>
      </c>
      <c r="IY41">
        <v>0</v>
      </c>
      <c r="IZ41">
        <v>0</v>
      </c>
      <c r="JA41">
        <v>0</v>
      </c>
      <c r="JB41">
        <v>0</v>
      </c>
      <c r="JC41">
        <v>0</v>
      </c>
      <c r="JD41">
        <v>0</v>
      </c>
      <c r="JE41">
        <v>0</v>
      </c>
      <c r="JF41">
        <v>0</v>
      </c>
      <c r="JG41">
        <v>0</v>
      </c>
      <c r="JH41">
        <v>0</v>
      </c>
      <c r="JI41">
        <v>0</v>
      </c>
      <c r="JJ41">
        <v>0</v>
      </c>
      <c r="JK41">
        <v>0</v>
      </c>
      <c r="JL41">
        <v>0</v>
      </c>
      <c r="JM41">
        <v>0</v>
      </c>
      <c r="JN41">
        <v>0</v>
      </c>
      <c r="JO41">
        <v>0</v>
      </c>
      <c r="JP41">
        <v>0</v>
      </c>
      <c r="JQ41">
        <v>0</v>
      </c>
      <c r="JR41">
        <v>0</v>
      </c>
      <c r="JS41">
        <v>0</v>
      </c>
      <c r="JT41">
        <v>0</v>
      </c>
      <c r="JU41">
        <v>0</v>
      </c>
      <c r="JV41">
        <v>0</v>
      </c>
      <c r="JW41">
        <v>0</v>
      </c>
      <c r="JX41">
        <v>0</v>
      </c>
      <c r="JY41">
        <v>0</v>
      </c>
      <c r="JZ41">
        <v>0</v>
      </c>
      <c r="KA41">
        <v>0</v>
      </c>
      <c r="KB41">
        <v>0</v>
      </c>
      <c r="KC41">
        <v>0</v>
      </c>
      <c r="KD41" t="s">
        <v>473</v>
      </c>
      <c r="KE41" t="s">
        <v>471</v>
      </c>
      <c r="KF41" t="s">
        <v>471</v>
      </c>
      <c r="KG41" t="s">
        <v>471</v>
      </c>
      <c r="KH41" t="s">
        <v>471</v>
      </c>
      <c r="KI41" t="s">
        <v>471</v>
      </c>
      <c r="KJ41" t="s">
        <v>471</v>
      </c>
      <c r="KK41" t="s">
        <v>471</v>
      </c>
      <c r="KL41" t="s">
        <v>471</v>
      </c>
      <c r="KM41" t="s">
        <v>471</v>
      </c>
      <c r="KN41" t="s">
        <v>471</v>
      </c>
      <c r="KO41" t="s">
        <v>471</v>
      </c>
      <c r="KP41" t="s">
        <v>473</v>
      </c>
      <c r="KQ41" t="s">
        <v>473</v>
      </c>
      <c r="KR41" t="s">
        <v>473</v>
      </c>
      <c r="KS41" t="s">
        <v>471</v>
      </c>
      <c r="KT41" t="s">
        <v>471</v>
      </c>
      <c r="KU41" t="s">
        <v>471</v>
      </c>
      <c r="KV41" t="s">
        <v>471</v>
      </c>
      <c r="KW41" t="s">
        <v>471</v>
      </c>
      <c r="KX41" t="s">
        <v>471</v>
      </c>
      <c r="KY41" t="s">
        <v>471</v>
      </c>
      <c r="KZ41" t="s">
        <v>471</v>
      </c>
      <c r="LA41" t="s">
        <v>471</v>
      </c>
      <c r="LB41" t="s">
        <v>473</v>
      </c>
      <c r="LC41" t="s">
        <v>1091</v>
      </c>
      <c r="LD41" t="s">
        <v>525</v>
      </c>
      <c r="LE41" t="s">
        <v>528</v>
      </c>
      <c r="LF41" t="s">
        <v>471</v>
      </c>
      <c r="LG41" t="s">
        <v>471</v>
      </c>
      <c r="LH41" t="s">
        <v>471</v>
      </c>
      <c r="LI41">
        <v>100</v>
      </c>
      <c r="LJ41">
        <v>17.5</v>
      </c>
      <c r="LK41">
        <v>1569969000</v>
      </c>
      <c r="LL41">
        <v>1226031865</v>
      </c>
      <c r="LM41">
        <v>147781452</v>
      </c>
      <c r="LN41">
        <v>251781711</v>
      </c>
      <c r="LO41">
        <v>229282584</v>
      </c>
      <c r="LP41" t="s">
        <v>473</v>
      </c>
      <c r="LQ41" t="s">
        <v>473</v>
      </c>
      <c r="LR41" t="s">
        <v>473</v>
      </c>
      <c r="LS41" t="s">
        <v>471</v>
      </c>
      <c r="LT41" t="s">
        <v>471</v>
      </c>
      <c r="LU41" t="s">
        <v>471</v>
      </c>
      <c r="LV41" t="s">
        <v>471</v>
      </c>
      <c r="LW41" t="s">
        <v>471</v>
      </c>
      <c r="LX41" t="s">
        <v>471</v>
      </c>
      <c r="LY41" t="s">
        <v>471</v>
      </c>
      <c r="LZ41" t="s">
        <v>471</v>
      </c>
      <c r="MA41" t="s">
        <v>471</v>
      </c>
      <c r="MB41">
        <v>0</v>
      </c>
      <c r="MC41">
        <v>0</v>
      </c>
      <c r="MD41">
        <v>0</v>
      </c>
      <c r="ME41" t="s">
        <v>475</v>
      </c>
      <c r="MF41" t="s">
        <v>475</v>
      </c>
      <c r="MG41">
        <v>0</v>
      </c>
      <c r="MH41">
        <v>0</v>
      </c>
      <c r="MI41">
        <v>0</v>
      </c>
      <c r="MJ41">
        <v>0</v>
      </c>
      <c r="MK41">
        <v>0</v>
      </c>
      <c r="ML41">
        <v>0</v>
      </c>
      <c r="MM41">
        <v>0</v>
      </c>
      <c r="MN41">
        <v>0</v>
      </c>
      <c r="MO41">
        <v>0</v>
      </c>
      <c r="MP41">
        <v>0</v>
      </c>
      <c r="MQ41" t="s">
        <v>475</v>
      </c>
      <c r="MR41" t="s">
        <v>475</v>
      </c>
      <c r="MS41">
        <v>0</v>
      </c>
      <c r="MT41">
        <v>0</v>
      </c>
      <c r="MU41">
        <v>0</v>
      </c>
      <c r="MV41">
        <v>0</v>
      </c>
      <c r="MW41">
        <v>0</v>
      </c>
      <c r="MX41">
        <v>0</v>
      </c>
      <c r="MY41">
        <v>0</v>
      </c>
      <c r="MZ41">
        <v>0</v>
      </c>
      <c r="NA41">
        <v>0</v>
      </c>
      <c r="NB41">
        <v>0</v>
      </c>
      <c r="NC41" t="s">
        <v>473</v>
      </c>
      <c r="ND41" t="s">
        <v>473</v>
      </c>
      <c r="NE41" t="s">
        <v>473</v>
      </c>
      <c r="NF41" t="s">
        <v>471</v>
      </c>
      <c r="NG41" t="s">
        <v>471</v>
      </c>
      <c r="NH41" t="s">
        <v>471</v>
      </c>
      <c r="NI41" t="s">
        <v>471</v>
      </c>
      <c r="NJ41" t="s">
        <v>471</v>
      </c>
      <c r="NK41" t="s">
        <v>471</v>
      </c>
      <c r="NL41" t="s">
        <v>471</v>
      </c>
      <c r="NM41" t="s">
        <v>471</v>
      </c>
      <c r="NN41" t="s">
        <v>471</v>
      </c>
      <c r="NO41" t="s">
        <v>1028</v>
      </c>
      <c r="NP41" t="s">
        <v>475</v>
      </c>
      <c r="NQ41">
        <v>0</v>
      </c>
      <c r="NR41">
        <v>0</v>
      </c>
      <c r="NS41">
        <v>0</v>
      </c>
      <c r="NT41">
        <v>0</v>
      </c>
      <c r="NU41">
        <v>0</v>
      </c>
      <c r="NV41">
        <v>0</v>
      </c>
      <c r="NW41">
        <v>0</v>
      </c>
      <c r="NX41">
        <v>0</v>
      </c>
      <c r="NY41">
        <v>0</v>
      </c>
      <c r="NZ41">
        <v>0</v>
      </c>
      <c r="OA41" t="s">
        <v>475</v>
      </c>
      <c r="OB41" t="s">
        <v>475</v>
      </c>
      <c r="OC41">
        <v>0</v>
      </c>
      <c r="OD41">
        <v>0</v>
      </c>
      <c r="OE41">
        <v>0</v>
      </c>
      <c r="OF41">
        <v>0</v>
      </c>
      <c r="OG41">
        <v>0</v>
      </c>
      <c r="OH41">
        <v>0</v>
      </c>
      <c r="OI41">
        <v>0</v>
      </c>
      <c r="OJ41">
        <v>0</v>
      </c>
      <c r="OK41">
        <v>0</v>
      </c>
      <c r="OL41">
        <v>0</v>
      </c>
      <c r="OO41" t="s">
        <v>1147</v>
      </c>
      <c r="OP41">
        <v>0</v>
      </c>
      <c r="OQ41" t="s">
        <v>525</v>
      </c>
      <c r="OR41" t="s">
        <v>525</v>
      </c>
      <c r="OS41" t="s">
        <v>525</v>
      </c>
      <c r="OT41" t="s">
        <v>525</v>
      </c>
      <c r="OU41" t="s">
        <v>525</v>
      </c>
      <c r="OV41" t="s">
        <v>525</v>
      </c>
      <c r="OW41" t="s">
        <v>525</v>
      </c>
      <c r="OX41" t="s">
        <v>525</v>
      </c>
      <c r="OY41" t="s">
        <v>525</v>
      </c>
      <c r="OZ41" t="s">
        <v>525</v>
      </c>
      <c r="PA41" t="s">
        <v>525</v>
      </c>
      <c r="PB41" t="s">
        <v>525</v>
      </c>
      <c r="PC41" t="s">
        <v>525</v>
      </c>
      <c r="PD41" t="s">
        <v>525</v>
      </c>
      <c r="PE41" t="s">
        <v>525</v>
      </c>
      <c r="PF41" t="s">
        <v>525</v>
      </c>
      <c r="PG41" t="s">
        <v>525</v>
      </c>
      <c r="PH41" t="s">
        <v>525</v>
      </c>
      <c r="PI41" t="s">
        <v>525</v>
      </c>
      <c r="PJ41" t="s">
        <v>525</v>
      </c>
      <c r="PK41" t="s">
        <v>525</v>
      </c>
      <c r="PL41" t="s">
        <v>525</v>
      </c>
      <c r="PM41" t="s">
        <v>525</v>
      </c>
      <c r="PN41" t="s">
        <v>525</v>
      </c>
      <c r="PO41" t="s">
        <v>525</v>
      </c>
      <c r="PP41" t="s">
        <v>525</v>
      </c>
      <c r="PQ41">
        <v>0</v>
      </c>
      <c r="PR41">
        <v>251781711</v>
      </c>
      <c r="PS41" t="s">
        <v>577</v>
      </c>
    </row>
    <row r="42" spans="1:435" x14ac:dyDescent="0.25">
      <c r="A42" t="s">
        <v>1160</v>
      </c>
      <c r="B42">
        <v>7870</v>
      </c>
      <c r="D42">
        <v>2020110010186</v>
      </c>
      <c r="E42" t="s">
        <v>436</v>
      </c>
      <c r="F42" t="s">
        <v>437</v>
      </c>
      <c r="G42" t="s">
        <v>438</v>
      </c>
      <c r="H42" t="s">
        <v>1161</v>
      </c>
      <c r="I42" t="s">
        <v>1162</v>
      </c>
      <c r="J42" t="s">
        <v>1163</v>
      </c>
      <c r="K42" t="s">
        <v>1164</v>
      </c>
      <c r="L42" t="s">
        <v>1165</v>
      </c>
      <c r="M42" t="s">
        <v>1166</v>
      </c>
      <c r="N42" t="s">
        <v>1164</v>
      </c>
      <c r="O42" t="s">
        <v>1165</v>
      </c>
      <c r="P42" t="s">
        <v>1164</v>
      </c>
      <c r="Q42" t="s">
        <v>1167</v>
      </c>
      <c r="R42" t="s">
        <v>1168</v>
      </c>
      <c r="S42" t="s">
        <v>1169</v>
      </c>
      <c r="T42" t="s">
        <v>1170</v>
      </c>
      <c r="AH42" t="s">
        <v>451</v>
      </c>
      <c r="AI42" t="s">
        <v>1171</v>
      </c>
      <c r="AJ42">
        <v>0</v>
      </c>
      <c r="AK42">
        <v>44055</v>
      </c>
      <c r="AL42">
        <v>1</v>
      </c>
      <c r="AM42">
        <v>2023</v>
      </c>
      <c r="AN42" t="s">
        <v>1172</v>
      </c>
      <c r="AO42" t="s">
        <v>1173</v>
      </c>
      <c r="AP42">
        <v>2020</v>
      </c>
      <c r="AQ42">
        <v>2024</v>
      </c>
      <c r="AR42" t="s">
        <v>456</v>
      </c>
      <c r="AS42" t="s">
        <v>626</v>
      </c>
      <c r="AT42" t="s">
        <v>522</v>
      </c>
      <c r="AU42" t="s">
        <v>459</v>
      </c>
      <c r="AV42" t="s">
        <v>460</v>
      </c>
      <c r="AW42">
        <v>0</v>
      </c>
      <c r="AX42" t="s">
        <v>460</v>
      </c>
      <c r="AZ42">
        <v>1</v>
      </c>
      <c r="BB42" t="s">
        <v>1174</v>
      </c>
      <c r="BC42" t="s">
        <v>1175</v>
      </c>
      <c r="BD42" t="s">
        <v>1175</v>
      </c>
      <c r="BE42" t="s">
        <v>525</v>
      </c>
      <c r="BF42" t="s">
        <v>1176</v>
      </c>
      <c r="BG42">
        <v>1</v>
      </c>
      <c r="BH42">
        <v>44055</v>
      </c>
      <c r="BI42" t="s">
        <v>1177</v>
      </c>
      <c r="BJ42" t="s">
        <v>51</v>
      </c>
      <c r="BK42">
        <v>1</v>
      </c>
      <c r="BL42">
        <v>1</v>
      </c>
      <c r="BM42">
        <v>0</v>
      </c>
      <c r="BN42">
        <v>0</v>
      </c>
      <c r="BO42">
        <v>0</v>
      </c>
      <c r="BP42">
        <v>0</v>
      </c>
      <c r="BW42">
        <v>1</v>
      </c>
      <c r="BX42">
        <v>0</v>
      </c>
      <c r="BY42">
        <v>0</v>
      </c>
      <c r="BZ42">
        <v>0</v>
      </c>
      <c r="CA42">
        <v>0</v>
      </c>
      <c r="CB42">
        <v>0</v>
      </c>
      <c r="CC42" t="s">
        <v>471</v>
      </c>
      <c r="CD42">
        <v>0</v>
      </c>
      <c r="CE42" t="s">
        <v>525</v>
      </c>
      <c r="CF42" t="s">
        <v>525</v>
      </c>
      <c r="CG42" t="s">
        <v>525</v>
      </c>
      <c r="CH42" t="s">
        <v>471</v>
      </c>
      <c r="CI42" t="s">
        <v>471</v>
      </c>
      <c r="CJ42">
        <v>1</v>
      </c>
      <c r="CK42">
        <v>1</v>
      </c>
      <c r="CL42">
        <v>1</v>
      </c>
      <c r="CM42">
        <v>1</v>
      </c>
      <c r="CN42" t="s">
        <v>467</v>
      </c>
      <c r="CO42" t="s">
        <v>471</v>
      </c>
      <c r="CP42" t="s">
        <v>471</v>
      </c>
      <c r="CQ42" t="s">
        <v>471</v>
      </c>
      <c r="CR42" t="s">
        <v>471</v>
      </c>
      <c r="CS42" t="s">
        <v>471</v>
      </c>
      <c r="CT42" t="s">
        <v>471</v>
      </c>
      <c r="CU42" t="s">
        <v>471</v>
      </c>
      <c r="CV42" t="s">
        <v>471</v>
      </c>
      <c r="CW42" t="s">
        <v>471</v>
      </c>
      <c r="CX42" t="s">
        <v>471</v>
      </c>
      <c r="CY42" t="s">
        <v>471</v>
      </c>
      <c r="CZ42" t="s">
        <v>471</v>
      </c>
      <c r="DA42" t="s">
        <v>471</v>
      </c>
      <c r="DB42">
        <v>0</v>
      </c>
      <c r="DC42">
        <v>0</v>
      </c>
      <c r="DD42" t="s">
        <v>471</v>
      </c>
      <c r="DE42" t="s">
        <v>471</v>
      </c>
      <c r="DF42" t="s">
        <v>471</v>
      </c>
      <c r="DG42" t="s">
        <v>471</v>
      </c>
      <c r="DH42" t="s">
        <v>471</v>
      </c>
      <c r="DI42" t="s">
        <v>471</v>
      </c>
      <c r="DJ42" t="s">
        <v>471</v>
      </c>
      <c r="DK42" t="s">
        <v>471</v>
      </c>
      <c r="DL42" t="s">
        <v>471</v>
      </c>
      <c r="DM42" t="s">
        <v>471</v>
      </c>
      <c r="DN42" t="s">
        <v>471</v>
      </c>
      <c r="DO42" t="s">
        <v>471</v>
      </c>
      <c r="DP42" t="s">
        <v>471</v>
      </c>
      <c r="DQ42" t="s">
        <v>471</v>
      </c>
      <c r="DR42" t="s">
        <v>471</v>
      </c>
      <c r="DS42" t="s">
        <v>471</v>
      </c>
      <c r="DT42" t="s">
        <v>471</v>
      </c>
      <c r="DU42" t="s">
        <v>471</v>
      </c>
      <c r="DV42" t="s">
        <v>471</v>
      </c>
      <c r="DW42" t="s">
        <v>471</v>
      </c>
      <c r="DX42" t="s">
        <v>471</v>
      </c>
      <c r="DY42" t="s">
        <v>471</v>
      </c>
      <c r="DZ42" t="s">
        <v>471</v>
      </c>
      <c r="EA42" t="s">
        <v>471</v>
      </c>
      <c r="EB42" t="s">
        <v>471</v>
      </c>
      <c r="EC42">
        <v>0</v>
      </c>
      <c r="ED42" t="s">
        <v>471</v>
      </c>
      <c r="EE42" t="s">
        <v>471</v>
      </c>
      <c r="EF42" t="s">
        <v>471</v>
      </c>
      <c r="EG42" t="s">
        <v>471</v>
      </c>
      <c r="EH42" t="s">
        <v>471</v>
      </c>
      <c r="EI42" t="s">
        <v>471</v>
      </c>
      <c r="EJ42" t="s">
        <v>471</v>
      </c>
      <c r="EK42" t="s">
        <v>471</v>
      </c>
      <c r="EL42" t="s">
        <v>471</v>
      </c>
      <c r="EM42" t="s">
        <v>471</v>
      </c>
      <c r="EN42" t="s">
        <v>471</v>
      </c>
      <c r="EO42" t="s">
        <v>471</v>
      </c>
      <c r="EP42" t="s">
        <v>471</v>
      </c>
      <c r="EQ42" t="s">
        <v>471</v>
      </c>
      <c r="ER42" t="s">
        <v>471</v>
      </c>
      <c r="ES42" t="s">
        <v>471</v>
      </c>
      <c r="ET42" t="s">
        <v>471</v>
      </c>
      <c r="EU42" t="s">
        <v>471</v>
      </c>
      <c r="EV42" t="s">
        <v>471</v>
      </c>
      <c r="EW42" t="s">
        <v>471</v>
      </c>
      <c r="EX42" t="s">
        <v>471</v>
      </c>
      <c r="EY42" t="s">
        <v>471</v>
      </c>
      <c r="EZ42" t="s">
        <v>471</v>
      </c>
      <c r="FA42" t="s">
        <v>471</v>
      </c>
      <c r="FB42" t="s">
        <v>471</v>
      </c>
      <c r="FC42" t="s">
        <v>471</v>
      </c>
      <c r="FD42" t="s">
        <v>471</v>
      </c>
      <c r="FE42" t="s">
        <v>471</v>
      </c>
      <c r="FF42" t="s">
        <v>471</v>
      </c>
      <c r="FG42" t="s">
        <v>471</v>
      </c>
      <c r="FH42" t="s">
        <v>471</v>
      </c>
      <c r="FI42" t="s">
        <v>471</v>
      </c>
      <c r="FJ42" t="s">
        <v>471</v>
      </c>
      <c r="FK42" t="s">
        <v>471</v>
      </c>
      <c r="FL42" t="s">
        <v>471</v>
      </c>
      <c r="FM42" t="s">
        <v>471</v>
      </c>
      <c r="FN42" t="s">
        <v>471</v>
      </c>
      <c r="FO42" t="s">
        <v>471</v>
      </c>
      <c r="FP42" t="s">
        <v>471</v>
      </c>
      <c r="FQ42" t="s">
        <v>471</v>
      </c>
      <c r="FR42" t="s">
        <v>471</v>
      </c>
      <c r="FS42" t="s">
        <v>471</v>
      </c>
      <c r="FT42" t="s">
        <v>471</v>
      </c>
      <c r="FU42" t="s">
        <v>471</v>
      </c>
      <c r="FV42" t="s">
        <v>471</v>
      </c>
      <c r="FW42" t="s">
        <v>471</v>
      </c>
      <c r="FX42" t="s">
        <v>471</v>
      </c>
      <c r="FY42" t="s">
        <v>471</v>
      </c>
      <c r="FZ42" t="s">
        <v>471</v>
      </c>
      <c r="GA42" t="s">
        <v>471</v>
      </c>
      <c r="GB42" t="s">
        <v>471</v>
      </c>
      <c r="GC42" t="s">
        <v>471</v>
      </c>
      <c r="GD42" t="s">
        <v>471</v>
      </c>
      <c r="GE42" t="s">
        <v>471</v>
      </c>
      <c r="GF42" t="s">
        <v>471</v>
      </c>
      <c r="GG42" t="s">
        <v>471</v>
      </c>
      <c r="GH42" t="s">
        <v>471</v>
      </c>
      <c r="GI42" t="s">
        <v>471</v>
      </c>
      <c r="GJ42" t="s">
        <v>471</v>
      </c>
      <c r="GK42" t="s">
        <v>471</v>
      </c>
      <c r="GL42" t="s">
        <v>471</v>
      </c>
      <c r="GM42" t="s">
        <v>471</v>
      </c>
      <c r="GN42" t="s">
        <v>471</v>
      </c>
      <c r="GO42" t="s">
        <v>471</v>
      </c>
      <c r="GP42" t="s">
        <v>471</v>
      </c>
      <c r="GQ42" t="s">
        <v>471</v>
      </c>
      <c r="GR42" t="s">
        <v>471</v>
      </c>
      <c r="GS42" t="s">
        <v>471</v>
      </c>
      <c r="GT42" t="s">
        <v>471</v>
      </c>
      <c r="GU42" t="s">
        <v>471</v>
      </c>
      <c r="GV42" t="s">
        <v>471</v>
      </c>
      <c r="GW42" t="s">
        <v>471</v>
      </c>
      <c r="GX42" t="s">
        <v>471</v>
      </c>
      <c r="GY42" t="s">
        <v>471</v>
      </c>
      <c r="GZ42" t="s">
        <v>471</v>
      </c>
      <c r="HA42" t="s">
        <v>471</v>
      </c>
      <c r="HB42" t="s">
        <v>471</v>
      </c>
      <c r="HC42" t="s">
        <v>471</v>
      </c>
      <c r="HD42" t="s">
        <v>471</v>
      </c>
      <c r="HE42" t="s">
        <v>471</v>
      </c>
      <c r="HF42" t="s">
        <v>471</v>
      </c>
      <c r="HG42" t="s">
        <v>471</v>
      </c>
      <c r="HH42" t="s">
        <v>471</v>
      </c>
      <c r="HI42" t="s">
        <v>471</v>
      </c>
      <c r="HJ42" t="s">
        <v>471</v>
      </c>
      <c r="HK42" t="s">
        <v>471</v>
      </c>
      <c r="HL42" t="s">
        <v>471</v>
      </c>
      <c r="HM42" t="s">
        <v>471</v>
      </c>
      <c r="HN42" t="s">
        <v>471</v>
      </c>
      <c r="HO42" t="s">
        <v>471</v>
      </c>
      <c r="HP42" t="s">
        <v>471</v>
      </c>
      <c r="HQ42" t="s">
        <v>471</v>
      </c>
      <c r="HR42" t="s">
        <v>471</v>
      </c>
      <c r="HS42" t="s">
        <v>471</v>
      </c>
      <c r="HT42" t="s">
        <v>471</v>
      </c>
      <c r="HU42" t="s">
        <v>471</v>
      </c>
      <c r="HV42" t="s">
        <v>471</v>
      </c>
      <c r="HW42" t="s">
        <v>471</v>
      </c>
      <c r="HX42" t="s">
        <v>471</v>
      </c>
      <c r="HY42" t="s">
        <v>471</v>
      </c>
      <c r="HZ42" t="s">
        <v>471</v>
      </c>
      <c r="IA42" t="s">
        <v>471</v>
      </c>
      <c r="IB42" t="s">
        <v>471</v>
      </c>
      <c r="IC42" t="s">
        <v>471</v>
      </c>
      <c r="ID42" t="s">
        <v>471</v>
      </c>
      <c r="IE42" t="s">
        <v>471</v>
      </c>
      <c r="IF42" t="s">
        <v>471</v>
      </c>
      <c r="IG42" t="s">
        <v>471</v>
      </c>
      <c r="IH42" t="s">
        <v>471</v>
      </c>
      <c r="II42" t="s">
        <v>471</v>
      </c>
      <c r="IJ42" t="s">
        <v>471</v>
      </c>
      <c r="IK42" t="s">
        <v>471</v>
      </c>
      <c r="IL42" t="s">
        <v>471</v>
      </c>
      <c r="IM42" t="s">
        <v>471</v>
      </c>
      <c r="IN42" t="s">
        <v>471</v>
      </c>
      <c r="IO42" t="s">
        <v>471</v>
      </c>
      <c r="IP42" t="s">
        <v>471</v>
      </c>
      <c r="IQ42" t="s">
        <v>471</v>
      </c>
      <c r="IR42" t="s">
        <v>471</v>
      </c>
      <c r="IS42" t="s">
        <v>471</v>
      </c>
      <c r="IT42" t="s">
        <v>471</v>
      </c>
      <c r="IU42" t="s">
        <v>471</v>
      </c>
      <c r="IV42" t="s">
        <v>471</v>
      </c>
      <c r="IW42" t="s">
        <v>471</v>
      </c>
      <c r="IX42" t="s">
        <v>471</v>
      </c>
      <c r="IY42" t="s">
        <v>471</v>
      </c>
      <c r="IZ42" t="s">
        <v>471</v>
      </c>
      <c r="JA42" t="s">
        <v>471</v>
      </c>
      <c r="JB42" t="s">
        <v>471</v>
      </c>
      <c r="JC42" t="s">
        <v>471</v>
      </c>
      <c r="JD42">
        <v>0</v>
      </c>
      <c r="JE42" t="s">
        <v>528</v>
      </c>
      <c r="JF42" t="s">
        <v>528</v>
      </c>
      <c r="JG42" t="s">
        <v>528</v>
      </c>
      <c r="JH42" t="s">
        <v>528</v>
      </c>
      <c r="JI42" t="s">
        <v>528</v>
      </c>
      <c r="JJ42" t="s">
        <v>528</v>
      </c>
      <c r="JK42" t="s">
        <v>528</v>
      </c>
      <c r="JL42" t="s">
        <v>528</v>
      </c>
      <c r="JM42" t="s">
        <v>528</v>
      </c>
      <c r="JN42" t="s">
        <v>528</v>
      </c>
      <c r="JO42" t="s">
        <v>528</v>
      </c>
      <c r="JP42" t="s">
        <v>528</v>
      </c>
      <c r="JQ42">
        <v>0</v>
      </c>
      <c r="JR42">
        <v>0</v>
      </c>
      <c r="JS42">
        <v>0</v>
      </c>
      <c r="JT42">
        <v>0</v>
      </c>
      <c r="JU42">
        <v>0</v>
      </c>
      <c r="JV42">
        <v>0</v>
      </c>
      <c r="JW42">
        <v>0</v>
      </c>
      <c r="JX42">
        <v>0</v>
      </c>
      <c r="JY42">
        <v>0</v>
      </c>
      <c r="JZ42">
        <v>0</v>
      </c>
      <c r="KA42">
        <v>0</v>
      </c>
      <c r="KB42">
        <v>0</v>
      </c>
      <c r="KC42">
        <v>0</v>
      </c>
      <c r="KD42" t="s">
        <v>473</v>
      </c>
      <c r="KE42" t="s">
        <v>471</v>
      </c>
      <c r="KF42" t="s">
        <v>471</v>
      </c>
      <c r="KG42" t="s">
        <v>471</v>
      </c>
      <c r="KH42" t="s">
        <v>471</v>
      </c>
      <c r="KI42" t="s">
        <v>471</v>
      </c>
      <c r="KJ42" t="s">
        <v>471</v>
      </c>
      <c r="KK42" t="s">
        <v>471</v>
      </c>
      <c r="KL42" t="s">
        <v>471</v>
      </c>
      <c r="KM42" t="s">
        <v>471</v>
      </c>
      <c r="KN42" t="s">
        <v>471</v>
      </c>
      <c r="KO42" t="s">
        <v>471</v>
      </c>
      <c r="KP42" t="s">
        <v>473</v>
      </c>
      <c r="KQ42" t="s">
        <v>473</v>
      </c>
      <c r="KR42" t="s">
        <v>473</v>
      </c>
      <c r="KS42" t="s">
        <v>471</v>
      </c>
      <c r="KT42" t="s">
        <v>471</v>
      </c>
      <c r="KU42" t="s">
        <v>471</v>
      </c>
      <c r="KV42" t="s">
        <v>471</v>
      </c>
      <c r="KW42" t="s">
        <v>471</v>
      </c>
      <c r="KX42" t="s">
        <v>471</v>
      </c>
      <c r="KY42" t="s">
        <v>471</v>
      </c>
      <c r="KZ42" t="s">
        <v>471</v>
      </c>
      <c r="LA42" t="s">
        <v>471</v>
      </c>
      <c r="LB42" t="s">
        <v>473</v>
      </c>
      <c r="LC42" t="s">
        <v>1178</v>
      </c>
      <c r="LD42" t="s">
        <v>1179</v>
      </c>
      <c r="LE42">
        <v>100</v>
      </c>
      <c r="LF42">
        <v>11.666666666666666</v>
      </c>
      <c r="LG42">
        <v>100</v>
      </c>
      <c r="LH42">
        <v>11.666666666666666</v>
      </c>
      <c r="LI42">
        <v>100</v>
      </c>
      <c r="LJ42">
        <v>13.333333333333332</v>
      </c>
      <c r="LK42">
        <v>3656623000</v>
      </c>
      <c r="LL42">
        <v>2490375364</v>
      </c>
      <c r="LM42">
        <v>207728039</v>
      </c>
      <c r="LN42">
        <v>756106375</v>
      </c>
      <c r="LO42">
        <v>351770703</v>
      </c>
      <c r="LP42" t="s">
        <v>473</v>
      </c>
      <c r="LQ42" t="s">
        <v>473</v>
      </c>
      <c r="LR42" t="s">
        <v>473</v>
      </c>
      <c r="LS42" t="s">
        <v>471</v>
      </c>
      <c r="LT42" t="s">
        <v>471</v>
      </c>
      <c r="LU42" t="s">
        <v>471</v>
      </c>
      <c r="LV42" t="s">
        <v>471</v>
      </c>
      <c r="LW42" t="s">
        <v>471</v>
      </c>
      <c r="LX42" t="s">
        <v>471</v>
      </c>
      <c r="LY42" t="s">
        <v>471</v>
      </c>
      <c r="LZ42" t="s">
        <v>471</v>
      </c>
      <c r="MA42" t="s">
        <v>471</v>
      </c>
      <c r="MB42">
        <v>0</v>
      </c>
      <c r="MC42">
        <v>0</v>
      </c>
      <c r="MD42">
        <v>1</v>
      </c>
      <c r="ME42" t="s">
        <v>475</v>
      </c>
      <c r="MF42" t="s">
        <v>475</v>
      </c>
      <c r="MG42">
        <v>0</v>
      </c>
      <c r="MH42">
        <v>0</v>
      </c>
      <c r="MI42">
        <v>0</v>
      </c>
      <c r="MJ42">
        <v>0</v>
      </c>
      <c r="MK42">
        <v>0</v>
      </c>
      <c r="ML42">
        <v>0</v>
      </c>
      <c r="MM42">
        <v>0</v>
      </c>
      <c r="MN42">
        <v>0</v>
      </c>
      <c r="MO42">
        <v>0</v>
      </c>
      <c r="MP42">
        <v>0</v>
      </c>
      <c r="MQ42" t="s">
        <v>475</v>
      </c>
      <c r="MR42" t="s">
        <v>475</v>
      </c>
      <c r="MS42">
        <v>0</v>
      </c>
      <c r="MT42">
        <v>0</v>
      </c>
      <c r="MU42">
        <v>0</v>
      </c>
      <c r="MV42">
        <v>0</v>
      </c>
      <c r="MW42">
        <v>0</v>
      </c>
      <c r="MX42">
        <v>0</v>
      </c>
      <c r="MY42">
        <v>0</v>
      </c>
      <c r="MZ42">
        <v>0</v>
      </c>
      <c r="NA42">
        <v>0</v>
      </c>
      <c r="NB42">
        <v>0</v>
      </c>
      <c r="NC42" t="s">
        <v>473</v>
      </c>
      <c r="ND42" t="s">
        <v>473</v>
      </c>
      <c r="NE42" t="s">
        <v>473</v>
      </c>
      <c r="NF42" t="s">
        <v>471</v>
      </c>
      <c r="NG42" t="s">
        <v>471</v>
      </c>
      <c r="NH42" t="s">
        <v>471</v>
      </c>
      <c r="NI42" t="s">
        <v>471</v>
      </c>
      <c r="NJ42" t="s">
        <v>471</v>
      </c>
      <c r="NK42" t="s">
        <v>471</v>
      </c>
      <c r="NL42" t="s">
        <v>471</v>
      </c>
      <c r="NM42" t="s">
        <v>471</v>
      </c>
      <c r="NN42" t="s">
        <v>471</v>
      </c>
      <c r="NO42" t="s">
        <v>475</v>
      </c>
      <c r="NP42" t="s">
        <v>475</v>
      </c>
      <c r="NQ42">
        <v>0</v>
      </c>
      <c r="NR42">
        <v>0</v>
      </c>
      <c r="NS42">
        <v>0</v>
      </c>
      <c r="NT42">
        <v>0</v>
      </c>
      <c r="NU42">
        <v>0</v>
      </c>
      <c r="NV42">
        <v>0</v>
      </c>
      <c r="NW42">
        <v>0</v>
      </c>
      <c r="NX42">
        <v>0</v>
      </c>
      <c r="NY42">
        <v>0</v>
      </c>
      <c r="NZ42">
        <v>0</v>
      </c>
      <c r="OA42" t="s">
        <v>1180</v>
      </c>
      <c r="OB42" t="s">
        <v>1180</v>
      </c>
      <c r="OC42">
        <v>0</v>
      </c>
      <c r="OD42">
        <v>0</v>
      </c>
      <c r="OE42">
        <v>0</v>
      </c>
      <c r="OF42">
        <v>0</v>
      </c>
      <c r="OG42">
        <v>0</v>
      </c>
      <c r="OH42">
        <v>0</v>
      </c>
      <c r="OI42">
        <v>0</v>
      </c>
      <c r="OJ42">
        <v>0</v>
      </c>
      <c r="OK42">
        <v>0</v>
      </c>
      <c r="OL42">
        <v>0</v>
      </c>
      <c r="OM42" t="s">
        <v>1181</v>
      </c>
      <c r="ON42" t="s">
        <v>1182</v>
      </c>
      <c r="OO42" t="s">
        <v>1160</v>
      </c>
      <c r="OP42">
        <v>0</v>
      </c>
      <c r="OQ42" t="s">
        <v>471</v>
      </c>
      <c r="OR42" t="s">
        <v>471</v>
      </c>
      <c r="OS42" t="s">
        <v>471</v>
      </c>
      <c r="OT42" t="s">
        <v>471</v>
      </c>
      <c r="OU42" t="s">
        <v>471</v>
      </c>
      <c r="OV42" t="s">
        <v>471</v>
      </c>
      <c r="OW42" t="s">
        <v>471</v>
      </c>
      <c r="OX42" t="s">
        <v>471</v>
      </c>
      <c r="OY42" t="s">
        <v>471</v>
      </c>
      <c r="OZ42" t="s">
        <v>471</v>
      </c>
      <c r="PA42" t="s">
        <v>471</v>
      </c>
      <c r="PB42" t="s">
        <v>471</v>
      </c>
      <c r="PC42" t="s">
        <v>471</v>
      </c>
      <c r="PD42" t="s">
        <v>471</v>
      </c>
      <c r="PE42" t="s">
        <v>471</v>
      </c>
      <c r="PF42" t="s">
        <v>471</v>
      </c>
      <c r="PG42" t="s">
        <v>471</v>
      </c>
      <c r="PH42" t="s">
        <v>471</v>
      </c>
      <c r="PI42" t="s">
        <v>471</v>
      </c>
      <c r="PJ42" t="s">
        <v>471</v>
      </c>
      <c r="PK42" t="s">
        <v>471</v>
      </c>
      <c r="PL42" t="s">
        <v>471</v>
      </c>
      <c r="PM42" t="s">
        <v>471</v>
      </c>
      <c r="PN42" t="s">
        <v>471</v>
      </c>
      <c r="PO42" t="s">
        <v>471</v>
      </c>
      <c r="PP42" t="s">
        <v>471</v>
      </c>
      <c r="PQ42">
        <v>0</v>
      </c>
      <c r="PR42">
        <v>756106375</v>
      </c>
      <c r="PS42" t="s">
        <v>33</v>
      </c>
    </row>
    <row r="43" spans="1:435" x14ac:dyDescent="0.25">
      <c r="A43" t="s">
        <v>1183</v>
      </c>
      <c r="B43">
        <v>7870</v>
      </c>
      <c r="D43">
        <v>2020110010186</v>
      </c>
      <c r="E43" t="s">
        <v>436</v>
      </c>
      <c r="F43" t="s">
        <v>437</v>
      </c>
      <c r="G43" t="s">
        <v>438</v>
      </c>
      <c r="H43" t="s">
        <v>1161</v>
      </c>
      <c r="I43" t="s">
        <v>1162</v>
      </c>
      <c r="J43" t="s">
        <v>1163</v>
      </c>
      <c r="K43" t="s">
        <v>1164</v>
      </c>
      <c r="L43" t="s">
        <v>1165</v>
      </c>
      <c r="M43" t="s">
        <v>1166</v>
      </c>
      <c r="N43" t="s">
        <v>1164</v>
      </c>
      <c r="O43" t="s">
        <v>1165</v>
      </c>
      <c r="P43" t="s">
        <v>1164</v>
      </c>
      <c r="Q43" t="s">
        <v>1167</v>
      </c>
      <c r="R43" t="s">
        <v>1168</v>
      </c>
      <c r="S43" t="s">
        <v>1184</v>
      </c>
      <c r="T43" t="s">
        <v>1185</v>
      </c>
      <c r="Z43" t="s">
        <v>1184</v>
      </c>
      <c r="AA43" t="s">
        <v>1185</v>
      </c>
      <c r="AH43" t="s">
        <v>451</v>
      </c>
      <c r="AI43" t="s">
        <v>1186</v>
      </c>
      <c r="AJ43">
        <v>0</v>
      </c>
      <c r="AK43">
        <v>44055</v>
      </c>
      <c r="AL43">
        <v>1</v>
      </c>
      <c r="AM43">
        <v>2023</v>
      </c>
      <c r="AN43" t="s">
        <v>1187</v>
      </c>
      <c r="AO43" t="s">
        <v>1188</v>
      </c>
      <c r="AP43">
        <v>2020</v>
      </c>
      <c r="AQ43">
        <v>2024</v>
      </c>
      <c r="AR43" t="s">
        <v>456</v>
      </c>
      <c r="AS43" t="s">
        <v>626</v>
      </c>
      <c r="AT43" t="s">
        <v>458</v>
      </c>
      <c r="AU43" t="s">
        <v>459</v>
      </c>
      <c r="AV43" t="s">
        <v>460</v>
      </c>
      <c r="AW43">
        <v>0</v>
      </c>
      <c r="AX43" t="s">
        <v>460</v>
      </c>
      <c r="AZ43">
        <v>1</v>
      </c>
      <c r="BB43" t="s">
        <v>1189</v>
      </c>
      <c r="BC43" t="s">
        <v>1190</v>
      </c>
      <c r="BD43" t="s">
        <v>1190</v>
      </c>
      <c r="BF43" t="s">
        <v>1191</v>
      </c>
      <c r="BG43">
        <v>2</v>
      </c>
      <c r="BH43">
        <v>44554</v>
      </c>
      <c r="BI43" t="s">
        <v>1192</v>
      </c>
      <c r="BJ43" t="s">
        <v>51</v>
      </c>
      <c r="BK43">
        <v>8.4</v>
      </c>
      <c r="BL43">
        <v>0</v>
      </c>
      <c r="BM43">
        <v>6.8</v>
      </c>
      <c r="BN43">
        <v>7.4</v>
      </c>
      <c r="BO43">
        <v>8</v>
      </c>
      <c r="BP43">
        <v>8.4</v>
      </c>
      <c r="BW43">
        <v>0</v>
      </c>
      <c r="BX43">
        <v>6.8</v>
      </c>
      <c r="BY43">
        <v>7.4</v>
      </c>
      <c r="BZ43">
        <v>8</v>
      </c>
      <c r="CA43">
        <v>6.8</v>
      </c>
      <c r="CB43">
        <v>9.3800000000000008</v>
      </c>
      <c r="CC43">
        <v>8</v>
      </c>
      <c r="CD43">
        <v>0</v>
      </c>
      <c r="CE43" t="s">
        <v>525</v>
      </c>
      <c r="CF43" t="s">
        <v>525</v>
      </c>
      <c r="CG43" t="s">
        <v>525</v>
      </c>
      <c r="CH43" t="s">
        <v>525</v>
      </c>
      <c r="CI43" t="s">
        <v>525</v>
      </c>
      <c r="CJ43">
        <v>0</v>
      </c>
      <c r="CK43">
        <v>9.5</v>
      </c>
      <c r="CL43">
        <v>9.3800000000000008</v>
      </c>
      <c r="CM43">
        <v>9.3800000000000008</v>
      </c>
      <c r="CN43" t="s">
        <v>467</v>
      </c>
      <c r="CO43">
        <v>0</v>
      </c>
      <c r="CP43">
        <v>0</v>
      </c>
      <c r="CQ43">
        <v>0</v>
      </c>
      <c r="CR43">
        <v>0</v>
      </c>
      <c r="CS43">
        <v>0</v>
      </c>
      <c r="CT43">
        <v>0</v>
      </c>
      <c r="CU43">
        <v>0</v>
      </c>
      <c r="CV43">
        <v>0</v>
      </c>
      <c r="CW43">
        <v>0</v>
      </c>
      <c r="CX43">
        <v>0</v>
      </c>
      <c r="CY43">
        <v>0</v>
      </c>
      <c r="CZ43">
        <v>8</v>
      </c>
      <c r="DA43">
        <v>8</v>
      </c>
      <c r="DB43">
        <v>0</v>
      </c>
      <c r="DC43">
        <v>0</v>
      </c>
      <c r="DD43">
        <v>0</v>
      </c>
      <c r="DE43">
        <v>0</v>
      </c>
      <c r="DF43">
        <v>0</v>
      </c>
      <c r="DG43">
        <v>0</v>
      </c>
      <c r="DH43">
        <v>0</v>
      </c>
      <c r="DI43">
        <v>0</v>
      </c>
      <c r="DJ43">
        <v>0</v>
      </c>
      <c r="DK43">
        <v>0</v>
      </c>
      <c r="DL43">
        <v>0</v>
      </c>
      <c r="DM43">
        <v>0</v>
      </c>
      <c r="DN43">
        <v>0</v>
      </c>
      <c r="DO43">
        <v>8</v>
      </c>
      <c r="DP43">
        <v>8</v>
      </c>
      <c r="DQ43">
        <v>0</v>
      </c>
      <c r="DR43">
        <v>0</v>
      </c>
      <c r="DS43">
        <v>0</v>
      </c>
      <c r="DT43">
        <v>0</v>
      </c>
      <c r="DU43">
        <v>0</v>
      </c>
      <c r="DV43">
        <v>0</v>
      </c>
      <c r="DW43">
        <v>0</v>
      </c>
      <c r="DX43">
        <v>0</v>
      </c>
      <c r="DY43">
        <v>0</v>
      </c>
      <c r="DZ43">
        <v>0</v>
      </c>
      <c r="EA43">
        <v>0</v>
      </c>
      <c r="EB43">
        <v>0</v>
      </c>
      <c r="EC43">
        <v>0</v>
      </c>
      <c r="ED43">
        <v>0</v>
      </c>
      <c r="EE43">
        <v>0</v>
      </c>
      <c r="EF43">
        <v>0</v>
      </c>
      <c r="EG43" t="s">
        <v>1193</v>
      </c>
      <c r="EH43">
        <v>0</v>
      </c>
      <c r="EI43">
        <v>0</v>
      </c>
      <c r="EJ43" t="s">
        <v>1193</v>
      </c>
      <c r="EK43">
        <v>0</v>
      </c>
      <c r="EL43">
        <v>0</v>
      </c>
      <c r="EM43" t="s">
        <v>1193</v>
      </c>
      <c r="EN43">
        <v>0</v>
      </c>
      <c r="EO43">
        <v>0</v>
      </c>
      <c r="EP43" t="s">
        <v>1194</v>
      </c>
      <c r="EQ43">
        <v>0</v>
      </c>
      <c r="ER43">
        <v>0</v>
      </c>
      <c r="ES43" t="s">
        <v>1195</v>
      </c>
      <c r="ET43">
        <v>0</v>
      </c>
      <c r="EU43">
        <v>0</v>
      </c>
      <c r="EV43">
        <v>0</v>
      </c>
      <c r="EW43">
        <v>0</v>
      </c>
      <c r="EX43">
        <v>0</v>
      </c>
      <c r="EY43">
        <v>0</v>
      </c>
      <c r="EZ43">
        <v>0</v>
      </c>
      <c r="FA43">
        <v>0</v>
      </c>
      <c r="FB43">
        <v>0</v>
      </c>
      <c r="FC43" t="s">
        <v>525</v>
      </c>
      <c r="FD43" t="s">
        <v>525</v>
      </c>
      <c r="FE43" t="s">
        <v>525</v>
      </c>
      <c r="FF43" t="s">
        <v>525</v>
      </c>
      <c r="FG43" t="s">
        <v>525</v>
      </c>
      <c r="FH43" t="s">
        <v>525</v>
      </c>
      <c r="FI43" t="s">
        <v>525</v>
      </c>
      <c r="FJ43" t="s">
        <v>525</v>
      </c>
      <c r="FK43" t="s">
        <v>525</v>
      </c>
      <c r="FL43" t="s">
        <v>525</v>
      </c>
      <c r="FM43" t="s">
        <v>525</v>
      </c>
      <c r="FN43" t="s">
        <v>525</v>
      </c>
      <c r="FO43" t="s">
        <v>525</v>
      </c>
      <c r="FP43" t="s">
        <v>525</v>
      </c>
      <c r="FQ43" t="s">
        <v>525</v>
      </c>
      <c r="FR43" t="s">
        <v>525</v>
      </c>
      <c r="FS43" t="s">
        <v>525</v>
      </c>
      <c r="FT43" t="s">
        <v>525</v>
      </c>
      <c r="FU43" t="s">
        <v>525</v>
      </c>
      <c r="FV43" t="s">
        <v>525</v>
      </c>
      <c r="FW43" t="s">
        <v>525</v>
      </c>
      <c r="FX43" t="s">
        <v>525</v>
      </c>
      <c r="FY43" t="s">
        <v>525</v>
      </c>
      <c r="FZ43" t="s">
        <v>525</v>
      </c>
      <c r="GA43" t="s">
        <v>525</v>
      </c>
      <c r="GB43" t="s">
        <v>525</v>
      </c>
      <c r="GC43" t="s">
        <v>525</v>
      </c>
      <c r="GD43" t="s">
        <v>525</v>
      </c>
      <c r="GE43" t="s">
        <v>525</v>
      </c>
      <c r="GF43" t="s">
        <v>525</v>
      </c>
      <c r="GG43" t="s">
        <v>525</v>
      </c>
      <c r="GH43" t="s">
        <v>525</v>
      </c>
      <c r="GI43" t="s">
        <v>525</v>
      </c>
      <c r="GJ43" t="s">
        <v>525</v>
      </c>
      <c r="GK43" t="s">
        <v>525</v>
      </c>
      <c r="GL43" t="s">
        <v>525</v>
      </c>
      <c r="GM43" t="s">
        <v>525</v>
      </c>
      <c r="GN43" t="s">
        <v>525</v>
      </c>
      <c r="GO43" t="s">
        <v>525</v>
      </c>
      <c r="GP43" t="s">
        <v>525</v>
      </c>
      <c r="GQ43" t="s">
        <v>525</v>
      </c>
      <c r="GR43" t="s">
        <v>525</v>
      </c>
      <c r="GS43" t="s">
        <v>525</v>
      </c>
      <c r="GT43" t="s">
        <v>525</v>
      </c>
      <c r="GU43" t="s">
        <v>525</v>
      </c>
      <c r="GV43" t="s">
        <v>525</v>
      </c>
      <c r="GW43" t="s">
        <v>525</v>
      </c>
      <c r="GX43" t="s">
        <v>525</v>
      </c>
      <c r="GY43" t="s">
        <v>525</v>
      </c>
      <c r="GZ43" t="s">
        <v>525</v>
      </c>
      <c r="HA43" t="s">
        <v>525</v>
      </c>
      <c r="HB43" t="s">
        <v>525</v>
      </c>
      <c r="HC43" t="s">
        <v>525</v>
      </c>
      <c r="HD43" t="s">
        <v>525</v>
      </c>
      <c r="HE43" t="s">
        <v>525</v>
      </c>
      <c r="HF43" t="s">
        <v>525</v>
      </c>
      <c r="HG43" t="s">
        <v>525</v>
      </c>
      <c r="HH43" t="s">
        <v>525</v>
      </c>
      <c r="HI43" t="s">
        <v>525</v>
      </c>
      <c r="HJ43" t="s">
        <v>525</v>
      </c>
      <c r="HK43" t="s">
        <v>525</v>
      </c>
      <c r="HL43" t="s">
        <v>525</v>
      </c>
      <c r="HM43" t="s">
        <v>525</v>
      </c>
      <c r="HN43" t="s">
        <v>525</v>
      </c>
      <c r="HO43" t="s">
        <v>525</v>
      </c>
      <c r="HP43" t="s">
        <v>525</v>
      </c>
      <c r="HQ43" t="s">
        <v>525</v>
      </c>
      <c r="HR43" t="s">
        <v>525</v>
      </c>
      <c r="HS43" t="s">
        <v>525</v>
      </c>
      <c r="HT43" t="s">
        <v>525</v>
      </c>
      <c r="HU43" t="s">
        <v>525</v>
      </c>
      <c r="HV43" t="s">
        <v>525</v>
      </c>
      <c r="HW43" t="s">
        <v>525</v>
      </c>
      <c r="HX43" t="s">
        <v>525</v>
      </c>
      <c r="HY43" t="s">
        <v>525</v>
      </c>
      <c r="HZ43" t="s">
        <v>525</v>
      </c>
      <c r="IA43" t="s">
        <v>525</v>
      </c>
      <c r="IB43" t="s">
        <v>525</v>
      </c>
      <c r="IC43" t="s">
        <v>1196</v>
      </c>
      <c r="ID43" t="s">
        <v>1197</v>
      </c>
      <c r="IE43" t="s">
        <v>471</v>
      </c>
      <c r="IF43" t="s">
        <v>471</v>
      </c>
      <c r="IG43" t="s">
        <v>471</v>
      </c>
      <c r="IH43" t="s">
        <v>1198</v>
      </c>
      <c r="II43" t="s">
        <v>471</v>
      </c>
      <c r="IJ43" t="s">
        <v>471</v>
      </c>
      <c r="IK43" t="s">
        <v>471</v>
      </c>
      <c r="IL43" t="s">
        <v>471</v>
      </c>
      <c r="IM43" t="s">
        <v>471</v>
      </c>
      <c r="IN43" t="s">
        <v>471</v>
      </c>
      <c r="IO43" t="s">
        <v>471</v>
      </c>
      <c r="IP43" t="s">
        <v>471</v>
      </c>
      <c r="IQ43" t="s">
        <v>471</v>
      </c>
      <c r="IR43">
        <v>0</v>
      </c>
      <c r="IS43">
        <v>0</v>
      </c>
      <c r="IT43">
        <v>0</v>
      </c>
      <c r="IU43">
        <v>0</v>
      </c>
      <c r="IV43">
        <v>0</v>
      </c>
      <c r="IW43">
        <v>0</v>
      </c>
      <c r="IX43">
        <v>0</v>
      </c>
      <c r="IY43">
        <v>0</v>
      </c>
      <c r="IZ43">
        <v>0</v>
      </c>
      <c r="JA43">
        <v>0</v>
      </c>
      <c r="JB43">
        <v>0</v>
      </c>
      <c r="JC43">
        <v>0</v>
      </c>
      <c r="JD43">
        <v>0</v>
      </c>
      <c r="JE43">
        <v>0</v>
      </c>
      <c r="JF43">
        <v>0</v>
      </c>
      <c r="JG43">
        <v>0</v>
      </c>
      <c r="JH43">
        <v>0</v>
      </c>
      <c r="JI43">
        <v>0</v>
      </c>
      <c r="JJ43">
        <v>0</v>
      </c>
      <c r="JK43">
        <v>0</v>
      </c>
      <c r="JL43">
        <v>0</v>
      </c>
      <c r="JM43">
        <v>0</v>
      </c>
      <c r="JN43">
        <v>0</v>
      </c>
      <c r="JO43">
        <v>0</v>
      </c>
      <c r="JP43">
        <v>0</v>
      </c>
      <c r="JQ43">
        <v>0</v>
      </c>
      <c r="JR43">
        <v>0</v>
      </c>
      <c r="JS43">
        <v>0</v>
      </c>
      <c r="JT43">
        <v>0</v>
      </c>
      <c r="JU43">
        <v>0</v>
      </c>
      <c r="JV43">
        <v>0</v>
      </c>
      <c r="JW43">
        <v>0</v>
      </c>
      <c r="JX43">
        <v>0</v>
      </c>
      <c r="JY43">
        <v>0</v>
      </c>
      <c r="JZ43">
        <v>0</v>
      </c>
      <c r="KA43">
        <v>0</v>
      </c>
      <c r="KB43">
        <v>0</v>
      </c>
      <c r="KC43">
        <v>0</v>
      </c>
      <c r="KD43" t="s">
        <v>473</v>
      </c>
      <c r="KE43" t="s">
        <v>471</v>
      </c>
      <c r="KF43" t="s">
        <v>471</v>
      </c>
      <c r="KG43" t="s">
        <v>471</v>
      </c>
      <c r="KH43" t="s">
        <v>471</v>
      </c>
      <c r="KI43" t="s">
        <v>471</v>
      </c>
      <c r="KJ43" t="s">
        <v>471</v>
      </c>
      <c r="KK43" t="s">
        <v>471</v>
      </c>
      <c r="KL43" t="s">
        <v>471</v>
      </c>
      <c r="KM43" t="s">
        <v>471</v>
      </c>
      <c r="KN43" t="s">
        <v>471</v>
      </c>
      <c r="KO43" t="s">
        <v>471</v>
      </c>
      <c r="KP43" t="s">
        <v>473</v>
      </c>
      <c r="KQ43" t="s">
        <v>473</v>
      </c>
      <c r="KR43" t="s">
        <v>473</v>
      </c>
      <c r="KS43" t="s">
        <v>471</v>
      </c>
      <c r="KT43" t="s">
        <v>471</v>
      </c>
      <c r="KU43" t="s">
        <v>471</v>
      </c>
      <c r="KV43" t="s">
        <v>471</v>
      </c>
      <c r="KW43" t="s">
        <v>471</v>
      </c>
      <c r="KX43" t="s">
        <v>471</v>
      </c>
      <c r="KY43" t="s">
        <v>471</v>
      </c>
      <c r="KZ43" t="s">
        <v>471</v>
      </c>
      <c r="LA43" t="s">
        <v>471</v>
      </c>
      <c r="LB43" t="s">
        <v>473</v>
      </c>
      <c r="LC43" t="s">
        <v>1178</v>
      </c>
      <c r="LD43" t="s">
        <v>1179</v>
      </c>
      <c r="LE43">
        <v>100</v>
      </c>
      <c r="LF43">
        <v>11.666666666666666</v>
      </c>
      <c r="LG43" t="s">
        <v>471</v>
      </c>
      <c r="LH43" t="s">
        <v>471</v>
      </c>
      <c r="LI43">
        <v>100</v>
      </c>
      <c r="LJ43">
        <v>13.333333333333332</v>
      </c>
      <c r="LK43">
        <v>3656623000</v>
      </c>
      <c r="LL43">
        <v>2490375364</v>
      </c>
      <c r="LM43">
        <v>207728039</v>
      </c>
      <c r="LN43">
        <v>756106375</v>
      </c>
      <c r="LO43">
        <v>351770703</v>
      </c>
      <c r="LP43" t="s">
        <v>473</v>
      </c>
      <c r="LQ43" t="s">
        <v>473</v>
      </c>
      <c r="LR43" t="s">
        <v>473</v>
      </c>
      <c r="LS43" t="s">
        <v>471</v>
      </c>
      <c r="LT43" t="s">
        <v>471</v>
      </c>
      <c r="LU43" t="s">
        <v>471</v>
      </c>
      <c r="LV43" t="s">
        <v>471</v>
      </c>
      <c r="LW43" t="s">
        <v>471</v>
      </c>
      <c r="LX43" t="s">
        <v>471</v>
      </c>
      <c r="LY43" t="s">
        <v>471</v>
      </c>
      <c r="LZ43" t="s">
        <v>471</v>
      </c>
      <c r="MA43" t="s">
        <v>471</v>
      </c>
      <c r="MB43">
        <v>0</v>
      </c>
      <c r="MC43">
        <v>0</v>
      </c>
      <c r="MD43">
        <v>9.3800000000000008</v>
      </c>
      <c r="ME43" t="s">
        <v>475</v>
      </c>
      <c r="MF43" t="s">
        <v>475</v>
      </c>
      <c r="MG43">
        <v>0</v>
      </c>
      <c r="MH43">
        <v>0</v>
      </c>
      <c r="MI43">
        <v>0</v>
      </c>
      <c r="MJ43">
        <v>0</v>
      </c>
      <c r="MK43">
        <v>0</v>
      </c>
      <c r="ML43">
        <v>0</v>
      </c>
      <c r="MM43">
        <v>0</v>
      </c>
      <c r="MN43">
        <v>0</v>
      </c>
      <c r="MO43">
        <v>0</v>
      </c>
      <c r="MP43">
        <v>0</v>
      </c>
      <c r="MQ43" t="s">
        <v>475</v>
      </c>
      <c r="MR43" t="s">
        <v>475</v>
      </c>
      <c r="MS43">
        <v>0</v>
      </c>
      <c r="MT43">
        <v>0</v>
      </c>
      <c r="MU43">
        <v>0</v>
      </c>
      <c r="MV43">
        <v>0</v>
      </c>
      <c r="MW43">
        <v>0</v>
      </c>
      <c r="MX43">
        <v>0</v>
      </c>
      <c r="MY43">
        <v>0</v>
      </c>
      <c r="MZ43">
        <v>0</v>
      </c>
      <c r="NA43">
        <v>0</v>
      </c>
      <c r="NB43">
        <v>0</v>
      </c>
      <c r="NC43" t="s">
        <v>473</v>
      </c>
      <c r="ND43" t="s">
        <v>473</v>
      </c>
      <c r="NE43" t="s">
        <v>473</v>
      </c>
      <c r="NF43" t="s">
        <v>471</v>
      </c>
      <c r="NG43" t="s">
        <v>471</v>
      </c>
      <c r="NH43" t="s">
        <v>471</v>
      </c>
      <c r="NI43" t="s">
        <v>471</v>
      </c>
      <c r="NJ43" t="s">
        <v>471</v>
      </c>
      <c r="NK43" t="s">
        <v>471</v>
      </c>
      <c r="NL43" t="s">
        <v>471</v>
      </c>
      <c r="NM43" t="s">
        <v>471</v>
      </c>
      <c r="NN43" t="s">
        <v>471</v>
      </c>
      <c r="NO43" t="s">
        <v>475</v>
      </c>
      <c r="NP43" t="s">
        <v>475</v>
      </c>
      <c r="NQ43">
        <v>0</v>
      </c>
      <c r="NR43">
        <v>0</v>
      </c>
      <c r="NS43">
        <v>0</v>
      </c>
      <c r="NT43">
        <v>0</v>
      </c>
      <c r="NU43">
        <v>0</v>
      </c>
      <c r="NV43">
        <v>0</v>
      </c>
      <c r="NW43">
        <v>0</v>
      </c>
      <c r="NX43">
        <v>0</v>
      </c>
      <c r="NY43">
        <v>0</v>
      </c>
      <c r="NZ43">
        <v>0</v>
      </c>
      <c r="OA43" t="s">
        <v>1180</v>
      </c>
      <c r="OB43" t="s">
        <v>1180</v>
      </c>
      <c r="OC43">
        <v>0</v>
      </c>
      <c r="OD43">
        <v>0</v>
      </c>
      <c r="OE43">
        <v>0</v>
      </c>
      <c r="OF43">
        <v>0</v>
      </c>
      <c r="OG43">
        <v>0</v>
      </c>
      <c r="OH43">
        <v>0</v>
      </c>
      <c r="OI43">
        <v>0</v>
      </c>
      <c r="OJ43">
        <v>0</v>
      </c>
      <c r="OK43">
        <v>0</v>
      </c>
      <c r="OL43">
        <v>0</v>
      </c>
      <c r="OO43" t="s">
        <v>1183</v>
      </c>
      <c r="OP43">
        <v>6.8</v>
      </c>
      <c r="OQ43" t="s">
        <v>525</v>
      </c>
      <c r="OR43" t="s">
        <v>525</v>
      </c>
      <c r="OS43" t="s">
        <v>525</v>
      </c>
      <c r="OT43" t="s">
        <v>525</v>
      </c>
      <c r="OU43" t="s">
        <v>525</v>
      </c>
      <c r="OV43" t="s">
        <v>525</v>
      </c>
      <c r="OW43" t="s">
        <v>525</v>
      </c>
      <c r="OX43" t="s">
        <v>525</v>
      </c>
      <c r="OY43" t="s">
        <v>525</v>
      </c>
      <c r="OZ43" t="s">
        <v>525</v>
      </c>
      <c r="PA43" t="s">
        <v>525</v>
      </c>
      <c r="PB43" t="s">
        <v>525</v>
      </c>
      <c r="PC43" t="s">
        <v>525</v>
      </c>
      <c r="PD43" t="s">
        <v>525</v>
      </c>
      <c r="PE43" t="s">
        <v>525</v>
      </c>
      <c r="PF43" t="s">
        <v>525</v>
      </c>
      <c r="PG43" t="s">
        <v>525</v>
      </c>
      <c r="PH43" t="s">
        <v>525</v>
      </c>
      <c r="PI43" t="s">
        <v>525</v>
      </c>
      <c r="PJ43" t="s">
        <v>525</v>
      </c>
      <c r="PK43" t="s">
        <v>525</v>
      </c>
      <c r="PL43" t="s">
        <v>525</v>
      </c>
      <c r="PM43" t="s">
        <v>525</v>
      </c>
      <c r="PN43" t="s">
        <v>525</v>
      </c>
      <c r="PO43" t="s">
        <v>525</v>
      </c>
      <c r="PP43" t="s">
        <v>525</v>
      </c>
      <c r="PQ43">
        <v>0</v>
      </c>
      <c r="PR43">
        <v>756106375</v>
      </c>
      <c r="PS43" t="s">
        <v>905</v>
      </c>
    </row>
    <row r="44" spans="1:435" x14ac:dyDescent="0.25">
      <c r="A44" t="s">
        <v>1199</v>
      </c>
      <c r="B44">
        <v>7870</v>
      </c>
      <c r="D44">
        <v>2020110010186</v>
      </c>
      <c r="E44" t="s">
        <v>436</v>
      </c>
      <c r="F44" t="s">
        <v>437</v>
      </c>
      <c r="G44" t="s">
        <v>438</v>
      </c>
      <c r="H44" t="s">
        <v>1161</v>
      </c>
      <c r="I44" t="s">
        <v>1162</v>
      </c>
      <c r="J44" t="s">
        <v>1163</v>
      </c>
      <c r="K44" t="s">
        <v>1164</v>
      </c>
      <c r="L44" t="s">
        <v>1165</v>
      </c>
      <c r="M44" t="s">
        <v>1166</v>
      </c>
      <c r="N44" t="s">
        <v>1200</v>
      </c>
      <c r="O44" t="s">
        <v>1201</v>
      </c>
      <c r="P44" t="s">
        <v>1202</v>
      </c>
      <c r="Q44" t="s">
        <v>1167</v>
      </c>
      <c r="R44" t="s">
        <v>1168</v>
      </c>
      <c r="S44" t="s">
        <v>1203</v>
      </c>
      <c r="T44" t="s">
        <v>1204</v>
      </c>
      <c r="Z44" t="s">
        <v>1203</v>
      </c>
      <c r="AA44" t="s">
        <v>1204</v>
      </c>
      <c r="AH44" t="s">
        <v>451</v>
      </c>
      <c r="AI44" t="s">
        <v>1205</v>
      </c>
      <c r="AJ44">
        <v>0</v>
      </c>
      <c r="AK44">
        <v>44055</v>
      </c>
      <c r="AL44">
        <v>1</v>
      </c>
      <c r="AM44">
        <v>2023</v>
      </c>
      <c r="AN44" t="s">
        <v>1206</v>
      </c>
      <c r="AO44" t="s">
        <v>1207</v>
      </c>
      <c r="AP44">
        <v>2020</v>
      </c>
      <c r="AQ44">
        <v>2024</v>
      </c>
      <c r="AR44" t="s">
        <v>467</v>
      </c>
      <c r="AS44" t="s">
        <v>626</v>
      </c>
      <c r="AT44" t="s">
        <v>522</v>
      </c>
      <c r="AU44" t="s">
        <v>459</v>
      </c>
      <c r="AV44" t="s">
        <v>460</v>
      </c>
      <c r="AW44" t="s">
        <v>1208</v>
      </c>
      <c r="AX44" t="s">
        <v>460</v>
      </c>
      <c r="AZ44">
        <v>1</v>
      </c>
      <c r="BB44" t="s">
        <v>1209</v>
      </c>
      <c r="BC44" t="s">
        <v>1210</v>
      </c>
      <c r="BD44" t="s">
        <v>1211</v>
      </c>
      <c r="BE44" t="s">
        <v>525</v>
      </c>
      <c r="BF44" t="s">
        <v>1212</v>
      </c>
      <c r="BG44">
        <v>2</v>
      </c>
      <c r="BH44">
        <v>44554</v>
      </c>
      <c r="BI44" t="s">
        <v>1213</v>
      </c>
      <c r="BJ44" t="s">
        <v>51</v>
      </c>
      <c r="BK44">
        <v>7</v>
      </c>
      <c r="BL44">
        <v>4</v>
      </c>
      <c r="BM44">
        <v>2</v>
      </c>
      <c r="BN44">
        <v>1</v>
      </c>
      <c r="BO44">
        <v>0</v>
      </c>
      <c r="BP44">
        <v>0</v>
      </c>
      <c r="BW44">
        <v>0</v>
      </c>
      <c r="BX44">
        <v>2</v>
      </c>
      <c r="BY44">
        <v>1</v>
      </c>
      <c r="BZ44">
        <v>0</v>
      </c>
      <c r="CA44">
        <v>2</v>
      </c>
      <c r="CB44">
        <v>1</v>
      </c>
      <c r="CC44">
        <v>0</v>
      </c>
      <c r="CD44">
        <v>0</v>
      </c>
      <c r="CE44" t="s">
        <v>525</v>
      </c>
      <c r="CF44" t="s">
        <v>525</v>
      </c>
      <c r="CG44" t="s">
        <v>525</v>
      </c>
      <c r="CH44" t="s">
        <v>525</v>
      </c>
      <c r="CI44" t="s">
        <v>525</v>
      </c>
      <c r="CJ44">
        <v>4</v>
      </c>
      <c r="CK44">
        <v>2</v>
      </c>
      <c r="CL44">
        <v>1</v>
      </c>
      <c r="CM44">
        <v>7</v>
      </c>
      <c r="CN44" t="s">
        <v>467</v>
      </c>
      <c r="CO44">
        <v>0</v>
      </c>
      <c r="CP44">
        <v>0</v>
      </c>
      <c r="CQ44">
        <v>0</v>
      </c>
      <c r="CR44">
        <v>0</v>
      </c>
      <c r="CS44">
        <v>0</v>
      </c>
      <c r="CT44">
        <v>0</v>
      </c>
      <c r="CU44">
        <v>0</v>
      </c>
      <c r="CV44">
        <v>0</v>
      </c>
      <c r="CW44">
        <v>0</v>
      </c>
      <c r="CX44">
        <v>0</v>
      </c>
      <c r="CY44">
        <v>0</v>
      </c>
      <c r="CZ44">
        <v>0</v>
      </c>
      <c r="DA44">
        <v>0</v>
      </c>
      <c r="DB44">
        <v>0</v>
      </c>
      <c r="DC44">
        <v>0</v>
      </c>
      <c r="DD44">
        <v>0</v>
      </c>
      <c r="DE44">
        <v>0</v>
      </c>
      <c r="DF44">
        <v>0</v>
      </c>
      <c r="DG44">
        <v>0</v>
      </c>
      <c r="DH44">
        <v>0</v>
      </c>
      <c r="DI44">
        <v>0</v>
      </c>
      <c r="DJ44">
        <v>0</v>
      </c>
      <c r="DK44">
        <v>0</v>
      </c>
      <c r="DL44">
        <v>0</v>
      </c>
      <c r="DM44">
        <v>0</v>
      </c>
      <c r="DN44">
        <v>0</v>
      </c>
      <c r="DO44">
        <v>0</v>
      </c>
      <c r="DP44">
        <v>0</v>
      </c>
      <c r="DQ44">
        <v>0</v>
      </c>
      <c r="DR44">
        <v>0</v>
      </c>
      <c r="DS44">
        <v>0</v>
      </c>
      <c r="DT44">
        <v>0</v>
      </c>
      <c r="DU44">
        <v>0</v>
      </c>
      <c r="DV44">
        <v>0</v>
      </c>
      <c r="DW44">
        <v>0</v>
      </c>
      <c r="DX44">
        <v>0</v>
      </c>
      <c r="DY44">
        <v>0</v>
      </c>
      <c r="DZ44">
        <v>0</v>
      </c>
      <c r="EA44">
        <v>0</v>
      </c>
      <c r="EB44">
        <v>0</v>
      </c>
      <c r="EC44">
        <v>0</v>
      </c>
      <c r="ED44">
        <v>0</v>
      </c>
      <c r="EE44">
        <v>0</v>
      </c>
      <c r="EF44">
        <v>0</v>
      </c>
      <c r="EG44">
        <v>0</v>
      </c>
      <c r="EH44">
        <v>0</v>
      </c>
      <c r="EI44">
        <v>0</v>
      </c>
      <c r="EJ44">
        <v>0</v>
      </c>
      <c r="EK44">
        <v>0</v>
      </c>
      <c r="EL44">
        <v>0</v>
      </c>
      <c r="EM44">
        <v>0</v>
      </c>
      <c r="EN44">
        <v>0</v>
      </c>
      <c r="EO44">
        <v>0</v>
      </c>
      <c r="EP44">
        <v>0</v>
      </c>
      <c r="EQ44">
        <v>0</v>
      </c>
      <c r="ER44">
        <v>0</v>
      </c>
      <c r="ES44">
        <v>0</v>
      </c>
      <c r="ET44">
        <v>0</v>
      </c>
      <c r="EU44">
        <v>0</v>
      </c>
      <c r="EV44">
        <v>0</v>
      </c>
      <c r="EW44">
        <v>0</v>
      </c>
      <c r="EX44">
        <v>0</v>
      </c>
      <c r="EY44">
        <v>0</v>
      </c>
      <c r="EZ44">
        <v>0</v>
      </c>
      <c r="FA44">
        <v>0</v>
      </c>
      <c r="FB44">
        <v>0</v>
      </c>
      <c r="FC44" t="s">
        <v>525</v>
      </c>
      <c r="FD44" t="s">
        <v>525</v>
      </c>
      <c r="FE44" t="s">
        <v>525</v>
      </c>
      <c r="FF44" t="s">
        <v>525</v>
      </c>
      <c r="FG44" t="s">
        <v>525</v>
      </c>
      <c r="FH44" t="s">
        <v>525</v>
      </c>
      <c r="FI44" t="s">
        <v>525</v>
      </c>
      <c r="FJ44" t="s">
        <v>525</v>
      </c>
      <c r="FK44" t="s">
        <v>525</v>
      </c>
      <c r="FL44" t="s">
        <v>525</v>
      </c>
      <c r="FM44" t="s">
        <v>525</v>
      </c>
      <c r="FN44" t="s">
        <v>525</v>
      </c>
      <c r="FO44" t="s">
        <v>525</v>
      </c>
      <c r="FP44" t="s">
        <v>525</v>
      </c>
      <c r="FQ44" t="s">
        <v>525</v>
      </c>
      <c r="FR44" t="s">
        <v>525</v>
      </c>
      <c r="FS44" t="s">
        <v>525</v>
      </c>
      <c r="FT44" t="s">
        <v>525</v>
      </c>
      <c r="FU44" t="s">
        <v>525</v>
      </c>
      <c r="FV44" t="s">
        <v>525</v>
      </c>
      <c r="FW44" t="s">
        <v>525</v>
      </c>
      <c r="FX44" t="s">
        <v>525</v>
      </c>
      <c r="FY44" t="s">
        <v>525</v>
      </c>
      <c r="FZ44" t="s">
        <v>525</v>
      </c>
      <c r="GA44" t="s">
        <v>525</v>
      </c>
      <c r="GB44" t="s">
        <v>525</v>
      </c>
      <c r="GC44" t="s">
        <v>525</v>
      </c>
      <c r="GD44" t="s">
        <v>525</v>
      </c>
      <c r="GE44" t="s">
        <v>525</v>
      </c>
      <c r="GF44" t="s">
        <v>525</v>
      </c>
      <c r="GG44" t="s">
        <v>525</v>
      </c>
      <c r="GH44" t="s">
        <v>525</v>
      </c>
      <c r="GI44" t="s">
        <v>525</v>
      </c>
      <c r="GJ44" t="s">
        <v>525</v>
      </c>
      <c r="GK44" t="s">
        <v>525</v>
      </c>
      <c r="GL44" t="s">
        <v>525</v>
      </c>
      <c r="GM44" t="s">
        <v>525</v>
      </c>
      <c r="GN44" t="s">
        <v>525</v>
      </c>
      <c r="GO44" t="s">
        <v>525</v>
      </c>
      <c r="GP44" t="s">
        <v>525</v>
      </c>
      <c r="GQ44" t="s">
        <v>525</v>
      </c>
      <c r="GR44" t="s">
        <v>525</v>
      </c>
      <c r="GS44" t="s">
        <v>525</v>
      </c>
      <c r="GT44" t="s">
        <v>525</v>
      </c>
      <c r="GU44" t="s">
        <v>525</v>
      </c>
      <c r="GV44" t="s">
        <v>525</v>
      </c>
      <c r="GW44" t="s">
        <v>525</v>
      </c>
      <c r="GX44" t="s">
        <v>525</v>
      </c>
      <c r="GY44" t="s">
        <v>525</v>
      </c>
      <c r="GZ44" t="s">
        <v>525</v>
      </c>
      <c r="HA44" t="s">
        <v>525</v>
      </c>
      <c r="HB44" t="s">
        <v>525</v>
      </c>
      <c r="HC44" t="s">
        <v>525</v>
      </c>
      <c r="HD44" t="s">
        <v>525</v>
      </c>
      <c r="HE44" t="s">
        <v>525</v>
      </c>
      <c r="HF44" t="s">
        <v>525</v>
      </c>
      <c r="HG44" t="s">
        <v>525</v>
      </c>
      <c r="HH44" t="s">
        <v>525</v>
      </c>
      <c r="HI44" t="s">
        <v>525</v>
      </c>
      <c r="HJ44" t="s">
        <v>525</v>
      </c>
      <c r="HK44" t="s">
        <v>525</v>
      </c>
      <c r="HL44" t="s">
        <v>525</v>
      </c>
      <c r="HM44" t="s">
        <v>525</v>
      </c>
      <c r="HN44" t="s">
        <v>525</v>
      </c>
      <c r="HO44" t="s">
        <v>525</v>
      </c>
      <c r="HP44" t="s">
        <v>525</v>
      </c>
      <c r="HQ44" t="s">
        <v>525</v>
      </c>
      <c r="HR44" t="s">
        <v>525</v>
      </c>
      <c r="HS44" t="s">
        <v>525</v>
      </c>
      <c r="HT44" t="s">
        <v>525</v>
      </c>
      <c r="HU44" t="s">
        <v>525</v>
      </c>
      <c r="HV44" t="s">
        <v>525</v>
      </c>
      <c r="HW44" t="s">
        <v>525</v>
      </c>
      <c r="HX44" t="s">
        <v>525</v>
      </c>
      <c r="HY44" t="s">
        <v>525</v>
      </c>
      <c r="HZ44" t="s">
        <v>525</v>
      </c>
      <c r="IA44" t="s">
        <v>525</v>
      </c>
      <c r="IB44" t="s">
        <v>525</v>
      </c>
      <c r="IC44" t="s">
        <v>471</v>
      </c>
      <c r="ID44" t="s">
        <v>471</v>
      </c>
      <c r="IE44" t="s">
        <v>471</v>
      </c>
      <c r="IF44" t="s">
        <v>471</v>
      </c>
      <c r="IG44" t="s">
        <v>471</v>
      </c>
      <c r="IH44" t="s">
        <v>471</v>
      </c>
      <c r="II44" t="s">
        <v>471</v>
      </c>
      <c r="IJ44" t="s">
        <v>471</v>
      </c>
      <c r="IK44" t="s">
        <v>471</v>
      </c>
      <c r="IL44" t="s">
        <v>471</v>
      </c>
      <c r="IM44" t="s">
        <v>471</v>
      </c>
      <c r="IN44" t="s">
        <v>471</v>
      </c>
      <c r="IO44" t="s">
        <v>471</v>
      </c>
      <c r="IP44" t="s">
        <v>471</v>
      </c>
      <c r="IQ44" t="s">
        <v>471</v>
      </c>
      <c r="IR44">
        <v>0</v>
      </c>
      <c r="IS44">
        <v>0</v>
      </c>
      <c r="IT44">
        <v>0</v>
      </c>
      <c r="IU44">
        <v>0</v>
      </c>
      <c r="IV44">
        <v>0</v>
      </c>
      <c r="IW44">
        <v>0</v>
      </c>
      <c r="IX44">
        <v>0</v>
      </c>
      <c r="IY44">
        <v>0</v>
      </c>
      <c r="IZ44">
        <v>0</v>
      </c>
      <c r="JA44">
        <v>0</v>
      </c>
      <c r="JB44">
        <v>0</v>
      </c>
      <c r="JC44">
        <v>0</v>
      </c>
      <c r="JD44">
        <v>0</v>
      </c>
      <c r="JE44" t="s">
        <v>528</v>
      </c>
      <c r="JF44" t="s">
        <v>528</v>
      </c>
      <c r="JG44" t="s">
        <v>528</v>
      </c>
      <c r="JH44" t="s">
        <v>528</v>
      </c>
      <c r="JI44" t="s">
        <v>528</v>
      </c>
      <c r="JJ44" t="s">
        <v>528</v>
      </c>
      <c r="JK44" t="s">
        <v>528</v>
      </c>
      <c r="JL44" t="s">
        <v>528</v>
      </c>
      <c r="JM44" t="s">
        <v>528</v>
      </c>
      <c r="JN44" t="s">
        <v>528</v>
      </c>
      <c r="JO44" t="s">
        <v>528</v>
      </c>
      <c r="JP44" t="s">
        <v>528</v>
      </c>
      <c r="JQ44">
        <v>0</v>
      </c>
      <c r="JR44">
        <v>0</v>
      </c>
      <c r="JS44">
        <v>0</v>
      </c>
      <c r="JT44">
        <v>0</v>
      </c>
      <c r="JU44">
        <v>0</v>
      </c>
      <c r="JV44">
        <v>0</v>
      </c>
      <c r="JW44">
        <v>0</v>
      </c>
      <c r="JX44">
        <v>0</v>
      </c>
      <c r="JY44">
        <v>0</v>
      </c>
      <c r="JZ44">
        <v>0</v>
      </c>
      <c r="KA44">
        <v>0</v>
      </c>
      <c r="KB44">
        <v>0</v>
      </c>
      <c r="KC44">
        <v>0</v>
      </c>
      <c r="KD44" t="s">
        <v>473</v>
      </c>
      <c r="KE44" t="s">
        <v>471</v>
      </c>
      <c r="KF44" t="s">
        <v>471</v>
      </c>
      <c r="KG44" t="s">
        <v>471</v>
      </c>
      <c r="KH44" t="s">
        <v>471</v>
      </c>
      <c r="KI44" t="s">
        <v>471</v>
      </c>
      <c r="KJ44" t="s">
        <v>471</v>
      </c>
      <c r="KK44" t="s">
        <v>471</v>
      </c>
      <c r="KL44" t="s">
        <v>471</v>
      </c>
      <c r="KM44" t="s">
        <v>471</v>
      </c>
      <c r="KN44" t="s">
        <v>471</v>
      </c>
      <c r="KO44" t="s">
        <v>471</v>
      </c>
      <c r="KP44" t="s">
        <v>473</v>
      </c>
      <c r="KQ44" t="s">
        <v>473</v>
      </c>
      <c r="KR44" t="s">
        <v>473</v>
      </c>
      <c r="KS44" t="s">
        <v>471</v>
      </c>
      <c r="KT44" t="s">
        <v>471</v>
      </c>
      <c r="KU44" t="s">
        <v>471</v>
      </c>
      <c r="KV44" t="s">
        <v>471</v>
      </c>
      <c r="KW44" t="s">
        <v>471</v>
      </c>
      <c r="KX44" t="s">
        <v>471</v>
      </c>
      <c r="KY44" t="s">
        <v>471</v>
      </c>
      <c r="KZ44" t="s">
        <v>471</v>
      </c>
      <c r="LA44" t="s">
        <v>471</v>
      </c>
      <c r="LB44" t="s">
        <v>473</v>
      </c>
      <c r="LC44" t="s">
        <v>1178</v>
      </c>
      <c r="LD44" t="s">
        <v>1179</v>
      </c>
      <c r="LE44">
        <v>100</v>
      </c>
      <c r="LF44">
        <v>11.666666666666666</v>
      </c>
      <c r="LG44" t="s">
        <v>471</v>
      </c>
      <c r="LH44" t="s">
        <v>471</v>
      </c>
      <c r="LI44">
        <v>100</v>
      </c>
      <c r="LJ44">
        <v>13.333333333333332</v>
      </c>
      <c r="LK44">
        <v>3656623000</v>
      </c>
      <c r="LL44">
        <v>2490375364</v>
      </c>
      <c r="LM44">
        <v>207728039</v>
      </c>
      <c r="LN44">
        <v>756106375</v>
      </c>
      <c r="LO44">
        <v>351770703</v>
      </c>
      <c r="LP44" t="s">
        <v>473</v>
      </c>
      <c r="LQ44" t="s">
        <v>473</v>
      </c>
      <c r="LR44" t="s">
        <v>473</v>
      </c>
      <c r="LS44" t="s">
        <v>471</v>
      </c>
      <c r="LT44" t="s">
        <v>471</v>
      </c>
      <c r="LU44" t="s">
        <v>471</v>
      </c>
      <c r="LV44" t="s">
        <v>471</v>
      </c>
      <c r="LW44" t="s">
        <v>471</v>
      </c>
      <c r="LX44" t="s">
        <v>471</v>
      </c>
      <c r="LY44" t="s">
        <v>471</v>
      </c>
      <c r="LZ44" t="s">
        <v>471</v>
      </c>
      <c r="MA44" t="s">
        <v>471</v>
      </c>
      <c r="MB44">
        <v>0</v>
      </c>
      <c r="MC44">
        <v>0</v>
      </c>
      <c r="MD44">
        <v>0</v>
      </c>
      <c r="ME44" t="s">
        <v>475</v>
      </c>
      <c r="MF44" t="s">
        <v>475</v>
      </c>
      <c r="MG44">
        <v>0</v>
      </c>
      <c r="MH44">
        <v>0</v>
      </c>
      <c r="MI44">
        <v>0</v>
      </c>
      <c r="MJ44">
        <v>0</v>
      </c>
      <c r="MK44">
        <v>0</v>
      </c>
      <c r="ML44">
        <v>0</v>
      </c>
      <c r="MM44">
        <v>0</v>
      </c>
      <c r="MN44">
        <v>0</v>
      </c>
      <c r="MO44">
        <v>0</v>
      </c>
      <c r="MP44">
        <v>0</v>
      </c>
      <c r="MQ44" t="s">
        <v>475</v>
      </c>
      <c r="MR44" t="s">
        <v>475</v>
      </c>
      <c r="MS44">
        <v>0</v>
      </c>
      <c r="MT44">
        <v>0</v>
      </c>
      <c r="MU44">
        <v>0</v>
      </c>
      <c r="MV44">
        <v>0</v>
      </c>
      <c r="MW44">
        <v>0</v>
      </c>
      <c r="MX44">
        <v>0</v>
      </c>
      <c r="MY44">
        <v>0</v>
      </c>
      <c r="MZ44">
        <v>0</v>
      </c>
      <c r="NA44">
        <v>0</v>
      </c>
      <c r="NB44">
        <v>0</v>
      </c>
      <c r="NC44" t="s">
        <v>473</v>
      </c>
      <c r="ND44" t="s">
        <v>473</v>
      </c>
      <c r="NE44" t="s">
        <v>473</v>
      </c>
      <c r="NF44" t="s">
        <v>471</v>
      </c>
      <c r="NG44" t="s">
        <v>471</v>
      </c>
      <c r="NH44" t="s">
        <v>471</v>
      </c>
      <c r="NI44" t="s">
        <v>471</v>
      </c>
      <c r="NJ44" t="s">
        <v>471</v>
      </c>
      <c r="NK44" t="s">
        <v>471</v>
      </c>
      <c r="NL44" t="s">
        <v>471</v>
      </c>
      <c r="NM44" t="s">
        <v>471</v>
      </c>
      <c r="NN44" t="s">
        <v>471</v>
      </c>
      <c r="NO44" t="s">
        <v>475</v>
      </c>
      <c r="NP44" t="s">
        <v>475</v>
      </c>
      <c r="NQ44">
        <v>0</v>
      </c>
      <c r="NR44">
        <v>0</v>
      </c>
      <c r="NS44">
        <v>0</v>
      </c>
      <c r="NT44">
        <v>0</v>
      </c>
      <c r="NU44">
        <v>0</v>
      </c>
      <c r="NV44">
        <v>0</v>
      </c>
      <c r="NW44">
        <v>0</v>
      </c>
      <c r="NX44">
        <v>0</v>
      </c>
      <c r="NY44">
        <v>0</v>
      </c>
      <c r="NZ44">
        <v>0</v>
      </c>
      <c r="OA44" t="s">
        <v>1180</v>
      </c>
      <c r="OB44" t="s">
        <v>1180</v>
      </c>
      <c r="OC44">
        <v>0</v>
      </c>
      <c r="OD44">
        <v>0</v>
      </c>
      <c r="OE44">
        <v>0</v>
      </c>
      <c r="OF44">
        <v>0</v>
      </c>
      <c r="OG44">
        <v>0</v>
      </c>
      <c r="OH44">
        <v>0</v>
      </c>
      <c r="OI44">
        <v>0</v>
      </c>
      <c r="OJ44">
        <v>0</v>
      </c>
      <c r="OK44">
        <v>0</v>
      </c>
      <c r="OL44">
        <v>0</v>
      </c>
      <c r="OO44" t="s">
        <v>1199</v>
      </c>
      <c r="OP44">
        <v>0</v>
      </c>
      <c r="OQ44" t="s">
        <v>525</v>
      </c>
      <c r="OR44" t="s">
        <v>525</v>
      </c>
      <c r="OS44" t="s">
        <v>525</v>
      </c>
      <c r="OT44" t="s">
        <v>525</v>
      </c>
      <c r="OU44" t="s">
        <v>525</v>
      </c>
      <c r="OV44" t="s">
        <v>525</v>
      </c>
      <c r="OW44" t="s">
        <v>525</v>
      </c>
      <c r="OX44" t="s">
        <v>525</v>
      </c>
      <c r="OY44" t="s">
        <v>525</v>
      </c>
      <c r="OZ44" t="s">
        <v>525</v>
      </c>
      <c r="PA44" t="s">
        <v>525</v>
      </c>
      <c r="PB44" t="s">
        <v>525</v>
      </c>
      <c r="PC44" t="s">
        <v>525</v>
      </c>
      <c r="PD44" t="s">
        <v>525</v>
      </c>
      <c r="PE44" t="s">
        <v>525</v>
      </c>
      <c r="PF44" t="s">
        <v>525</v>
      </c>
      <c r="PG44" t="s">
        <v>525</v>
      </c>
      <c r="PH44" t="s">
        <v>525</v>
      </c>
      <c r="PI44" t="s">
        <v>525</v>
      </c>
      <c r="PJ44" t="s">
        <v>525</v>
      </c>
      <c r="PK44" t="s">
        <v>525</v>
      </c>
      <c r="PL44" t="s">
        <v>525</v>
      </c>
      <c r="PM44" t="s">
        <v>525</v>
      </c>
      <c r="PN44" t="s">
        <v>525</v>
      </c>
      <c r="PO44" t="s">
        <v>525</v>
      </c>
      <c r="PP44" t="s">
        <v>525</v>
      </c>
      <c r="PQ44">
        <v>0</v>
      </c>
      <c r="PR44">
        <v>756106375</v>
      </c>
      <c r="PS44" t="s">
        <v>905</v>
      </c>
    </row>
    <row r="45" spans="1:435" x14ac:dyDescent="0.25">
      <c r="A45" t="s">
        <v>1214</v>
      </c>
      <c r="B45">
        <v>7870</v>
      </c>
      <c r="D45">
        <v>2020110010186</v>
      </c>
      <c r="E45" t="s">
        <v>436</v>
      </c>
      <c r="F45" t="s">
        <v>437</v>
      </c>
      <c r="G45" t="s">
        <v>438</v>
      </c>
      <c r="H45" t="s">
        <v>1161</v>
      </c>
      <c r="I45" t="s">
        <v>1162</v>
      </c>
      <c r="J45" t="s">
        <v>1163</v>
      </c>
      <c r="K45" t="s">
        <v>1164</v>
      </c>
      <c r="L45" t="s">
        <v>1165</v>
      </c>
      <c r="M45" t="s">
        <v>1166</v>
      </c>
      <c r="N45" t="s">
        <v>1200</v>
      </c>
      <c r="O45" t="s">
        <v>1201</v>
      </c>
      <c r="P45" t="s">
        <v>1202</v>
      </c>
      <c r="Q45" t="s">
        <v>1167</v>
      </c>
      <c r="R45" t="s">
        <v>1168</v>
      </c>
      <c r="S45" t="s">
        <v>1203</v>
      </c>
      <c r="T45" t="s">
        <v>1215</v>
      </c>
      <c r="Z45" t="s">
        <v>1203</v>
      </c>
      <c r="AA45" t="s">
        <v>1215</v>
      </c>
      <c r="AH45" t="s">
        <v>451</v>
      </c>
      <c r="AI45" t="s">
        <v>1216</v>
      </c>
      <c r="AJ45">
        <v>0</v>
      </c>
      <c r="AK45">
        <v>44055</v>
      </c>
      <c r="AL45">
        <v>1</v>
      </c>
      <c r="AM45">
        <v>2023</v>
      </c>
      <c r="AN45" t="s">
        <v>1217</v>
      </c>
      <c r="AO45" t="s">
        <v>1218</v>
      </c>
      <c r="AP45">
        <v>2020</v>
      </c>
      <c r="AQ45">
        <v>2024</v>
      </c>
      <c r="AR45" t="s">
        <v>467</v>
      </c>
      <c r="AS45" t="s">
        <v>670</v>
      </c>
      <c r="AT45" t="s">
        <v>522</v>
      </c>
      <c r="AU45" t="s">
        <v>459</v>
      </c>
      <c r="AV45">
        <v>2019</v>
      </c>
      <c r="AW45">
        <v>3263621</v>
      </c>
      <c r="AX45" t="s">
        <v>1219</v>
      </c>
      <c r="AZ45">
        <v>1</v>
      </c>
      <c r="BB45" t="s">
        <v>1220</v>
      </c>
      <c r="BC45" t="s">
        <v>1221</v>
      </c>
      <c r="BD45" t="s">
        <v>1222</v>
      </c>
      <c r="BE45" t="s">
        <v>525</v>
      </c>
      <c r="BF45" t="s">
        <v>1219</v>
      </c>
      <c r="BG45">
        <v>2</v>
      </c>
      <c r="BH45">
        <v>44554</v>
      </c>
      <c r="BI45" t="s">
        <v>1223</v>
      </c>
      <c r="BJ45" t="s">
        <v>51</v>
      </c>
      <c r="BK45">
        <v>23669955</v>
      </c>
      <c r="BL45">
        <v>4069955</v>
      </c>
      <c r="BM45">
        <v>5839412</v>
      </c>
      <c r="BN45">
        <v>4118689</v>
      </c>
      <c r="BO45">
        <v>5486863</v>
      </c>
      <c r="BP45">
        <v>4155036</v>
      </c>
      <c r="BW45">
        <v>4777734</v>
      </c>
      <c r="BX45">
        <v>3500000</v>
      </c>
      <c r="BY45">
        <v>1250000</v>
      </c>
      <c r="BZ45">
        <v>5486863</v>
      </c>
      <c r="CA45">
        <v>6100000</v>
      </c>
      <c r="CB45">
        <v>4118689</v>
      </c>
      <c r="CC45">
        <v>5486863</v>
      </c>
      <c r="CD45">
        <v>0</v>
      </c>
      <c r="CE45" t="s">
        <v>525</v>
      </c>
      <c r="CF45" t="s">
        <v>525</v>
      </c>
      <c r="CG45" t="s">
        <v>525</v>
      </c>
      <c r="CH45" t="s">
        <v>525</v>
      </c>
      <c r="CI45" t="s">
        <v>525</v>
      </c>
      <c r="CJ45">
        <v>4069955</v>
      </c>
      <c r="CK45">
        <v>5839412</v>
      </c>
      <c r="CL45">
        <v>4118689</v>
      </c>
      <c r="CM45">
        <v>14805342</v>
      </c>
      <c r="CN45" t="s">
        <v>467</v>
      </c>
      <c r="CO45">
        <v>457239</v>
      </c>
      <c r="CP45">
        <v>457239</v>
      </c>
      <c r="CQ45">
        <v>457239</v>
      </c>
      <c r="CR45">
        <v>457239</v>
      </c>
      <c r="CS45">
        <v>457239</v>
      </c>
      <c r="CT45">
        <v>457239</v>
      </c>
      <c r="CU45">
        <v>457239</v>
      </c>
      <c r="CV45">
        <v>457238</v>
      </c>
      <c r="CW45">
        <v>457238</v>
      </c>
      <c r="CX45">
        <v>457238</v>
      </c>
      <c r="CY45">
        <v>457238</v>
      </c>
      <c r="CZ45">
        <v>457238</v>
      </c>
      <c r="DA45">
        <v>5486863</v>
      </c>
      <c r="DB45">
        <v>1371717</v>
      </c>
      <c r="DC45">
        <v>1371717</v>
      </c>
      <c r="DD45">
        <v>0</v>
      </c>
      <c r="DE45">
        <v>0</v>
      </c>
      <c r="DF45">
        <v>0</v>
      </c>
      <c r="DG45">
        <v>0</v>
      </c>
      <c r="DH45">
        <v>0</v>
      </c>
      <c r="DI45">
        <v>0</v>
      </c>
      <c r="DJ45">
        <v>0</v>
      </c>
      <c r="DK45">
        <v>0</v>
      </c>
      <c r="DL45">
        <v>0</v>
      </c>
      <c r="DM45">
        <v>0</v>
      </c>
      <c r="DN45">
        <v>0</v>
      </c>
      <c r="DO45">
        <v>0</v>
      </c>
      <c r="DP45">
        <v>5486863</v>
      </c>
      <c r="DQ45">
        <v>291750</v>
      </c>
      <c r="DR45">
        <v>247416</v>
      </c>
      <c r="DS45">
        <v>238120</v>
      </c>
      <c r="DT45">
        <v>0</v>
      </c>
      <c r="DU45">
        <v>0</v>
      </c>
      <c r="DV45">
        <v>0</v>
      </c>
      <c r="DW45">
        <v>0</v>
      </c>
      <c r="DX45">
        <v>0</v>
      </c>
      <c r="DY45">
        <v>0</v>
      </c>
      <c r="DZ45">
        <v>0</v>
      </c>
      <c r="EA45">
        <v>0</v>
      </c>
      <c r="EB45">
        <v>0</v>
      </c>
      <c r="EC45">
        <v>777286</v>
      </c>
      <c r="ED45">
        <v>777286</v>
      </c>
      <c r="EE45" t="s">
        <v>1224</v>
      </c>
      <c r="EF45" t="s">
        <v>1224</v>
      </c>
      <c r="EG45" t="s">
        <v>1224</v>
      </c>
      <c r="EH45" t="s">
        <v>1224</v>
      </c>
      <c r="EI45" t="s">
        <v>1224</v>
      </c>
      <c r="EJ45" t="s">
        <v>1224</v>
      </c>
      <c r="EK45" t="s">
        <v>1224</v>
      </c>
      <c r="EL45" t="s">
        <v>1224</v>
      </c>
      <c r="EM45" t="s">
        <v>1224</v>
      </c>
      <c r="EN45" t="s">
        <v>1224</v>
      </c>
      <c r="EO45" t="s">
        <v>1224</v>
      </c>
      <c r="EP45" t="s">
        <v>1224</v>
      </c>
      <c r="EQ45" t="s">
        <v>1224</v>
      </c>
      <c r="ER45" t="s">
        <v>1224</v>
      </c>
      <c r="ES45" t="s">
        <v>1224</v>
      </c>
      <c r="ET45">
        <v>0</v>
      </c>
      <c r="EU45">
        <v>0</v>
      </c>
      <c r="EV45">
        <v>0</v>
      </c>
      <c r="EW45">
        <v>0</v>
      </c>
      <c r="EX45">
        <v>0</v>
      </c>
      <c r="EY45">
        <v>0</v>
      </c>
      <c r="EZ45">
        <v>0</v>
      </c>
      <c r="FA45">
        <v>0</v>
      </c>
      <c r="FB45">
        <v>0</v>
      </c>
      <c r="FC45" t="s">
        <v>525</v>
      </c>
      <c r="FD45" t="s">
        <v>525</v>
      </c>
      <c r="FE45" t="s">
        <v>525</v>
      </c>
      <c r="FF45" t="s">
        <v>525</v>
      </c>
      <c r="FG45" t="s">
        <v>525</v>
      </c>
      <c r="FH45" t="s">
        <v>525</v>
      </c>
      <c r="FI45" t="s">
        <v>525</v>
      </c>
      <c r="FJ45" t="s">
        <v>525</v>
      </c>
      <c r="FK45" t="s">
        <v>525</v>
      </c>
      <c r="FL45" t="s">
        <v>525</v>
      </c>
      <c r="FM45" t="s">
        <v>525</v>
      </c>
      <c r="FN45" t="s">
        <v>525</v>
      </c>
      <c r="FO45" t="s">
        <v>525</v>
      </c>
      <c r="FP45" t="s">
        <v>525</v>
      </c>
      <c r="FQ45" t="s">
        <v>525</v>
      </c>
      <c r="FR45" t="s">
        <v>525</v>
      </c>
      <c r="FS45" t="s">
        <v>525</v>
      </c>
      <c r="FT45" t="s">
        <v>525</v>
      </c>
      <c r="FU45" t="s">
        <v>525</v>
      </c>
      <c r="FV45" t="s">
        <v>525</v>
      </c>
      <c r="FW45" t="s">
        <v>525</v>
      </c>
      <c r="FX45" t="s">
        <v>525</v>
      </c>
      <c r="FY45" t="s">
        <v>525</v>
      </c>
      <c r="FZ45" t="s">
        <v>525</v>
      </c>
      <c r="GA45" t="s">
        <v>525</v>
      </c>
      <c r="GB45" t="s">
        <v>525</v>
      </c>
      <c r="GC45" t="s">
        <v>525</v>
      </c>
      <c r="GD45" t="s">
        <v>525</v>
      </c>
      <c r="GE45" t="s">
        <v>525</v>
      </c>
      <c r="GF45" t="s">
        <v>525</v>
      </c>
      <c r="GG45" t="s">
        <v>525</v>
      </c>
      <c r="GH45" t="s">
        <v>525</v>
      </c>
      <c r="GI45" t="s">
        <v>525</v>
      </c>
      <c r="GJ45" t="s">
        <v>525</v>
      </c>
      <c r="GK45" t="s">
        <v>525</v>
      </c>
      <c r="GL45" t="s">
        <v>525</v>
      </c>
      <c r="GM45" t="s">
        <v>525</v>
      </c>
      <c r="GN45" t="s">
        <v>525</v>
      </c>
      <c r="GO45" t="s">
        <v>525</v>
      </c>
      <c r="GP45" t="s">
        <v>525</v>
      </c>
      <c r="GQ45" t="s">
        <v>525</v>
      </c>
      <c r="GR45" t="s">
        <v>525</v>
      </c>
      <c r="GS45" t="s">
        <v>525</v>
      </c>
      <c r="GT45" t="s">
        <v>525</v>
      </c>
      <c r="GU45" t="s">
        <v>525</v>
      </c>
      <c r="GV45" t="s">
        <v>525</v>
      </c>
      <c r="GW45" t="s">
        <v>525</v>
      </c>
      <c r="GX45" t="s">
        <v>525</v>
      </c>
      <c r="GY45" t="s">
        <v>525</v>
      </c>
      <c r="GZ45" t="s">
        <v>525</v>
      </c>
      <c r="HA45" t="s">
        <v>525</v>
      </c>
      <c r="HB45" t="s">
        <v>525</v>
      </c>
      <c r="HC45" t="s">
        <v>525</v>
      </c>
      <c r="HD45" t="s">
        <v>525</v>
      </c>
      <c r="HE45" t="s">
        <v>525</v>
      </c>
      <c r="HF45" t="s">
        <v>525</v>
      </c>
      <c r="HG45" t="s">
        <v>525</v>
      </c>
      <c r="HH45" t="s">
        <v>525</v>
      </c>
      <c r="HI45" t="s">
        <v>525</v>
      </c>
      <c r="HJ45" t="s">
        <v>525</v>
      </c>
      <c r="HK45" t="s">
        <v>525</v>
      </c>
      <c r="HL45" t="s">
        <v>525</v>
      </c>
      <c r="HM45" t="s">
        <v>525</v>
      </c>
      <c r="HN45" t="s">
        <v>525</v>
      </c>
      <c r="HO45" t="s">
        <v>525</v>
      </c>
      <c r="HP45" t="s">
        <v>525</v>
      </c>
      <c r="HQ45" t="s">
        <v>525</v>
      </c>
      <c r="HR45" t="s">
        <v>525</v>
      </c>
      <c r="HS45" t="s">
        <v>525</v>
      </c>
      <c r="HT45" t="s">
        <v>525</v>
      </c>
      <c r="HU45" t="s">
        <v>525</v>
      </c>
      <c r="HV45" t="s">
        <v>525</v>
      </c>
      <c r="HW45" t="s">
        <v>525</v>
      </c>
      <c r="HX45" t="s">
        <v>525</v>
      </c>
      <c r="HY45" t="s">
        <v>525</v>
      </c>
      <c r="HZ45" t="s">
        <v>525</v>
      </c>
      <c r="IA45" t="s">
        <v>525</v>
      </c>
      <c r="IB45" t="s">
        <v>525</v>
      </c>
      <c r="IC45" t="s">
        <v>1225</v>
      </c>
      <c r="ID45" t="s">
        <v>1226</v>
      </c>
      <c r="IE45" t="s">
        <v>471</v>
      </c>
      <c r="IF45" t="s">
        <v>1227</v>
      </c>
      <c r="IG45" t="s">
        <v>1228</v>
      </c>
      <c r="IH45" t="s">
        <v>1229</v>
      </c>
      <c r="II45" t="s">
        <v>471</v>
      </c>
      <c r="IJ45" t="s">
        <v>471</v>
      </c>
      <c r="IK45" t="s">
        <v>471</v>
      </c>
      <c r="IL45" t="s">
        <v>471</v>
      </c>
      <c r="IM45" t="s">
        <v>471</v>
      </c>
      <c r="IN45" t="s">
        <v>471</v>
      </c>
      <c r="IO45" t="s">
        <v>471</v>
      </c>
      <c r="IP45" t="s">
        <v>471</v>
      </c>
      <c r="IQ45" t="s">
        <v>471</v>
      </c>
      <c r="IR45">
        <v>0.63806893112792218</v>
      </c>
      <c r="IS45">
        <v>0.54110869807693573</v>
      </c>
      <c r="IT45">
        <v>0.52077797388236791</v>
      </c>
      <c r="IU45">
        <v>0</v>
      </c>
      <c r="IV45">
        <v>0</v>
      </c>
      <c r="IW45">
        <v>0</v>
      </c>
      <c r="IX45">
        <v>0</v>
      </c>
      <c r="IY45">
        <v>0</v>
      </c>
      <c r="IZ45">
        <v>0</v>
      </c>
      <c r="JA45">
        <v>0</v>
      </c>
      <c r="JB45">
        <v>0</v>
      </c>
      <c r="JC45">
        <v>0</v>
      </c>
      <c r="JD45">
        <v>0.14166309601679503</v>
      </c>
      <c r="JE45">
        <v>5.3172459381617516</v>
      </c>
      <c r="JF45">
        <v>4.5092432597642773</v>
      </c>
      <c r="JG45">
        <v>4.3398204037534738</v>
      </c>
      <c r="JH45">
        <v>0</v>
      </c>
      <c r="JI45">
        <v>0</v>
      </c>
      <c r="JJ45">
        <v>0</v>
      </c>
      <c r="JK45">
        <v>0</v>
      </c>
      <c r="JL45">
        <v>0</v>
      </c>
      <c r="JM45">
        <v>0</v>
      </c>
      <c r="JN45">
        <v>0</v>
      </c>
      <c r="JO45">
        <v>0</v>
      </c>
      <c r="JP45">
        <v>0</v>
      </c>
      <c r="JQ45">
        <v>14.166309601679504</v>
      </c>
      <c r="JR45">
        <v>5.3172459381617516</v>
      </c>
      <c r="JS45">
        <v>9.8264891979260298</v>
      </c>
      <c r="JT45">
        <v>14.166309601679504</v>
      </c>
      <c r="JU45">
        <v>14.166309601679504</v>
      </c>
      <c r="JV45">
        <v>14.166309601679504</v>
      </c>
      <c r="JW45">
        <v>14.166309601679504</v>
      </c>
      <c r="JX45">
        <v>14.166309601679504</v>
      </c>
      <c r="JY45">
        <v>14.166309601679504</v>
      </c>
      <c r="JZ45">
        <v>14.166309601679504</v>
      </c>
      <c r="KA45">
        <v>14.166309601679504</v>
      </c>
      <c r="KB45">
        <v>14.166309601679504</v>
      </c>
      <c r="KC45">
        <v>14.166309601679504</v>
      </c>
      <c r="KD45">
        <v>63.806893112792217</v>
      </c>
      <c r="KE45">
        <v>54.110869807693568</v>
      </c>
      <c r="KF45">
        <v>52.077797388236782</v>
      </c>
      <c r="KG45" t="s">
        <v>471</v>
      </c>
      <c r="KH45" t="s">
        <v>471</v>
      </c>
      <c r="KI45" t="s">
        <v>471</v>
      </c>
      <c r="KJ45" t="s">
        <v>471</v>
      </c>
      <c r="KK45" t="s">
        <v>471</v>
      </c>
      <c r="KL45" t="s">
        <v>471</v>
      </c>
      <c r="KM45" t="s">
        <v>471</v>
      </c>
      <c r="KN45" t="s">
        <v>471</v>
      </c>
      <c r="KO45" t="s">
        <v>471</v>
      </c>
      <c r="KP45">
        <v>63.806893112792217</v>
      </c>
      <c r="KQ45">
        <v>58.9588814602429</v>
      </c>
      <c r="KR45">
        <v>56.665186769574198</v>
      </c>
      <c r="KS45" t="s">
        <v>471</v>
      </c>
      <c r="KT45" t="s">
        <v>471</v>
      </c>
      <c r="KU45" t="s">
        <v>471</v>
      </c>
      <c r="KV45" t="s">
        <v>471</v>
      </c>
      <c r="KW45" t="s">
        <v>471</v>
      </c>
      <c r="KX45" t="s">
        <v>471</v>
      </c>
      <c r="KY45" t="s">
        <v>471</v>
      </c>
      <c r="KZ45" t="s">
        <v>471</v>
      </c>
      <c r="LA45" t="s">
        <v>471</v>
      </c>
      <c r="LB45">
        <v>56.665186769574198</v>
      </c>
      <c r="LC45" t="s">
        <v>1178</v>
      </c>
      <c r="LD45" t="s">
        <v>1179</v>
      </c>
      <c r="LE45">
        <v>100</v>
      </c>
      <c r="LF45">
        <v>11.666666666666666</v>
      </c>
      <c r="LG45" t="s">
        <v>471</v>
      </c>
      <c r="LH45" t="s">
        <v>471</v>
      </c>
      <c r="LI45">
        <v>100</v>
      </c>
      <c r="LJ45">
        <v>13.333333333333332</v>
      </c>
      <c r="LK45">
        <v>3656623000</v>
      </c>
      <c r="LL45">
        <v>2490375364</v>
      </c>
      <c r="LM45">
        <v>207728039</v>
      </c>
      <c r="LN45">
        <v>756106375</v>
      </c>
      <c r="LO45">
        <v>351770703</v>
      </c>
      <c r="LP45">
        <v>291750</v>
      </c>
      <c r="LQ45">
        <v>247416.00000000012</v>
      </c>
      <c r="LR45">
        <v>238120</v>
      </c>
      <c r="LS45" t="s">
        <v>471</v>
      </c>
      <c r="LT45" t="s">
        <v>471</v>
      </c>
      <c r="LU45" t="s">
        <v>471</v>
      </c>
      <c r="LV45" t="s">
        <v>471</v>
      </c>
      <c r="LW45" t="s">
        <v>471</v>
      </c>
      <c r="LX45" t="s">
        <v>471</v>
      </c>
      <c r="LY45" t="s">
        <v>471</v>
      </c>
      <c r="LZ45" t="s">
        <v>471</v>
      </c>
      <c r="MA45" t="s">
        <v>471</v>
      </c>
      <c r="MB45">
        <v>777286.00000000012</v>
      </c>
      <c r="MC45">
        <v>777286.00000000012</v>
      </c>
      <c r="MD45">
        <v>777286.00000000012</v>
      </c>
      <c r="ME45" t="s">
        <v>752</v>
      </c>
      <c r="MF45" t="s">
        <v>752</v>
      </c>
      <c r="MG45">
        <v>0</v>
      </c>
      <c r="MH45">
        <v>0</v>
      </c>
      <c r="MI45">
        <v>0</v>
      </c>
      <c r="MJ45">
        <v>0</v>
      </c>
      <c r="MK45">
        <v>0</v>
      </c>
      <c r="ML45">
        <v>0</v>
      </c>
      <c r="MM45">
        <v>0</v>
      </c>
      <c r="MN45">
        <v>0</v>
      </c>
      <c r="MO45">
        <v>0</v>
      </c>
      <c r="MP45">
        <v>0</v>
      </c>
      <c r="MQ45" t="s">
        <v>754</v>
      </c>
      <c r="MR45" t="s">
        <v>754</v>
      </c>
      <c r="MS45">
        <v>0</v>
      </c>
      <c r="MT45">
        <v>0</v>
      </c>
      <c r="MU45">
        <v>0</v>
      </c>
      <c r="MV45">
        <v>0</v>
      </c>
      <c r="MW45">
        <v>0</v>
      </c>
      <c r="MX45">
        <v>0</v>
      </c>
      <c r="MY45">
        <v>0</v>
      </c>
      <c r="MZ45">
        <v>0</v>
      </c>
      <c r="NA45">
        <v>0</v>
      </c>
      <c r="NB45">
        <v>0</v>
      </c>
      <c r="NC45">
        <v>63.806893112792217</v>
      </c>
      <c r="ND45">
        <v>58.9588814602429</v>
      </c>
      <c r="NE45">
        <v>56.665186769574198</v>
      </c>
      <c r="NF45" t="s">
        <v>471</v>
      </c>
      <c r="NG45" t="s">
        <v>471</v>
      </c>
      <c r="NH45" t="s">
        <v>471</v>
      </c>
      <c r="NI45" t="s">
        <v>471</v>
      </c>
      <c r="NJ45" t="s">
        <v>471</v>
      </c>
      <c r="NK45" t="s">
        <v>471</v>
      </c>
      <c r="NL45" t="s">
        <v>471</v>
      </c>
      <c r="NM45" t="s">
        <v>471</v>
      </c>
      <c r="NN45" t="s">
        <v>471</v>
      </c>
      <c r="NO45" t="s">
        <v>475</v>
      </c>
      <c r="NP45" t="s">
        <v>475</v>
      </c>
      <c r="NQ45">
        <v>0</v>
      </c>
      <c r="NR45">
        <v>0</v>
      </c>
      <c r="NS45">
        <v>0</v>
      </c>
      <c r="NT45">
        <v>0</v>
      </c>
      <c r="NU45">
        <v>0</v>
      </c>
      <c r="NV45">
        <v>0</v>
      </c>
      <c r="NW45">
        <v>0</v>
      </c>
      <c r="NX45">
        <v>0</v>
      </c>
      <c r="NY45">
        <v>0</v>
      </c>
      <c r="NZ45">
        <v>0</v>
      </c>
      <c r="OA45" t="s">
        <v>1230</v>
      </c>
      <c r="OB45" t="s">
        <v>1231</v>
      </c>
      <c r="OC45">
        <v>0</v>
      </c>
      <c r="OD45">
        <v>0</v>
      </c>
      <c r="OE45">
        <v>0</v>
      </c>
      <c r="OF45">
        <v>0</v>
      </c>
      <c r="OG45">
        <v>0</v>
      </c>
      <c r="OH45">
        <v>0</v>
      </c>
      <c r="OI45">
        <v>0</v>
      </c>
      <c r="OJ45">
        <v>0</v>
      </c>
      <c r="OK45">
        <v>0</v>
      </c>
      <c r="OL45">
        <v>0</v>
      </c>
      <c r="OO45" t="s">
        <v>1214</v>
      </c>
      <c r="OP45">
        <v>1371717</v>
      </c>
      <c r="OQ45" t="s">
        <v>525</v>
      </c>
      <c r="OR45" t="s">
        <v>525</v>
      </c>
      <c r="OS45" t="s">
        <v>525</v>
      </c>
      <c r="OT45" t="s">
        <v>525</v>
      </c>
      <c r="OU45" t="s">
        <v>525</v>
      </c>
      <c r="OV45" t="s">
        <v>525</v>
      </c>
      <c r="OW45" t="s">
        <v>525</v>
      </c>
      <c r="OX45" t="s">
        <v>525</v>
      </c>
      <c r="OY45" t="s">
        <v>525</v>
      </c>
      <c r="OZ45" t="s">
        <v>525</v>
      </c>
      <c r="PA45" t="s">
        <v>525</v>
      </c>
      <c r="PB45" t="s">
        <v>525</v>
      </c>
      <c r="PC45" t="s">
        <v>525</v>
      </c>
      <c r="PD45" t="s">
        <v>525</v>
      </c>
      <c r="PE45" t="s">
        <v>525</v>
      </c>
      <c r="PF45" t="s">
        <v>525</v>
      </c>
      <c r="PG45" t="s">
        <v>525</v>
      </c>
      <c r="PH45" t="s">
        <v>525</v>
      </c>
      <c r="PI45" t="s">
        <v>525</v>
      </c>
      <c r="PJ45" t="s">
        <v>525</v>
      </c>
      <c r="PK45" t="s">
        <v>525</v>
      </c>
      <c r="PL45" t="s">
        <v>525</v>
      </c>
      <c r="PM45" t="s">
        <v>525</v>
      </c>
      <c r="PN45" t="s">
        <v>525</v>
      </c>
      <c r="PO45" t="s">
        <v>525</v>
      </c>
      <c r="PP45" t="s">
        <v>525</v>
      </c>
      <c r="PQ45">
        <v>0</v>
      </c>
      <c r="PR45">
        <v>756106375</v>
      </c>
      <c r="PS45" t="s">
        <v>905</v>
      </c>
    </row>
    <row r="46" spans="1:435" x14ac:dyDescent="0.25">
      <c r="A46" t="s">
        <v>1232</v>
      </c>
      <c r="B46">
        <v>7870</v>
      </c>
      <c r="D46">
        <v>2020110010186</v>
      </c>
      <c r="E46" t="s">
        <v>436</v>
      </c>
      <c r="F46" t="s">
        <v>437</v>
      </c>
      <c r="G46" t="s">
        <v>438</v>
      </c>
      <c r="H46" t="s">
        <v>1161</v>
      </c>
      <c r="I46" t="s">
        <v>1233</v>
      </c>
      <c r="J46" t="s">
        <v>1163</v>
      </c>
      <c r="K46" t="s">
        <v>1164</v>
      </c>
      <c r="L46" t="s">
        <v>1165</v>
      </c>
      <c r="M46" t="s">
        <v>1166</v>
      </c>
      <c r="N46" t="s">
        <v>1234</v>
      </c>
      <c r="O46" t="s">
        <v>1235</v>
      </c>
      <c r="P46" t="s">
        <v>1236</v>
      </c>
      <c r="Q46" t="s">
        <v>1167</v>
      </c>
      <c r="R46" t="s">
        <v>1168</v>
      </c>
      <c r="S46" t="s">
        <v>1203</v>
      </c>
      <c r="T46" t="s">
        <v>1237</v>
      </c>
      <c r="Z46" t="s">
        <v>1203</v>
      </c>
      <c r="AA46" t="s">
        <v>1237</v>
      </c>
      <c r="AH46" t="s">
        <v>451</v>
      </c>
      <c r="AI46" t="s">
        <v>1238</v>
      </c>
      <c r="AJ46">
        <v>0</v>
      </c>
      <c r="AK46">
        <v>44055</v>
      </c>
      <c r="AL46">
        <v>1</v>
      </c>
      <c r="AM46">
        <v>2023</v>
      </c>
      <c r="AN46" t="s">
        <v>1239</v>
      </c>
      <c r="AO46" t="s">
        <v>1240</v>
      </c>
      <c r="AP46">
        <v>2020</v>
      </c>
      <c r="AQ46">
        <v>2024</v>
      </c>
      <c r="AR46" t="s">
        <v>467</v>
      </c>
      <c r="AS46" t="s">
        <v>626</v>
      </c>
      <c r="AT46" t="s">
        <v>522</v>
      </c>
      <c r="AU46" t="s">
        <v>459</v>
      </c>
      <c r="AV46">
        <v>2019</v>
      </c>
      <c r="AW46">
        <v>146645</v>
      </c>
      <c r="AX46" t="s">
        <v>1241</v>
      </c>
      <c r="AZ46">
        <v>1</v>
      </c>
      <c r="BB46" t="s">
        <v>1242</v>
      </c>
      <c r="BC46" t="s">
        <v>1243</v>
      </c>
      <c r="BD46" t="s">
        <v>1244</v>
      </c>
      <c r="BE46" t="s">
        <v>525</v>
      </c>
      <c r="BF46" t="s">
        <v>1245</v>
      </c>
      <c r="BG46">
        <v>2</v>
      </c>
      <c r="BH46">
        <v>44554</v>
      </c>
      <c r="BI46" t="s">
        <v>1192</v>
      </c>
      <c r="BJ46" t="s">
        <v>51</v>
      </c>
      <c r="BK46">
        <v>1038131</v>
      </c>
      <c r="BL46">
        <v>156225</v>
      </c>
      <c r="BM46">
        <v>275620</v>
      </c>
      <c r="BN46">
        <v>284902</v>
      </c>
      <c r="BO46">
        <v>208446</v>
      </c>
      <c r="BP46">
        <v>112938</v>
      </c>
      <c r="BW46">
        <v>171420</v>
      </c>
      <c r="BX46">
        <v>150000</v>
      </c>
      <c r="BY46">
        <v>67500</v>
      </c>
      <c r="BZ46">
        <v>208446</v>
      </c>
      <c r="CA46">
        <v>278000</v>
      </c>
      <c r="CB46">
        <v>284902.00000000006</v>
      </c>
      <c r="CC46">
        <v>208446</v>
      </c>
      <c r="CD46">
        <v>0</v>
      </c>
      <c r="CE46" t="s">
        <v>525</v>
      </c>
      <c r="CF46" t="s">
        <v>525</v>
      </c>
      <c r="CG46" t="s">
        <v>525</v>
      </c>
      <c r="CH46" t="s">
        <v>525</v>
      </c>
      <c r="CI46" t="s">
        <v>525</v>
      </c>
      <c r="CJ46">
        <v>156225</v>
      </c>
      <c r="CK46">
        <v>275620</v>
      </c>
      <c r="CL46">
        <v>284902.00000000006</v>
      </c>
      <c r="CM46">
        <v>794397</v>
      </c>
      <c r="CN46" t="s">
        <v>467</v>
      </c>
      <c r="CO46">
        <v>17370</v>
      </c>
      <c r="CP46">
        <v>17370</v>
      </c>
      <c r="CQ46">
        <v>17370</v>
      </c>
      <c r="CR46">
        <v>17370</v>
      </c>
      <c r="CS46">
        <v>17370</v>
      </c>
      <c r="CT46">
        <v>17370</v>
      </c>
      <c r="CU46">
        <v>17370</v>
      </c>
      <c r="CV46">
        <v>17370</v>
      </c>
      <c r="CW46">
        <v>17370</v>
      </c>
      <c r="CX46">
        <v>17370</v>
      </c>
      <c r="CY46">
        <v>17370</v>
      </c>
      <c r="CZ46">
        <v>17376</v>
      </c>
      <c r="DA46">
        <v>208446</v>
      </c>
      <c r="DB46">
        <v>52110</v>
      </c>
      <c r="DC46">
        <v>52110</v>
      </c>
      <c r="DD46">
        <v>0</v>
      </c>
      <c r="DE46">
        <v>0</v>
      </c>
      <c r="DF46">
        <v>0</v>
      </c>
      <c r="DG46">
        <v>0</v>
      </c>
      <c r="DH46">
        <v>0</v>
      </c>
      <c r="DI46">
        <v>0</v>
      </c>
      <c r="DJ46">
        <v>0</v>
      </c>
      <c r="DK46">
        <v>0</v>
      </c>
      <c r="DL46">
        <v>0</v>
      </c>
      <c r="DM46">
        <v>0</v>
      </c>
      <c r="DN46">
        <v>0</v>
      </c>
      <c r="DO46">
        <v>0</v>
      </c>
      <c r="DP46">
        <v>208446</v>
      </c>
      <c r="DQ46">
        <v>23289</v>
      </c>
      <c r="DR46">
        <v>26207</v>
      </c>
      <c r="DS46">
        <v>28154</v>
      </c>
      <c r="DT46">
        <v>0</v>
      </c>
      <c r="DU46">
        <v>0</v>
      </c>
      <c r="DV46">
        <v>0</v>
      </c>
      <c r="DW46">
        <v>0</v>
      </c>
      <c r="DX46">
        <v>0</v>
      </c>
      <c r="DY46">
        <v>0</v>
      </c>
      <c r="DZ46">
        <v>0</v>
      </c>
      <c r="EA46">
        <v>0</v>
      </c>
      <c r="EB46">
        <v>0</v>
      </c>
      <c r="EC46">
        <v>77650</v>
      </c>
      <c r="ED46">
        <v>77650</v>
      </c>
      <c r="EE46" t="s">
        <v>1246</v>
      </c>
      <c r="EF46" t="s">
        <v>1246</v>
      </c>
      <c r="EG46" t="s">
        <v>1246</v>
      </c>
      <c r="EH46" t="s">
        <v>1246</v>
      </c>
      <c r="EI46" t="s">
        <v>1246</v>
      </c>
      <c r="EJ46" t="s">
        <v>1246</v>
      </c>
      <c r="EK46" t="s">
        <v>1246</v>
      </c>
      <c r="EL46" t="s">
        <v>1246</v>
      </c>
      <c r="EM46" t="s">
        <v>1246</v>
      </c>
      <c r="EN46" t="s">
        <v>1246</v>
      </c>
      <c r="EO46" t="s">
        <v>1246</v>
      </c>
      <c r="EP46" t="s">
        <v>1246</v>
      </c>
      <c r="EQ46" t="s">
        <v>1247</v>
      </c>
      <c r="ER46" t="s">
        <v>1246</v>
      </c>
      <c r="ES46" t="s">
        <v>1248</v>
      </c>
      <c r="ET46">
        <v>0</v>
      </c>
      <c r="EU46">
        <v>0</v>
      </c>
      <c r="EV46">
        <v>0</v>
      </c>
      <c r="EW46">
        <v>0</v>
      </c>
      <c r="EX46">
        <v>0</v>
      </c>
      <c r="EY46">
        <v>0</v>
      </c>
      <c r="EZ46">
        <v>0</v>
      </c>
      <c r="FA46">
        <v>0</v>
      </c>
      <c r="FB46">
        <v>0</v>
      </c>
      <c r="FC46" t="s">
        <v>525</v>
      </c>
      <c r="FD46" t="s">
        <v>525</v>
      </c>
      <c r="FE46" t="s">
        <v>525</v>
      </c>
      <c r="FF46" t="s">
        <v>525</v>
      </c>
      <c r="FG46" t="s">
        <v>525</v>
      </c>
      <c r="FH46" t="s">
        <v>525</v>
      </c>
      <c r="FI46" t="s">
        <v>525</v>
      </c>
      <c r="FJ46" t="s">
        <v>525</v>
      </c>
      <c r="FK46" t="s">
        <v>525</v>
      </c>
      <c r="FL46" t="s">
        <v>525</v>
      </c>
      <c r="FM46" t="s">
        <v>525</v>
      </c>
      <c r="FN46" t="s">
        <v>525</v>
      </c>
      <c r="FO46" t="s">
        <v>525</v>
      </c>
      <c r="FP46" t="s">
        <v>525</v>
      </c>
      <c r="FQ46" t="s">
        <v>525</v>
      </c>
      <c r="FR46" t="s">
        <v>525</v>
      </c>
      <c r="FS46" t="s">
        <v>525</v>
      </c>
      <c r="FT46" t="s">
        <v>525</v>
      </c>
      <c r="FU46" t="s">
        <v>525</v>
      </c>
      <c r="FV46" t="s">
        <v>525</v>
      </c>
      <c r="FW46" t="s">
        <v>525</v>
      </c>
      <c r="FX46" t="s">
        <v>525</v>
      </c>
      <c r="FY46" t="s">
        <v>525</v>
      </c>
      <c r="FZ46" t="s">
        <v>525</v>
      </c>
      <c r="GA46" t="s">
        <v>525</v>
      </c>
      <c r="GB46" t="s">
        <v>525</v>
      </c>
      <c r="GC46" t="s">
        <v>525</v>
      </c>
      <c r="GD46" t="s">
        <v>525</v>
      </c>
      <c r="GE46" t="s">
        <v>525</v>
      </c>
      <c r="GF46" t="s">
        <v>525</v>
      </c>
      <c r="GG46" t="s">
        <v>525</v>
      </c>
      <c r="GH46" t="s">
        <v>525</v>
      </c>
      <c r="GI46" t="s">
        <v>525</v>
      </c>
      <c r="GJ46" t="s">
        <v>525</v>
      </c>
      <c r="GK46" t="s">
        <v>525</v>
      </c>
      <c r="GL46" t="s">
        <v>525</v>
      </c>
      <c r="GM46" t="s">
        <v>525</v>
      </c>
      <c r="GN46" t="s">
        <v>525</v>
      </c>
      <c r="GO46" t="s">
        <v>525</v>
      </c>
      <c r="GP46" t="s">
        <v>525</v>
      </c>
      <c r="GQ46" t="s">
        <v>525</v>
      </c>
      <c r="GR46" t="s">
        <v>525</v>
      </c>
      <c r="GS46" t="s">
        <v>525</v>
      </c>
      <c r="GT46" t="s">
        <v>525</v>
      </c>
      <c r="GU46" t="s">
        <v>525</v>
      </c>
      <c r="GV46" t="s">
        <v>525</v>
      </c>
      <c r="GW46" t="s">
        <v>525</v>
      </c>
      <c r="GX46" t="s">
        <v>525</v>
      </c>
      <c r="GY46" t="s">
        <v>525</v>
      </c>
      <c r="GZ46" t="s">
        <v>525</v>
      </c>
      <c r="HA46" t="s">
        <v>525</v>
      </c>
      <c r="HB46" t="s">
        <v>525</v>
      </c>
      <c r="HC46" t="s">
        <v>525</v>
      </c>
      <c r="HD46" t="s">
        <v>525</v>
      </c>
      <c r="HE46" t="s">
        <v>525</v>
      </c>
      <c r="HF46" t="s">
        <v>525</v>
      </c>
      <c r="HG46" t="s">
        <v>525</v>
      </c>
      <c r="HH46" t="s">
        <v>525</v>
      </c>
      <c r="HI46" t="s">
        <v>525</v>
      </c>
      <c r="HJ46" t="s">
        <v>525</v>
      </c>
      <c r="HK46" t="s">
        <v>525</v>
      </c>
      <c r="HL46" t="s">
        <v>525</v>
      </c>
      <c r="HM46" t="s">
        <v>525</v>
      </c>
      <c r="HN46" t="s">
        <v>525</v>
      </c>
      <c r="HO46" t="s">
        <v>525</v>
      </c>
      <c r="HP46" t="s">
        <v>525</v>
      </c>
      <c r="HQ46" t="s">
        <v>525</v>
      </c>
      <c r="HR46" t="s">
        <v>525</v>
      </c>
      <c r="HS46" t="s">
        <v>525</v>
      </c>
      <c r="HT46" t="s">
        <v>525</v>
      </c>
      <c r="HU46" t="s">
        <v>525</v>
      </c>
      <c r="HV46" t="s">
        <v>525</v>
      </c>
      <c r="HW46" t="s">
        <v>525</v>
      </c>
      <c r="HX46" t="s">
        <v>525</v>
      </c>
      <c r="HY46" t="s">
        <v>525</v>
      </c>
      <c r="HZ46" t="s">
        <v>525</v>
      </c>
      <c r="IA46" t="s">
        <v>525</v>
      </c>
      <c r="IB46" t="s">
        <v>525</v>
      </c>
      <c r="IC46" t="s">
        <v>1249</v>
      </c>
      <c r="ID46" t="s">
        <v>1197</v>
      </c>
      <c r="IE46" t="s">
        <v>471</v>
      </c>
      <c r="IF46" t="s">
        <v>1250</v>
      </c>
      <c r="IG46" t="s">
        <v>1251</v>
      </c>
      <c r="IH46" t="s">
        <v>1252</v>
      </c>
      <c r="II46" t="s">
        <v>471</v>
      </c>
      <c r="IJ46" t="s">
        <v>471</v>
      </c>
      <c r="IK46" t="s">
        <v>471</v>
      </c>
      <c r="IL46" t="s">
        <v>471</v>
      </c>
      <c r="IM46" t="s">
        <v>471</v>
      </c>
      <c r="IN46" t="s">
        <v>471</v>
      </c>
      <c r="IO46" t="s">
        <v>471</v>
      </c>
      <c r="IP46" t="s">
        <v>471</v>
      </c>
      <c r="IQ46" t="s">
        <v>471</v>
      </c>
      <c r="IR46">
        <v>1.3407599309153713</v>
      </c>
      <c r="IS46">
        <v>1.5087507196315486</v>
      </c>
      <c r="IT46">
        <v>1.6208405296488198</v>
      </c>
      <c r="IU46">
        <v>0</v>
      </c>
      <c r="IV46">
        <v>0</v>
      </c>
      <c r="IW46">
        <v>0</v>
      </c>
      <c r="IX46">
        <v>0</v>
      </c>
      <c r="IY46">
        <v>0</v>
      </c>
      <c r="IZ46">
        <v>0</v>
      </c>
      <c r="JA46">
        <v>0</v>
      </c>
      <c r="JB46">
        <v>0</v>
      </c>
      <c r="JC46">
        <v>0</v>
      </c>
      <c r="JD46">
        <v>0.37251854197250128</v>
      </c>
      <c r="JE46">
        <v>11.172677815837195</v>
      </c>
      <c r="JF46">
        <v>12.572560759141457</v>
      </c>
      <c r="JG46">
        <v>13.506615622271475</v>
      </c>
      <c r="JH46">
        <v>0</v>
      </c>
      <c r="JI46">
        <v>0</v>
      </c>
      <c r="JJ46">
        <v>0</v>
      </c>
      <c r="JK46">
        <v>0</v>
      </c>
      <c r="JL46">
        <v>0</v>
      </c>
      <c r="JM46">
        <v>0</v>
      </c>
      <c r="JN46">
        <v>0</v>
      </c>
      <c r="JO46">
        <v>0</v>
      </c>
      <c r="JP46">
        <v>0</v>
      </c>
      <c r="JQ46">
        <v>37.251854197250125</v>
      </c>
      <c r="JR46">
        <v>11.172677815837195</v>
      </c>
      <c r="JS46">
        <v>23.74523857497865</v>
      </c>
      <c r="JT46">
        <v>37.251854197250125</v>
      </c>
      <c r="JU46">
        <v>37.251854197250125</v>
      </c>
      <c r="JV46">
        <v>37.251854197250125</v>
      </c>
      <c r="JW46">
        <v>37.251854197250125</v>
      </c>
      <c r="JX46">
        <v>37.251854197250125</v>
      </c>
      <c r="JY46">
        <v>37.251854197250125</v>
      </c>
      <c r="JZ46">
        <v>37.251854197250125</v>
      </c>
      <c r="KA46">
        <v>37.251854197250125</v>
      </c>
      <c r="KB46">
        <v>37.251854197250125</v>
      </c>
      <c r="KC46">
        <v>37.251854197250125</v>
      </c>
      <c r="KD46">
        <v>134.07599309153713</v>
      </c>
      <c r="KE46">
        <v>150.87507196315485</v>
      </c>
      <c r="KF46">
        <v>162.08405296488198</v>
      </c>
      <c r="KG46" t="s">
        <v>471</v>
      </c>
      <c r="KH46" t="s">
        <v>471</v>
      </c>
      <c r="KI46" t="s">
        <v>471</v>
      </c>
      <c r="KJ46" t="s">
        <v>471</v>
      </c>
      <c r="KK46" t="s">
        <v>471</v>
      </c>
      <c r="KL46" t="s">
        <v>471</v>
      </c>
      <c r="KM46" t="s">
        <v>471</v>
      </c>
      <c r="KN46" t="s">
        <v>471</v>
      </c>
      <c r="KO46" t="s">
        <v>471</v>
      </c>
      <c r="KP46">
        <v>134.07599309153713</v>
      </c>
      <c r="KQ46">
        <v>142.47553252734599</v>
      </c>
      <c r="KR46">
        <v>149.01170600652463</v>
      </c>
      <c r="KS46" t="s">
        <v>471</v>
      </c>
      <c r="KT46" t="s">
        <v>471</v>
      </c>
      <c r="KU46" t="s">
        <v>471</v>
      </c>
      <c r="KV46" t="s">
        <v>471</v>
      </c>
      <c r="KW46" t="s">
        <v>471</v>
      </c>
      <c r="KX46" t="s">
        <v>471</v>
      </c>
      <c r="KY46" t="s">
        <v>471</v>
      </c>
      <c r="KZ46" t="s">
        <v>471</v>
      </c>
      <c r="LA46" t="s">
        <v>471</v>
      </c>
      <c r="LB46">
        <v>149.01170600652463</v>
      </c>
      <c r="LC46" t="s">
        <v>1253</v>
      </c>
      <c r="LD46" t="s">
        <v>1254</v>
      </c>
      <c r="LE46">
        <v>100</v>
      </c>
      <c r="LF46">
        <v>15</v>
      </c>
      <c r="LG46">
        <v>100</v>
      </c>
      <c r="LH46">
        <v>15</v>
      </c>
      <c r="LI46">
        <v>100</v>
      </c>
      <c r="LJ46">
        <v>13.333333333333332</v>
      </c>
      <c r="LK46">
        <v>3656623000</v>
      </c>
      <c r="LL46">
        <v>2490375364</v>
      </c>
      <c r="LM46">
        <v>207728039</v>
      </c>
      <c r="LN46">
        <v>756106375</v>
      </c>
      <c r="LO46">
        <v>351770703</v>
      </c>
      <c r="LP46">
        <v>23289</v>
      </c>
      <c r="LQ46">
        <v>26207</v>
      </c>
      <c r="LR46">
        <v>28153.999999999985</v>
      </c>
      <c r="LS46" t="s">
        <v>471</v>
      </c>
      <c r="LT46" t="s">
        <v>471</v>
      </c>
      <c r="LU46" t="s">
        <v>471</v>
      </c>
      <c r="LV46" t="s">
        <v>471</v>
      </c>
      <c r="LW46" t="s">
        <v>471</v>
      </c>
      <c r="LX46" t="s">
        <v>471</v>
      </c>
      <c r="LY46" t="s">
        <v>471</v>
      </c>
      <c r="LZ46" t="s">
        <v>471</v>
      </c>
      <c r="MA46" t="s">
        <v>471</v>
      </c>
      <c r="MB46">
        <v>77649.999999999985</v>
      </c>
      <c r="MC46">
        <v>77649.999999999985</v>
      </c>
      <c r="MD46">
        <v>77649.999999999985</v>
      </c>
      <c r="ME46" t="s">
        <v>752</v>
      </c>
      <c r="MF46" t="s">
        <v>752</v>
      </c>
      <c r="MG46">
        <v>0</v>
      </c>
      <c r="MH46">
        <v>0</v>
      </c>
      <c r="MI46">
        <v>0</v>
      </c>
      <c r="MJ46">
        <v>0</v>
      </c>
      <c r="MK46">
        <v>0</v>
      </c>
      <c r="ML46">
        <v>0</v>
      </c>
      <c r="MM46">
        <v>0</v>
      </c>
      <c r="MN46">
        <v>0</v>
      </c>
      <c r="MO46">
        <v>0</v>
      </c>
      <c r="MP46">
        <v>0</v>
      </c>
      <c r="MQ46" t="s">
        <v>754</v>
      </c>
      <c r="MR46" t="s">
        <v>754</v>
      </c>
      <c r="MS46">
        <v>0</v>
      </c>
      <c r="MT46">
        <v>0</v>
      </c>
      <c r="MU46">
        <v>0</v>
      </c>
      <c r="MV46">
        <v>0</v>
      </c>
      <c r="MW46">
        <v>0</v>
      </c>
      <c r="MX46">
        <v>0</v>
      </c>
      <c r="MY46">
        <v>0</v>
      </c>
      <c r="MZ46">
        <v>0</v>
      </c>
      <c r="NA46">
        <v>0</v>
      </c>
      <c r="NB46">
        <v>0</v>
      </c>
      <c r="NC46">
        <v>134.07599309153713</v>
      </c>
      <c r="ND46">
        <v>142.47553252734599</v>
      </c>
      <c r="NE46">
        <v>149.01170600652463</v>
      </c>
      <c r="NF46" t="s">
        <v>471</v>
      </c>
      <c r="NG46" t="s">
        <v>471</v>
      </c>
      <c r="NH46" t="s">
        <v>471</v>
      </c>
      <c r="NI46" t="s">
        <v>471</v>
      </c>
      <c r="NJ46" t="s">
        <v>471</v>
      </c>
      <c r="NK46" t="s">
        <v>471</v>
      </c>
      <c r="NL46" t="s">
        <v>471</v>
      </c>
      <c r="NM46" t="s">
        <v>471</v>
      </c>
      <c r="NN46" t="s">
        <v>471</v>
      </c>
      <c r="NO46" t="s">
        <v>475</v>
      </c>
      <c r="NP46" t="s">
        <v>475</v>
      </c>
      <c r="NQ46">
        <v>0</v>
      </c>
      <c r="NR46">
        <v>0</v>
      </c>
      <c r="NS46">
        <v>0</v>
      </c>
      <c r="NT46">
        <v>0</v>
      </c>
      <c r="NU46">
        <v>0</v>
      </c>
      <c r="NV46">
        <v>0</v>
      </c>
      <c r="NW46">
        <v>0</v>
      </c>
      <c r="NX46">
        <v>0</v>
      </c>
      <c r="NY46">
        <v>0</v>
      </c>
      <c r="NZ46">
        <v>0</v>
      </c>
      <c r="OA46" t="s">
        <v>1255</v>
      </c>
      <c r="OB46" t="s">
        <v>1256</v>
      </c>
      <c r="OC46">
        <v>0</v>
      </c>
      <c r="OD46">
        <v>0</v>
      </c>
      <c r="OE46">
        <v>0</v>
      </c>
      <c r="OF46">
        <v>0</v>
      </c>
      <c r="OG46">
        <v>0</v>
      </c>
      <c r="OH46">
        <v>0</v>
      </c>
      <c r="OI46">
        <v>0</v>
      </c>
      <c r="OJ46">
        <v>0</v>
      </c>
      <c r="OK46">
        <v>0</v>
      </c>
      <c r="OL46">
        <v>0</v>
      </c>
      <c r="OO46" t="s">
        <v>1232</v>
      </c>
      <c r="OP46">
        <v>52110</v>
      </c>
      <c r="OQ46" t="s">
        <v>525</v>
      </c>
      <c r="OR46" t="s">
        <v>525</v>
      </c>
      <c r="OS46" t="s">
        <v>525</v>
      </c>
      <c r="OT46" t="s">
        <v>525</v>
      </c>
      <c r="OU46" t="s">
        <v>525</v>
      </c>
      <c r="OV46" t="s">
        <v>525</v>
      </c>
      <c r="OW46" t="s">
        <v>525</v>
      </c>
      <c r="OX46" t="s">
        <v>525</v>
      </c>
      <c r="OY46" t="s">
        <v>525</v>
      </c>
      <c r="OZ46" t="s">
        <v>525</v>
      </c>
      <c r="PA46" t="s">
        <v>525</v>
      </c>
      <c r="PB46" t="s">
        <v>525</v>
      </c>
      <c r="PC46" t="s">
        <v>525</v>
      </c>
      <c r="PD46" t="s">
        <v>525</v>
      </c>
      <c r="PE46" t="s">
        <v>525</v>
      </c>
      <c r="PF46" t="s">
        <v>525</v>
      </c>
      <c r="PG46" t="s">
        <v>525</v>
      </c>
      <c r="PH46" t="s">
        <v>525</v>
      </c>
      <c r="PI46" t="s">
        <v>525</v>
      </c>
      <c r="PJ46" t="s">
        <v>525</v>
      </c>
      <c r="PK46" t="s">
        <v>525</v>
      </c>
      <c r="PL46" t="s">
        <v>525</v>
      </c>
      <c r="PM46" t="s">
        <v>525</v>
      </c>
      <c r="PN46" t="s">
        <v>525</v>
      </c>
      <c r="PO46" t="s">
        <v>525</v>
      </c>
      <c r="PP46" t="s">
        <v>525</v>
      </c>
      <c r="PQ46">
        <v>0</v>
      </c>
      <c r="PR46">
        <v>756106375</v>
      </c>
      <c r="PS46" t="s">
        <v>905</v>
      </c>
    </row>
    <row r="47" spans="1:435" x14ac:dyDescent="0.25">
      <c r="A47" t="s">
        <v>1257</v>
      </c>
      <c r="B47">
        <v>7870</v>
      </c>
      <c r="C47" t="s">
        <v>1258</v>
      </c>
      <c r="D47">
        <v>2020110010186</v>
      </c>
      <c r="E47" t="s">
        <v>436</v>
      </c>
      <c r="F47" t="s">
        <v>437</v>
      </c>
      <c r="G47" t="s">
        <v>438</v>
      </c>
      <c r="H47" t="s">
        <v>1161</v>
      </c>
      <c r="I47" t="s">
        <v>1162</v>
      </c>
      <c r="J47" t="s">
        <v>1163</v>
      </c>
      <c r="K47" t="s">
        <v>1164</v>
      </c>
      <c r="L47" t="s">
        <v>1165</v>
      </c>
      <c r="M47" t="s">
        <v>1166</v>
      </c>
      <c r="N47" t="s">
        <v>1164</v>
      </c>
      <c r="O47" t="s">
        <v>1165</v>
      </c>
      <c r="P47" t="s">
        <v>1164</v>
      </c>
      <c r="Q47" t="s">
        <v>1167</v>
      </c>
      <c r="R47" t="s">
        <v>1168</v>
      </c>
      <c r="S47" t="s">
        <v>1259</v>
      </c>
      <c r="T47" t="s">
        <v>1260</v>
      </c>
      <c r="AD47" t="s">
        <v>1261</v>
      </c>
      <c r="AE47" t="s">
        <v>1262</v>
      </c>
      <c r="AI47" t="s">
        <v>1263</v>
      </c>
      <c r="AJ47">
        <v>0</v>
      </c>
      <c r="AK47">
        <v>44055</v>
      </c>
      <c r="AL47">
        <v>1</v>
      </c>
      <c r="AM47">
        <v>2023</v>
      </c>
      <c r="AN47" t="s">
        <v>1264</v>
      </c>
      <c r="AO47" t="s">
        <v>1265</v>
      </c>
      <c r="AP47">
        <v>2020</v>
      </c>
      <c r="AQ47">
        <v>2024</v>
      </c>
      <c r="AR47" t="s">
        <v>467</v>
      </c>
      <c r="AS47" t="s">
        <v>626</v>
      </c>
      <c r="AT47" t="s">
        <v>522</v>
      </c>
      <c r="AU47" t="s">
        <v>459</v>
      </c>
      <c r="AV47" t="s">
        <v>460</v>
      </c>
      <c r="AW47">
        <v>0</v>
      </c>
      <c r="AX47" t="s">
        <v>460</v>
      </c>
      <c r="AZ47">
        <v>1</v>
      </c>
      <c r="BB47" t="s">
        <v>1266</v>
      </c>
      <c r="BC47" t="s">
        <v>1267</v>
      </c>
      <c r="BD47" t="s">
        <v>1268</v>
      </c>
      <c r="BE47" t="s">
        <v>525</v>
      </c>
      <c r="BF47" t="s">
        <v>1269</v>
      </c>
      <c r="BG47">
        <v>2</v>
      </c>
      <c r="BH47">
        <v>44554</v>
      </c>
      <c r="BI47" t="s">
        <v>1270</v>
      </c>
      <c r="BJ47" t="s">
        <v>51</v>
      </c>
      <c r="BK47">
        <v>32</v>
      </c>
      <c r="BL47">
        <v>4</v>
      </c>
      <c r="BM47">
        <v>8</v>
      </c>
      <c r="BN47">
        <v>8</v>
      </c>
      <c r="BO47">
        <v>8</v>
      </c>
      <c r="BP47">
        <v>4</v>
      </c>
      <c r="BW47">
        <v>4</v>
      </c>
      <c r="BX47">
        <v>8</v>
      </c>
      <c r="BY47">
        <v>8</v>
      </c>
      <c r="BZ47">
        <v>8</v>
      </c>
      <c r="CA47">
        <v>8</v>
      </c>
      <c r="CB47">
        <v>8</v>
      </c>
      <c r="CC47">
        <v>8</v>
      </c>
      <c r="CD47">
        <v>0</v>
      </c>
      <c r="CE47" t="s">
        <v>525</v>
      </c>
      <c r="CF47" t="s">
        <v>525</v>
      </c>
      <c r="CG47" t="s">
        <v>525</v>
      </c>
      <c r="CH47" t="s">
        <v>525</v>
      </c>
      <c r="CI47" t="s">
        <v>525</v>
      </c>
      <c r="CJ47">
        <v>4</v>
      </c>
      <c r="CK47">
        <v>8</v>
      </c>
      <c r="CL47">
        <v>8</v>
      </c>
      <c r="CM47">
        <v>22</v>
      </c>
      <c r="CN47" t="s">
        <v>467</v>
      </c>
      <c r="CO47">
        <v>0</v>
      </c>
      <c r="CP47">
        <v>0</v>
      </c>
      <c r="CQ47">
        <v>2</v>
      </c>
      <c r="CR47">
        <v>0</v>
      </c>
      <c r="CS47">
        <v>0</v>
      </c>
      <c r="CT47">
        <v>2</v>
      </c>
      <c r="CU47">
        <v>0</v>
      </c>
      <c r="CV47">
        <v>0</v>
      </c>
      <c r="CW47">
        <v>2</v>
      </c>
      <c r="CX47">
        <v>0</v>
      </c>
      <c r="CY47">
        <v>0</v>
      </c>
      <c r="CZ47">
        <v>2</v>
      </c>
      <c r="DA47">
        <v>8</v>
      </c>
      <c r="DB47">
        <v>2</v>
      </c>
      <c r="DC47">
        <v>2</v>
      </c>
      <c r="DD47">
        <v>0</v>
      </c>
      <c r="DE47">
        <v>0</v>
      </c>
      <c r="DF47">
        <v>0</v>
      </c>
      <c r="DG47">
        <v>0</v>
      </c>
      <c r="DH47">
        <v>0</v>
      </c>
      <c r="DI47">
        <v>0</v>
      </c>
      <c r="DJ47">
        <v>0</v>
      </c>
      <c r="DK47">
        <v>0</v>
      </c>
      <c r="DL47">
        <v>0</v>
      </c>
      <c r="DM47">
        <v>0</v>
      </c>
      <c r="DN47">
        <v>0</v>
      </c>
      <c r="DO47">
        <v>0</v>
      </c>
      <c r="DP47">
        <v>8</v>
      </c>
      <c r="DQ47">
        <v>0</v>
      </c>
      <c r="DR47">
        <v>0</v>
      </c>
      <c r="DS47">
        <v>2</v>
      </c>
      <c r="DT47">
        <v>0</v>
      </c>
      <c r="DU47">
        <v>0</v>
      </c>
      <c r="DV47">
        <v>0</v>
      </c>
      <c r="DW47">
        <v>0</v>
      </c>
      <c r="DX47">
        <v>0</v>
      </c>
      <c r="DY47">
        <v>0</v>
      </c>
      <c r="DZ47">
        <v>0</v>
      </c>
      <c r="EA47">
        <v>0</v>
      </c>
      <c r="EB47">
        <v>0</v>
      </c>
      <c r="EC47">
        <v>2</v>
      </c>
      <c r="ED47">
        <v>2</v>
      </c>
      <c r="EE47">
        <v>0</v>
      </c>
      <c r="EF47">
        <v>0</v>
      </c>
      <c r="EG47" t="s">
        <v>1271</v>
      </c>
      <c r="EH47">
        <v>0</v>
      </c>
      <c r="EI47">
        <v>0</v>
      </c>
      <c r="EJ47" t="s">
        <v>1271</v>
      </c>
      <c r="EK47">
        <v>0</v>
      </c>
      <c r="EL47">
        <v>0</v>
      </c>
      <c r="EM47" t="s">
        <v>1271</v>
      </c>
      <c r="EN47">
        <v>0</v>
      </c>
      <c r="EO47">
        <v>0</v>
      </c>
      <c r="EP47" t="s">
        <v>1271</v>
      </c>
      <c r="EQ47">
        <v>0</v>
      </c>
      <c r="ER47">
        <v>0</v>
      </c>
      <c r="ES47" t="s">
        <v>1272</v>
      </c>
      <c r="ET47">
        <v>0</v>
      </c>
      <c r="EU47">
        <v>0</v>
      </c>
      <c r="EV47">
        <v>0</v>
      </c>
      <c r="EW47">
        <v>0</v>
      </c>
      <c r="EX47">
        <v>0</v>
      </c>
      <c r="EY47">
        <v>0</v>
      </c>
      <c r="EZ47">
        <v>0</v>
      </c>
      <c r="FA47">
        <v>0</v>
      </c>
      <c r="FB47">
        <v>0</v>
      </c>
      <c r="FC47" t="s">
        <v>525</v>
      </c>
      <c r="FD47" t="s">
        <v>525</v>
      </c>
      <c r="FE47" t="s">
        <v>525</v>
      </c>
      <c r="FF47" t="s">
        <v>525</v>
      </c>
      <c r="FG47" t="s">
        <v>525</v>
      </c>
      <c r="FH47" t="s">
        <v>525</v>
      </c>
      <c r="FI47" t="s">
        <v>525</v>
      </c>
      <c r="FJ47" t="s">
        <v>525</v>
      </c>
      <c r="FK47" t="s">
        <v>525</v>
      </c>
      <c r="FL47" t="s">
        <v>525</v>
      </c>
      <c r="FM47" t="s">
        <v>525</v>
      </c>
      <c r="FN47" t="s">
        <v>525</v>
      </c>
      <c r="FO47" t="s">
        <v>525</v>
      </c>
      <c r="FP47" t="s">
        <v>525</v>
      </c>
      <c r="FQ47" t="s">
        <v>525</v>
      </c>
      <c r="FR47" t="s">
        <v>525</v>
      </c>
      <c r="FS47" t="s">
        <v>525</v>
      </c>
      <c r="FT47" t="s">
        <v>525</v>
      </c>
      <c r="FU47" t="s">
        <v>525</v>
      </c>
      <c r="FV47" t="s">
        <v>525</v>
      </c>
      <c r="FW47" t="s">
        <v>525</v>
      </c>
      <c r="FX47" t="s">
        <v>525</v>
      </c>
      <c r="FY47" t="s">
        <v>525</v>
      </c>
      <c r="FZ47" t="s">
        <v>525</v>
      </c>
      <c r="GA47" t="s">
        <v>525</v>
      </c>
      <c r="GB47" t="s">
        <v>525</v>
      </c>
      <c r="GC47" t="s">
        <v>525</v>
      </c>
      <c r="GD47" t="s">
        <v>525</v>
      </c>
      <c r="GE47" t="s">
        <v>525</v>
      </c>
      <c r="GF47" t="s">
        <v>525</v>
      </c>
      <c r="GG47" t="s">
        <v>525</v>
      </c>
      <c r="GH47" t="s">
        <v>525</v>
      </c>
      <c r="GI47" t="s">
        <v>525</v>
      </c>
      <c r="GJ47" t="s">
        <v>525</v>
      </c>
      <c r="GK47" t="s">
        <v>525</v>
      </c>
      <c r="GL47" t="s">
        <v>525</v>
      </c>
      <c r="GM47" t="s">
        <v>525</v>
      </c>
      <c r="GN47" t="s">
        <v>525</v>
      </c>
      <c r="GO47" t="s">
        <v>525</v>
      </c>
      <c r="GP47" t="s">
        <v>525</v>
      </c>
      <c r="GQ47" t="s">
        <v>525</v>
      </c>
      <c r="GR47" t="s">
        <v>525</v>
      </c>
      <c r="GS47" t="s">
        <v>525</v>
      </c>
      <c r="GT47" t="s">
        <v>525</v>
      </c>
      <c r="GU47" t="s">
        <v>525</v>
      </c>
      <c r="GV47" t="s">
        <v>525</v>
      </c>
      <c r="GW47" t="s">
        <v>525</v>
      </c>
      <c r="GX47" t="s">
        <v>525</v>
      </c>
      <c r="GY47" t="s">
        <v>525</v>
      </c>
      <c r="GZ47" t="s">
        <v>525</v>
      </c>
      <c r="HA47" t="s">
        <v>525</v>
      </c>
      <c r="HB47" t="s">
        <v>525</v>
      </c>
      <c r="HC47" t="s">
        <v>525</v>
      </c>
      <c r="HD47" t="s">
        <v>525</v>
      </c>
      <c r="HE47" t="s">
        <v>525</v>
      </c>
      <c r="HF47" t="s">
        <v>525</v>
      </c>
      <c r="HG47" t="s">
        <v>525</v>
      </c>
      <c r="HH47" t="s">
        <v>525</v>
      </c>
      <c r="HI47" t="s">
        <v>525</v>
      </c>
      <c r="HJ47" t="s">
        <v>525</v>
      </c>
      <c r="HK47" t="s">
        <v>525</v>
      </c>
      <c r="HL47" t="s">
        <v>525</v>
      </c>
      <c r="HM47" t="s">
        <v>525</v>
      </c>
      <c r="HN47" t="s">
        <v>525</v>
      </c>
      <c r="HO47" t="s">
        <v>525</v>
      </c>
      <c r="HP47" t="s">
        <v>525</v>
      </c>
      <c r="HQ47" t="s">
        <v>525</v>
      </c>
      <c r="HR47" t="s">
        <v>525</v>
      </c>
      <c r="HS47" t="s">
        <v>525</v>
      </c>
      <c r="HT47" t="s">
        <v>525</v>
      </c>
      <c r="HU47" t="s">
        <v>525</v>
      </c>
      <c r="HV47" t="s">
        <v>525</v>
      </c>
      <c r="HW47" t="s">
        <v>525</v>
      </c>
      <c r="HX47" t="s">
        <v>525</v>
      </c>
      <c r="HY47" t="s">
        <v>525</v>
      </c>
      <c r="HZ47" t="s">
        <v>525</v>
      </c>
      <c r="IA47" t="s">
        <v>525</v>
      </c>
      <c r="IB47" t="s">
        <v>525</v>
      </c>
      <c r="IC47" t="s">
        <v>1273</v>
      </c>
      <c r="ID47" t="s">
        <v>1197</v>
      </c>
      <c r="IE47" t="s">
        <v>471</v>
      </c>
      <c r="IF47" t="s">
        <v>471</v>
      </c>
      <c r="IG47" t="s">
        <v>471</v>
      </c>
      <c r="IH47" t="s">
        <v>1274</v>
      </c>
      <c r="II47" t="s">
        <v>471</v>
      </c>
      <c r="IJ47" t="s">
        <v>471</v>
      </c>
      <c r="IK47" t="s">
        <v>471</v>
      </c>
      <c r="IL47" t="s">
        <v>471</v>
      </c>
      <c r="IM47" t="s">
        <v>471</v>
      </c>
      <c r="IN47" t="s">
        <v>471</v>
      </c>
      <c r="IO47" t="s">
        <v>471</v>
      </c>
      <c r="IP47" t="s">
        <v>471</v>
      </c>
      <c r="IQ47" t="s">
        <v>471</v>
      </c>
      <c r="IR47">
        <v>0</v>
      </c>
      <c r="IS47">
        <v>0</v>
      </c>
      <c r="IT47">
        <v>1</v>
      </c>
      <c r="IU47">
        <v>0</v>
      </c>
      <c r="IV47">
        <v>0</v>
      </c>
      <c r="IW47">
        <v>0</v>
      </c>
      <c r="IX47">
        <v>0</v>
      </c>
      <c r="IY47">
        <v>0</v>
      </c>
      <c r="IZ47">
        <v>0</v>
      </c>
      <c r="JA47">
        <v>0</v>
      </c>
      <c r="JB47">
        <v>0</v>
      </c>
      <c r="JC47">
        <v>0</v>
      </c>
      <c r="JD47">
        <v>0.25</v>
      </c>
      <c r="JE47">
        <v>0</v>
      </c>
      <c r="JF47">
        <v>0</v>
      </c>
      <c r="JG47">
        <v>25</v>
      </c>
      <c r="JH47">
        <v>0</v>
      </c>
      <c r="JI47">
        <v>0</v>
      </c>
      <c r="JJ47">
        <v>0</v>
      </c>
      <c r="JK47">
        <v>0</v>
      </c>
      <c r="JL47">
        <v>0</v>
      </c>
      <c r="JM47">
        <v>0</v>
      </c>
      <c r="JN47">
        <v>0</v>
      </c>
      <c r="JO47">
        <v>0</v>
      </c>
      <c r="JP47">
        <v>0</v>
      </c>
      <c r="JQ47">
        <v>25</v>
      </c>
      <c r="JR47">
        <v>0</v>
      </c>
      <c r="JS47">
        <v>0</v>
      </c>
      <c r="JT47">
        <v>25</v>
      </c>
      <c r="JU47">
        <v>25</v>
      </c>
      <c r="JV47">
        <v>25</v>
      </c>
      <c r="JW47">
        <v>25</v>
      </c>
      <c r="JX47">
        <v>25</v>
      </c>
      <c r="JY47">
        <v>25</v>
      </c>
      <c r="JZ47">
        <v>25</v>
      </c>
      <c r="KA47">
        <v>25</v>
      </c>
      <c r="KB47">
        <v>25</v>
      </c>
      <c r="KC47">
        <v>25</v>
      </c>
      <c r="KD47" t="s">
        <v>473</v>
      </c>
      <c r="KE47" t="s">
        <v>471</v>
      </c>
      <c r="KF47">
        <v>100</v>
      </c>
      <c r="KG47" t="s">
        <v>471</v>
      </c>
      <c r="KH47" t="s">
        <v>471</v>
      </c>
      <c r="KI47" t="s">
        <v>471</v>
      </c>
      <c r="KJ47" t="s">
        <v>471</v>
      </c>
      <c r="KK47" t="s">
        <v>471</v>
      </c>
      <c r="KL47" t="s">
        <v>471</v>
      </c>
      <c r="KM47" t="s">
        <v>471</v>
      </c>
      <c r="KN47" t="s">
        <v>471</v>
      </c>
      <c r="KO47" t="s">
        <v>471</v>
      </c>
      <c r="KP47" t="s">
        <v>473</v>
      </c>
      <c r="KQ47" t="s">
        <v>473</v>
      </c>
      <c r="KR47">
        <v>100</v>
      </c>
      <c r="KS47" t="s">
        <v>471</v>
      </c>
      <c r="KT47" t="s">
        <v>471</v>
      </c>
      <c r="KU47" t="s">
        <v>471</v>
      </c>
      <c r="KV47" t="s">
        <v>471</v>
      </c>
      <c r="KW47" t="s">
        <v>471</v>
      </c>
      <c r="KX47" t="s">
        <v>471</v>
      </c>
      <c r="KY47" t="s">
        <v>471</v>
      </c>
      <c r="KZ47" t="s">
        <v>471</v>
      </c>
      <c r="LA47" t="s">
        <v>471</v>
      </c>
      <c r="LB47">
        <v>100</v>
      </c>
      <c r="LC47" t="s">
        <v>1178</v>
      </c>
      <c r="LD47" t="s">
        <v>1179</v>
      </c>
      <c r="LE47">
        <v>100</v>
      </c>
      <c r="LF47">
        <v>11.666666666666666</v>
      </c>
      <c r="LG47" t="s">
        <v>471</v>
      </c>
      <c r="LH47" t="s">
        <v>471</v>
      </c>
      <c r="LI47">
        <v>100</v>
      </c>
      <c r="LJ47">
        <v>13.333333333333332</v>
      </c>
      <c r="LK47">
        <v>3656623000</v>
      </c>
      <c r="LL47">
        <v>2490375364</v>
      </c>
      <c r="LM47">
        <v>207728039</v>
      </c>
      <c r="LN47">
        <v>756106375</v>
      </c>
      <c r="LO47">
        <v>351770703</v>
      </c>
      <c r="LP47" t="s">
        <v>473</v>
      </c>
      <c r="LQ47" t="s">
        <v>473</v>
      </c>
      <c r="LR47">
        <v>2</v>
      </c>
      <c r="LS47" t="s">
        <v>471</v>
      </c>
      <c r="LT47" t="s">
        <v>471</v>
      </c>
      <c r="LU47" t="s">
        <v>471</v>
      </c>
      <c r="LV47" t="s">
        <v>471</v>
      </c>
      <c r="LW47" t="s">
        <v>471</v>
      </c>
      <c r="LX47" t="s">
        <v>471</v>
      </c>
      <c r="LY47" t="s">
        <v>471</v>
      </c>
      <c r="LZ47" t="s">
        <v>471</v>
      </c>
      <c r="MA47" t="s">
        <v>471</v>
      </c>
      <c r="MB47">
        <v>2</v>
      </c>
      <c r="MC47">
        <v>2</v>
      </c>
      <c r="MD47">
        <v>2</v>
      </c>
      <c r="ME47" t="s">
        <v>475</v>
      </c>
      <c r="MF47" t="s">
        <v>475</v>
      </c>
      <c r="MG47">
        <v>0</v>
      </c>
      <c r="MH47">
        <v>0</v>
      </c>
      <c r="MI47">
        <v>0</v>
      </c>
      <c r="MJ47">
        <v>0</v>
      </c>
      <c r="MK47">
        <v>0</v>
      </c>
      <c r="ML47">
        <v>0</v>
      </c>
      <c r="MM47">
        <v>0</v>
      </c>
      <c r="MN47">
        <v>0</v>
      </c>
      <c r="MO47">
        <v>0</v>
      </c>
      <c r="MP47">
        <v>0</v>
      </c>
      <c r="MQ47" t="s">
        <v>475</v>
      </c>
      <c r="MR47" t="s">
        <v>475</v>
      </c>
      <c r="MS47">
        <v>0</v>
      </c>
      <c r="MT47">
        <v>0</v>
      </c>
      <c r="MU47">
        <v>0</v>
      </c>
      <c r="MV47">
        <v>0</v>
      </c>
      <c r="MW47">
        <v>0</v>
      </c>
      <c r="MX47">
        <v>0</v>
      </c>
      <c r="MY47">
        <v>0</v>
      </c>
      <c r="MZ47">
        <v>0</v>
      </c>
      <c r="NA47">
        <v>0</v>
      </c>
      <c r="NB47">
        <v>0</v>
      </c>
      <c r="NC47" t="s">
        <v>473</v>
      </c>
      <c r="ND47" t="s">
        <v>473</v>
      </c>
      <c r="NE47">
        <v>100</v>
      </c>
      <c r="NF47" t="s">
        <v>471</v>
      </c>
      <c r="NG47" t="s">
        <v>471</v>
      </c>
      <c r="NH47" t="s">
        <v>471</v>
      </c>
      <c r="NI47" t="s">
        <v>471</v>
      </c>
      <c r="NJ47" t="s">
        <v>471</v>
      </c>
      <c r="NK47" t="s">
        <v>471</v>
      </c>
      <c r="NL47" t="s">
        <v>471</v>
      </c>
      <c r="NM47" t="s">
        <v>471</v>
      </c>
      <c r="NN47" t="s">
        <v>471</v>
      </c>
      <c r="NO47" t="s">
        <v>475</v>
      </c>
      <c r="NP47" t="s">
        <v>475</v>
      </c>
      <c r="NQ47">
        <v>0</v>
      </c>
      <c r="NR47">
        <v>0</v>
      </c>
      <c r="NS47">
        <v>0</v>
      </c>
      <c r="NT47">
        <v>0</v>
      </c>
      <c r="NU47">
        <v>0</v>
      </c>
      <c r="NV47">
        <v>0</v>
      </c>
      <c r="NW47">
        <v>0</v>
      </c>
      <c r="NX47">
        <v>0</v>
      </c>
      <c r="NY47">
        <v>0</v>
      </c>
      <c r="NZ47">
        <v>0</v>
      </c>
      <c r="OA47" t="s">
        <v>1180</v>
      </c>
      <c r="OB47" t="s">
        <v>1180</v>
      </c>
      <c r="OC47">
        <v>0</v>
      </c>
      <c r="OD47">
        <v>0</v>
      </c>
      <c r="OE47">
        <v>0</v>
      </c>
      <c r="OF47">
        <v>0</v>
      </c>
      <c r="OG47">
        <v>0</v>
      </c>
      <c r="OH47">
        <v>0</v>
      </c>
      <c r="OI47">
        <v>0</v>
      </c>
      <c r="OJ47">
        <v>0</v>
      </c>
      <c r="OK47">
        <v>0</v>
      </c>
      <c r="OL47">
        <v>0</v>
      </c>
      <c r="OO47" t="s">
        <v>1257</v>
      </c>
      <c r="OP47">
        <v>2</v>
      </c>
      <c r="OQ47" t="s">
        <v>525</v>
      </c>
      <c r="OR47" t="s">
        <v>525</v>
      </c>
      <c r="OS47" t="s">
        <v>525</v>
      </c>
      <c r="OT47" t="s">
        <v>525</v>
      </c>
      <c r="OU47" t="s">
        <v>525</v>
      </c>
      <c r="OV47" t="s">
        <v>525</v>
      </c>
      <c r="OW47" t="s">
        <v>525</v>
      </c>
      <c r="OX47" t="s">
        <v>525</v>
      </c>
      <c r="OY47" t="s">
        <v>525</v>
      </c>
      <c r="OZ47" t="s">
        <v>525</v>
      </c>
      <c r="PA47" t="s">
        <v>525</v>
      </c>
      <c r="PB47" t="s">
        <v>525</v>
      </c>
      <c r="PC47" t="s">
        <v>525</v>
      </c>
      <c r="PD47" t="s">
        <v>525</v>
      </c>
      <c r="PE47" t="s">
        <v>525</v>
      </c>
      <c r="PF47" t="s">
        <v>525</v>
      </c>
      <c r="PG47" t="s">
        <v>525</v>
      </c>
      <c r="PH47" t="s">
        <v>525</v>
      </c>
      <c r="PI47" t="s">
        <v>525</v>
      </c>
      <c r="PJ47" t="s">
        <v>525</v>
      </c>
      <c r="PK47" t="s">
        <v>525</v>
      </c>
      <c r="PL47" t="s">
        <v>525</v>
      </c>
      <c r="PM47" t="s">
        <v>525</v>
      </c>
      <c r="PN47" t="s">
        <v>525</v>
      </c>
      <c r="PO47" t="s">
        <v>525</v>
      </c>
      <c r="PP47" t="s">
        <v>525</v>
      </c>
      <c r="PQ47">
        <v>0</v>
      </c>
      <c r="PR47">
        <v>756106375</v>
      </c>
      <c r="PS47" t="s">
        <v>556</v>
      </c>
    </row>
    <row r="48" spans="1:435" x14ac:dyDescent="0.25">
      <c r="A48" t="s">
        <v>1275</v>
      </c>
      <c r="B48">
        <v>7870</v>
      </c>
      <c r="C48" t="s">
        <v>1276</v>
      </c>
      <c r="D48">
        <v>2020110010186</v>
      </c>
      <c r="E48" t="s">
        <v>436</v>
      </c>
      <c r="F48" t="s">
        <v>437</v>
      </c>
      <c r="G48" t="s">
        <v>438</v>
      </c>
      <c r="H48" t="s">
        <v>1161</v>
      </c>
      <c r="I48" t="s">
        <v>1233</v>
      </c>
      <c r="J48" t="s">
        <v>1163</v>
      </c>
      <c r="K48" t="s">
        <v>1164</v>
      </c>
      <c r="L48" t="s">
        <v>1165</v>
      </c>
      <c r="M48" t="s">
        <v>1166</v>
      </c>
      <c r="N48" t="s">
        <v>1164</v>
      </c>
      <c r="O48" t="s">
        <v>1165</v>
      </c>
      <c r="P48" t="s">
        <v>1164</v>
      </c>
      <c r="Q48" t="s">
        <v>1167</v>
      </c>
      <c r="R48" t="s">
        <v>1168</v>
      </c>
      <c r="S48" t="s">
        <v>546</v>
      </c>
      <c r="T48" t="s">
        <v>546</v>
      </c>
      <c r="AD48" t="s">
        <v>1138</v>
      </c>
      <c r="AE48" t="s">
        <v>1277</v>
      </c>
      <c r="AI48" t="s">
        <v>1278</v>
      </c>
      <c r="AJ48">
        <v>0</v>
      </c>
      <c r="AK48">
        <v>44055</v>
      </c>
      <c r="AL48">
        <v>1</v>
      </c>
      <c r="AM48">
        <v>2023</v>
      </c>
      <c r="AN48" t="s">
        <v>1279</v>
      </c>
      <c r="AO48" t="s">
        <v>1280</v>
      </c>
      <c r="AP48">
        <v>2020</v>
      </c>
      <c r="AQ48">
        <v>2024</v>
      </c>
      <c r="AR48" t="s">
        <v>467</v>
      </c>
      <c r="AS48" t="s">
        <v>626</v>
      </c>
      <c r="AT48" t="s">
        <v>522</v>
      </c>
      <c r="AU48" t="s">
        <v>459</v>
      </c>
      <c r="AV48" t="s">
        <v>460</v>
      </c>
      <c r="AW48">
        <v>0</v>
      </c>
      <c r="AX48" t="s">
        <v>460</v>
      </c>
      <c r="AZ48">
        <v>1</v>
      </c>
      <c r="BB48" t="s">
        <v>1281</v>
      </c>
      <c r="BC48" t="s">
        <v>553</v>
      </c>
      <c r="BD48" t="s">
        <v>943</v>
      </c>
      <c r="BE48" t="s">
        <v>525</v>
      </c>
      <c r="BF48" t="s">
        <v>1269</v>
      </c>
      <c r="BG48">
        <v>2</v>
      </c>
      <c r="BH48">
        <v>44554</v>
      </c>
      <c r="BI48" t="s">
        <v>1282</v>
      </c>
      <c r="BJ48" t="s">
        <v>51</v>
      </c>
      <c r="BK48">
        <v>16</v>
      </c>
      <c r="BL48">
        <v>2</v>
      </c>
      <c r="BM48">
        <v>4</v>
      </c>
      <c r="BN48">
        <v>4</v>
      </c>
      <c r="BO48">
        <v>4</v>
      </c>
      <c r="BP48">
        <v>2</v>
      </c>
      <c r="BW48">
        <v>2</v>
      </c>
      <c r="BX48">
        <v>4</v>
      </c>
      <c r="BY48">
        <v>4</v>
      </c>
      <c r="BZ48">
        <v>4</v>
      </c>
      <c r="CA48">
        <v>4</v>
      </c>
      <c r="CB48">
        <v>4</v>
      </c>
      <c r="CC48">
        <v>4</v>
      </c>
      <c r="CD48">
        <v>0</v>
      </c>
      <c r="CE48" t="s">
        <v>525</v>
      </c>
      <c r="CF48" t="s">
        <v>525</v>
      </c>
      <c r="CG48" t="s">
        <v>525</v>
      </c>
      <c r="CH48" t="s">
        <v>525</v>
      </c>
      <c r="CI48" t="s">
        <v>525</v>
      </c>
      <c r="CJ48">
        <v>2</v>
      </c>
      <c r="CK48">
        <v>4</v>
      </c>
      <c r="CL48">
        <v>4</v>
      </c>
      <c r="CM48">
        <v>11</v>
      </c>
      <c r="CN48" t="s">
        <v>467</v>
      </c>
      <c r="CO48">
        <v>0</v>
      </c>
      <c r="CP48">
        <v>0</v>
      </c>
      <c r="CQ48">
        <v>1</v>
      </c>
      <c r="CR48">
        <v>0</v>
      </c>
      <c r="CS48">
        <v>0</v>
      </c>
      <c r="CT48">
        <v>1</v>
      </c>
      <c r="CU48">
        <v>0</v>
      </c>
      <c r="CV48">
        <v>0</v>
      </c>
      <c r="CW48">
        <v>1</v>
      </c>
      <c r="CX48">
        <v>0</v>
      </c>
      <c r="CY48">
        <v>0</v>
      </c>
      <c r="CZ48">
        <v>1</v>
      </c>
      <c r="DA48">
        <v>4</v>
      </c>
      <c r="DB48">
        <v>1</v>
      </c>
      <c r="DC48">
        <v>1</v>
      </c>
      <c r="DD48">
        <v>0</v>
      </c>
      <c r="DE48">
        <v>0</v>
      </c>
      <c r="DF48">
        <v>0</v>
      </c>
      <c r="DG48">
        <v>0</v>
      </c>
      <c r="DH48">
        <v>0</v>
      </c>
      <c r="DI48">
        <v>0</v>
      </c>
      <c r="DJ48">
        <v>0</v>
      </c>
      <c r="DK48">
        <v>0</v>
      </c>
      <c r="DL48">
        <v>0</v>
      </c>
      <c r="DM48">
        <v>0</v>
      </c>
      <c r="DN48">
        <v>0</v>
      </c>
      <c r="DO48">
        <v>0</v>
      </c>
      <c r="DP48">
        <v>4</v>
      </c>
      <c r="DQ48">
        <v>0</v>
      </c>
      <c r="DR48">
        <v>0</v>
      </c>
      <c r="DS48">
        <v>1</v>
      </c>
      <c r="DT48">
        <v>0</v>
      </c>
      <c r="DU48">
        <v>0</v>
      </c>
      <c r="DV48">
        <v>0</v>
      </c>
      <c r="DW48">
        <v>0</v>
      </c>
      <c r="DX48">
        <v>0</v>
      </c>
      <c r="DY48">
        <v>0</v>
      </c>
      <c r="DZ48">
        <v>0</v>
      </c>
      <c r="EA48">
        <v>0</v>
      </c>
      <c r="EB48">
        <v>0</v>
      </c>
      <c r="EC48">
        <v>1</v>
      </c>
      <c r="ED48">
        <v>1</v>
      </c>
      <c r="EE48">
        <v>0</v>
      </c>
      <c r="EF48">
        <v>0</v>
      </c>
      <c r="EG48" t="s">
        <v>1283</v>
      </c>
      <c r="EH48">
        <v>0</v>
      </c>
      <c r="EI48">
        <v>0</v>
      </c>
      <c r="EJ48" t="s">
        <v>1283</v>
      </c>
      <c r="EK48">
        <v>0</v>
      </c>
      <c r="EL48">
        <v>0</v>
      </c>
      <c r="EM48" t="s">
        <v>1283</v>
      </c>
      <c r="EN48">
        <v>0</v>
      </c>
      <c r="EO48">
        <v>0</v>
      </c>
      <c r="EP48" t="s">
        <v>1283</v>
      </c>
      <c r="EQ48">
        <v>0</v>
      </c>
      <c r="ER48">
        <v>0</v>
      </c>
      <c r="ES48" t="s">
        <v>1284</v>
      </c>
      <c r="ET48">
        <v>0</v>
      </c>
      <c r="EU48">
        <v>0</v>
      </c>
      <c r="EV48">
        <v>0</v>
      </c>
      <c r="EW48">
        <v>0</v>
      </c>
      <c r="EX48">
        <v>0</v>
      </c>
      <c r="EY48">
        <v>0</v>
      </c>
      <c r="EZ48">
        <v>0</v>
      </c>
      <c r="FA48">
        <v>0</v>
      </c>
      <c r="FB48">
        <v>0</v>
      </c>
      <c r="FC48" t="s">
        <v>525</v>
      </c>
      <c r="FD48" t="s">
        <v>525</v>
      </c>
      <c r="FE48" t="s">
        <v>525</v>
      </c>
      <c r="FF48" t="s">
        <v>525</v>
      </c>
      <c r="FG48" t="s">
        <v>525</v>
      </c>
      <c r="FH48" t="s">
        <v>525</v>
      </c>
      <c r="FI48" t="s">
        <v>525</v>
      </c>
      <c r="FJ48" t="s">
        <v>525</v>
      </c>
      <c r="FK48" t="s">
        <v>525</v>
      </c>
      <c r="FL48" t="s">
        <v>525</v>
      </c>
      <c r="FM48" t="s">
        <v>525</v>
      </c>
      <c r="FN48" t="s">
        <v>525</v>
      </c>
      <c r="FO48" t="s">
        <v>525</v>
      </c>
      <c r="FP48" t="s">
        <v>525</v>
      </c>
      <c r="FQ48" t="s">
        <v>525</v>
      </c>
      <c r="FR48" t="s">
        <v>525</v>
      </c>
      <c r="FS48" t="s">
        <v>525</v>
      </c>
      <c r="FT48" t="s">
        <v>525</v>
      </c>
      <c r="FU48" t="s">
        <v>525</v>
      </c>
      <c r="FV48" t="s">
        <v>525</v>
      </c>
      <c r="FW48" t="s">
        <v>525</v>
      </c>
      <c r="FX48" t="s">
        <v>525</v>
      </c>
      <c r="FY48" t="s">
        <v>525</v>
      </c>
      <c r="FZ48" t="s">
        <v>525</v>
      </c>
      <c r="GA48" t="s">
        <v>525</v>
      </c>
      <c r="GB48" t="s">
        <v>525</v>
      </c>
      <c r="GC48" t="s">
        <v>525</v>
      </c>
      <c r="GD48" t="s">
        <v>525</v>
      </c>
      <c r="GE48" t="s">
        <v>525</v>
      </c>
      <c r="GF48" t="s">
        <v>525</v>
      </c>
      <c r="GG48" t="s">
        <v>525</v>
      </c>
      <c r="GH48" t="s">
        <v>525</v>
      </c>
      <c r="GI48" t="s">
        <v>525</v>
      </c>
      <c r="GJ48" t="s">
        <v>525</v>
      </c>
      <c r="GK48" t="s">
        <v>525</v>
      </c>
      <c r="GL48" t="s">
        <v>525</v>
      </c>
      <c r="GM48" t="s">
        <v>525</v>
      </c>
      <c r="GN48" t="s">
        <v>525</v>
      </c>
      <c r="GO48" t="s">
        <v>525</v>
      </c>
      <c r="GP48" t="s">
        <v>525</v>
      </c>
      <c r="GQ48" t="s">
        <v>525</v>
      </c>
      <c r="GR48" t="s">
        <v>525</v>
      </c>
      <c r="GS48" t="s">
        <v>525</v>
      </c>
      <c r="GT48" t="s">
        <v>525</v>
      </c>
      <c r="GU48" t="s">
        <v>525</v>
      </c>
      <c r="GV48" t="s">
        <v>525</v>
      </c>
      <c r="GW48" t="s">
        <v>525</v>
      </c>
      <c r="GX48" t="s">
        <v>525</v>
      </c>
      <c r="GY48" t="s">
        <v>525</v>
      </c>
      <c r="GZ48" t="s">
        <v>525</v>
      </c>
      <c r="HA48" t="s">
        <v>525</v>
      </c>
      <c r="HB48" t="s">
        <v>525</v>
      </c>
      <c r="HC48" t="s">
        <v>525</v>
      </c>
      <c r="HD48" t="s">
        <v>525</v>
      </c>
      <c r="HE48" t="s">
        <v>525</v>
      </c>
      <c r="HF48" t="s">
        <v>525</v>
      </c>
      <c r="HG48" t="s">
        <v>525</v>
      </c>
      <c r="HH48" t="s">
        <v>525</v>
      </c>
      <c r="HI48" t="s">
        <v>525</v>
      </c>
      <c r="HJ48" t="s">
        <v>525</v>
      </c>
      <c r="HK48" t="s">
        <v>525</v>
      </c>
      <c r="HL48" t="s">
        <v>525</v>
      </c>
      <c r="HM48" t="s">
        <v>525</v>
      </c>
      <c r="HN48" t="s">
        <v>525</v>
      </c>
      <c r="HO48" t="s">
        <v>525</v>
      </c>
      <c r="HP48" t="s">
        <v>525</v>
      </c>
      <c r="HQ48" t="s">
        <v>525</v>
      </c>
      <c r="HR48" t="s">
        <v>525</v>
      </c>
      <c r="HS48" t="s">
        <v>525</v>
      </c>
      <c r="HT48" t="s">
        <v>525</v>
      </c>
      <c r="HU48" t="s">
        <v>525</v>
      </c>
      <c r="HV48" t="s">
        <v>525</v>
      </c>
      <c r="HW48" t="s">
        <v>525</v>
      </c>
      <c r="HX48" t="s">
        <v>525</v>
      </c>
      <c r="HY48" t="s">
        <v>525</v>
      </c>
      <c r="HZ48" t="s">
        <v>525</v>
      </c>
      <c r="IA48" t="s">
        <v>525</v>
      </c>
      <c r="IB48" t="s">
        <v>525</v>
      </c>
      <c r="IC48" t="s">
        <v>1285</v>
      </c>
      <c r="ID48" t="s">
        <v>1197</v>
      </c>
      <c r="IE48" t="s">
        <v>471</v>
      </c>
      <c r="IF48" t="s">
        <v>471</v>
      </c>
      <c r="IG48" t="s">
        <v>471</v>
      </c>
      <c r="IH48" t="s">
        <v>1286</v>
      </c>
      <c r="II48" t="s">
        <v>471</v>
      </c>
      <c r="IJ48" t="s">
        <v>471</v>
      </c>
      <c r="IK48" t="s">
        <v>471</v>
      </c>
      <c r="IL48" t="s">
        <v>471</v>
      </c>
      <c r="IM48" t="s">
        <v>471</v>
      </c>
      <c r="IN48" t="s">
        <v>471</v>
      </c>
      <c r="IO48" t="s">
        <v>471</v>
      </c>
      <c r="IP48" t="s">
        <v>471</v>
      </c>
      <c r="IQ48" t="s">
        <v>471</v>
      </c>
      <c r="IR48">
        <v>0</v>
      </c>
      <c r="IS48">
        <v>0</v>
      </c>
      <c r="IT48">
        <v>1</v>
      </c>
      <c r="IU48">
        <v>0</v>
      </c>
      <c r="IV48">
        <v>0</v>
      </c>
      <c r="IW48">
        <v>0</v>
      </c>
      <c r="IX48">
        <v>0</v>
      </c>
      <c r="IY48">
        <v>0</v>
      </c>
      <c r="IZ48">
        <v>0</v>
      </c>
      <c r="JA48">
        <v>0</v>
      </c>
      <c r="JB48">
        <v>0</v>
      </c>
      <c r="JC48">
        <v>0</v>
      </c>
      <c r="JD48">
        <v>0.25</v>
      </c>
      <c r="JE48">
        <v>0</v>
      </c>
      <c r="JF48">
        <v>0</v>
      </c>
      <c r="JG48">
        <v>25</v>
      </c>
      <c r="JH48">
        <v>0</v>
      </c>
      <c r="JI48">
        <v>0</v>
      </c>
      <c r="JJ48">
        <v>0</v>
      </c>
      <c r="JK48">
        <v>0</v>
      </c>
      <c r="JL48">
        <v>0</v>
      </c>
      <c r="JM48">
        <v>0</v>
      </c>
      <c r="JN48">
        <v>0</v>
      </c>
      <c r="JO48">
        <v>0</v>
      </c>
      <c r="JP48">
        <v>0</v>
      </c>
      <c r="JQ48">
        <v>25</v>
      </c>
      <c r="JR48">
        <v>0</v>
      </c>
      <c r="JS48">
        <v>0</v>
      </c>
      <c r="JT48">
        <v>25</v>
      </c>
      <c r="JU48">
        <v>25</v>
      </c>
      <c r="JV48">
        <v>25</v>
      </c>
      <c r="JW48">
        <v>25</v>
      </c>
      <c r="JX48">
        <v>25</v>
      </c>
      <c r="JY48">
        <v>25</v>
      </c>
      <c r="JZ48">
        <v>25</v>
      </c>
      <c r="KA48">
        <v>25</v>
      </c>
      <c r="KB48">
        <v>25</v>
      </c>
      <c r="KC48">
        <v>25</v>
      </c>
      <c r="KD48" t="s">
        <v>473</v>
      </c>
      <c r="KE48" t="s">
        <v>471</v>
      </c>
      <c r="KF48">
        <v>100</v>
      </c>
      <c r="KG48" t="s">
        <v>471</v>
      </c>
      <c r="KH48" t="s">
        <v>471</v>
      </c>
      <c r="KI48" t="s">
        <v>471</v>
      </c>
      <c r="KJ48" t="s">
        <v>471</v>
      </c>
      <c r="KK48" t="s">
        <v>471</v>
      </c>
      <c r="KL48" t="s">
        <v>471</v>
      </c>
      <c r="KM48" t="s">
        <v>471</v>
      </c>
      <c r="KN48" t="s">
        <v>471</v>
      </c>
      <c r="KO48" t="s">
        <v>471</v>
      </c>
      <c r="KP48" t="s">
        <v>473</v>
      </c>
      <c r="KQ48" t="s">
        <v>473</v>
      </c>
      <c r="KR48">
        <v>100</v>
      </c>
      <c r="KS48" t="s">
        <v>471</v>
      </c>
      <c r="KT48" t="s">
        <v>471</v>
      </c>
      <c r="KU48" t="s">
        <v>471</v>
      </c>
      <c r="KV48" t="s">
        <v>471</v>
      </c>
      <c r="KW48" t="s">
        <v>471</v>
      </c>
      <c r="KX48" t="s">
        <v>471</v>
      </c>
      <c r="KY48" t="s">
        <v>471</v>
      </c>
      <c r="KZ48" t="s">
        <v>471</v>
      </c>
      <c r="LA48" t="s">
        <v>471</v>
      </c>
      <c r="LB48">
        <v>100</v>
      </c>
      <c r="LC48" t="s">
        <v>1253</v>
      </c>
      <c r="LD48" t="s">
        <v>1254</v>
      </c>
      <c r="LE48">
        <v>100</v>
      </c>
      <c r="LF48">
        <v>15</v>
      </c>
      <c r="LG48" t="s">
        <v>471</v>
      </c>
      <c r="LH48" t="s">
        <v>471</v>
      </c>
      <c r="LI48">
        <v>100</v>
      </c>
      <c r="LJ48">
        <v>13.333333333333332</v>
      </c>
      <c r="LK48">
        <v>3656623000</v>
      </c>
      <c r="LL48">
        <v>2490375364</v>
      </c>
      <c r="LM48">
        <v>207728039</v>
      </c>
      <c r="LN48">
        <v>756106375</v>
      </c>
      <c r="LO48">
        <v>351770703</v>
      </c>
      <c r="LP48" t="s">
        <v>473</v>
      </c>
      <c r="LQ48" t="s">
        <v>473</v>
      </c>
      <c r="LR48">
        <v>1</v>
      </c>
      <c r="LS48" t="s">
        <v>471</v>
      </c>
      <c r="LT48" t="s">
        <v>471</v>
      </c>
      <c r="LU48" t="s">
        <v>471</v>
      </c>
      <c r="LV48" t="s">
        <v>471</v>
      </c>
      <c r="LW48" t="s">
        <v>471</v>
      </c>
      <c r="LX48" t="s">
        <v>471</v>
      </c>
      <c r="LY48" t="s">
        <v>471</v>
      </c>
      <c r="LZ48" t="s">
        <v>471</v>
      </c>
      <c r="MA48" t="s">
        <v>471</v>
      </c>
      <c r="MB48">
        <v>1</v>
      </c>
      <c r="MC48">
        <v>1</v>
      </c>
      <c r="MD48">
        <v>1</v>
      </c>
      <c r="ME48" t="s">
        <v>475</v>
      </c>
      <c r="MF48" t="s">
        <v>475</v>
      </c>
      <c r="MG48">
        <v>0</v>
      </c>
      <c r="MH48">
        <v>0</v>
      </c>
      <c r="MI48">
        <v>0</v>
      </c>
      <c r="MJ48">
        <v>0</v>
      </c>
      <c r="MK48">
        <v>0</v>
      </c>
      <c r="ML48">
        <v>0</v>
      </c>
      <c r="MM48">
        <v>0</v>
      </c>
      <c r="MN48">
        <v>0</v>
      </c>
      <c r="MO48">
        <v>0</v>
      </c>
      <c r="MP48">
        <v>0</v>
      </c>
      <c r="MQ48" t="s">
        <v>475</v>
      </c>
      <c r="MR48" t="s">
        <v>475</v>
      </c>
      <c r="MS48">
        <v>0</v>
      </c>
      <c r="MT48">
        <v>0</v>
      </c>
      <c r="MU48">
        <v>0</v>
      </c>
      <c r="MV48">
        <v>0</v>
      </c>
      <c r="MW48">
        <v>0</v>
      </c>
      <c r="MX48">
        <v>0</v>
      </c>
      <c r="MY48">
        <v>0</v>
      </c>
      <c r="MZ48">
        <v>0</v>
      </c>
      <c r="NA48">
        <v>0</v>
      </c>
      <c r="NB48">
        <v>0</v>
      </c>
      <c r="NC48" t="s">
        <v>473</v>
      </c>
      <c r="ND48" t="s">
        <v>473</v>
      </c>
      <c r="NE48">
        <v>100</v>
      </c>
      <c r="NF48" t="s">
        <v>471</v>
      </c>
      <c r="NG48" t="s">
        <v>471</v>
      </c>
      <c r="NH48" t="s">
        <v>471</v>
      </c>
      <c r="NI48" t="s">
        <v>471</v>
      </c>
      <c r="NJ48" t="s">
        <v>471</v>
      </c>
      <c r="NK48" t="s">
        <v>471</v>
      </c>
      <c r="NL48" t="s">
        <v>471</v>
      </c>
      <c r="NM48" t="s">
        <v>471</v>
      </c>
      <c r="NN48" t="s">
        <v>471</v>
      </c>
      <c r="NO48" t="s">
        <v>475</v>
      </c>
      <c r="NP48" t="s">
        <v>475</v>
      </c>
      <c r="NQ48">
        <v>0</v>
      </c>
      <c r="NR48">
        <v>0</v>
      </c>
      <c r="NS48">
        <v>0</v>
      </c>
      <c r="NT48">
        <v>0</v>
      </c>
      <c r="NU48">
        <v>0</v>
      </c>
      <c r="NV48">
        <v>0</v>
      </c>
      <c r="NW48">
        <v>0</v>
      </c>
      <c r="NX48">
        <v>0</v>
      </c>
      <c r="NY48">
        <v>0</v>
      </c>
      <c r="NZ48">
        <v>0</v>
      </c>
      <c r="OA48" t="s">
        <v>1180</v>
      </c>
      <c r="OB48" t="s">
        <v>1180</v>
      </c>
      <c r="OC48">
        <v>0</v>
      </c>
      <c r="OD48">
        <v>0</v>
      </c>
      <c r="OE48">
        <v>0</v>
      </c>
      <c r="OF48">
        <v>0</v>
      </c>
      <c r="OG48">
        <v>0</v>
      </c>
      <c r="OH48">
        <v>0</v>
      </c>
      <c r="OI48">
        <v>0</v>
      </c>
      <c r="OJ48">
        <v>0</v>
      </c>
      <c r="OK48">
        <v>0</v>
      </c>
      <c r="OL48">
        <v>0</v>
      </c>
      <c r="OO48" t="s">
        <v>1275</v>
      </c>
      <c r="OP48">
        <v>1</v>
      </c>
      <c r="OQ48" t="s">
        <v>525</v>
      </c>
      <c r="OR48" t="s">
        <v>525</v>
      </c>
      <c r="OS48" t="s">
        <v>525</v>
      </c>
      <c r="OT48" t="s">
        <v>525</v>
      </c>
      <c r="OU48" t="s">
        <v>525</v>
      </c>
      <c r="OV48" t="s">
        <v>525</v>
      </c>
      <c r="OW48" t="s">
        <v>525</v>
      </c>
      <c r="OX48" t="s">
        <v>525</v>
      </c>
      <c r="OY48" t="s">
        <v>525</v>
      </c>
      <c r="OZ48" t="s">
        <v>525</v>
      </c>
      <c r="PA48" t="s">
        <v>525</v>
      </c>
      <c r="PB48" t="s">
        <v>525</v>
      </c>
      <c r="PC48" t="s">
        <v>525</v>
      </c>
      <c r="PD48" t="s">
        <v>525</v>
      </c>
      <c r="PE48" t="s">
        <v>525</v>
      </c>
      <c r="PF48" t="s">
        <v>525</v>
      </c>
      <c r="PG48" t="s">
        <v>525</v>
      </c>
      <c r="PH48" t="s">
        <v>525</v>
      </c>
      <c r="PI48" t="s">
        <v>525</v>
      </c>
      <c r="PJ48" t="s">
        <v>525</v>
      </c>
      <c r="PK48" t="s">
        <v>525</v>
      </c>
      <c r="PL48" t="s">
        <v>525</v>
      </c>
      <c r="PM48" t="s">
        <v>525</v>
      </c>
      <c r="PN48" t="s">
        <v>525</v>
      </c>
      <c r="PO48" t="s">
        <v>525</v>
      </c>
      <c r="PP48" t="s">
        <v>525</v>
      </c>
      <c r="PQ48">
        <v>0</v>
      </c>
      <c r="PR48">
        <v>756106375</v>
      </c>
      <c r="PS48" t="s">
        <v>556</v>
      </c>
    </row>
    <row r="49" spans="1:435" x14ac:dyDescent="0.25">
      <c r="A49" t="s">
        <v>1287</v>
      </c>
      <c r="B49">
        <v>7870</v>
      </c>
      <c r="C49" t="s">
        <v>1178</v>
      </c>
      <c r="D49">
        <v>2020110010186</v>
      </c>
      <c r="E49" t="s">
        <v>436</v>
      </c>
      <c r="F49" t="s">
        <v>437</v>
      </c>
      <c r="G49" t="s">
        <v>438</v>
      </c>
      <c r="H49" t="s">
        <v>1161</v>
      </c>
      <c r="I49" t="s">
        <v>1162</v>
      </c>
      <c r="J49" t="s">
        <v>1163</v>
      </c>
      <c r="K49" t="s">
        <v>1164</v>
      </c>
      <c r="L49" t="s">
        <v>1165</v>
      </c>
      <c r="M49" t="s">
        <v>1166</v>
      </c>
      <c r="N49" t="s">
        <v>1164</v>
      </c>
      <c r="O49" t="s">
        <v>1165</v>
      </c>
      <c r="P49" t="s">
        <v>1164</v>
      </c>
      <c r="Q49" t="s">
        <v>1167</v>
      </c>
      <c r="R49" t="s">
        <v>1168</v>
      </c>
      <c r="S49" t="s">
        <v>1288</v>
      </c>
      <c r="T49" t="s">
        <v>1289</v>
      </c>
      <c r="AB49" t="s">
        <v>1290</v>
      </c>
      <c r="AC49" t="s">
        <v>1288</v>
      </c>
      <c r="AI49" t="s">
        <v>1291</v>
      </c>
      <c r="AJ49">
        <v>0</v>
      </c>
      <c r="AK49">
        <v>44055</v>
      </c>
      <c r="AL49">
        <v>1</v>
      </c>
      <c r="AM49">
        <v>2023</v>
      </c>
      <c r="AN49" t="s">
        <v>1292</v>
      </c>
      <c r="AO49" t="s">
        <v>1293</v>
      </c>
      <c r="AP49">
        <v>2020</v>
      </c>
      <c r="AQ49">
        <v>2024</v>
      </c>
      <c r="AR49" t="s">
        <v>492</v>
      </c>
      <c r="AS49" t="s">
        <v>626</v>
      </c>
      <c r="AT49" t="s">
        <v>458</v>
      </c>
      <c r="AU49" t="s">
        <v>459</v>
      </c>
      <c r="AV49" t="s">
        <v>460</v>
      </c>
      <c r="AW49">
        <v>0</v>
      </c>
      <c r="AX49" t="s">
        <v>460</v>
      </c>
      <c r="AY49">
        <v>1</v>
      </c>
      <c r="BB49" t="s">
        <v>1294</v>
      </c>
      <c r="BC49" t="s">
        <v>1295</v>
      </c>
      <c r="BD49" t="s">
        <v>1296</v>
      </c>
      <c r="BE49" t="s">
        <v>1297</v>
      </c>
      <c r="BF49" t="s">
        <v>1298</v>
      </c>
      <c r="BG49">
        <v>2</v>
      </c>
      <c r="BH49">
        <v>44554</v>
      </c>
      <c r="BI49" t="s">
        <v>1299</v>
      </c>
      <c r="BJ49" t="s">
        <v>50</v>
      </c>
      <c r="BK49">
        <v>100</v>
      </c>
      <c r="BL49">
        <v>100</v>
      </c>
      <c r="BM49">
        <v>100</v>
      </c>
      <c r="BN49">
        <v>100</v>
      </c>
      <c r="BO49">
        <v>100</v>
      </c>
      <c r="BP49">
        <v>100</v>
      </c>
      <c r="BQ49">
        <v>2119997663</v>
      </c>
      <c r="BR49">
        <v>38722250</v>
      </c>
      <c r="BS49">
        <v>763848094</v>
      </c>
      <c r="BT49">
        <v>686169319</v>
      </c>
      <c r="BU49">
        <v>439626000</v>
      </c>
      <c r="BV49">
        <v>191632000</v>
      </c>
      <c r="BW49">
        <v>100</v>
      </c>
      <c r="BX49">
        <v>100</v>
      </c>
      <c r="BY49">
        <v>100</v>
      </c>
      <c r="BZ49">
        <v>100</v>
      </c>
      <c r="CA49">
        <v>100</v>
      </c>
      <c r="CB49">
        <v>100</v>
      </c>
      <c r="CC49">
        <v>100</v>
      </c>
      <c r="CD49">
        <v>38722250</v>
      </c>
      <c r="CE49">
        <v>33042987</v>
      </c>
      <c r="CF49">
        <v>763848094</v>
      </c>
      <c r="CG49">
        <v>743625785</v>
      </c>
      <c r="CH49">
        <v>686169319</v>
      </c>
      <c r="CI49">
        <v>589779229</v>
      </c>
      <c r="CJ49">
        <v>100</v>
      </c>
      <c r="CK49">
        <v>100</v>
      </c>
      <c r="CL49">
        <v>100</v>
      </c>
      <c r="CM49">
        <v>100</v>
      </c>
      <c r="CN49" t="s">
        <v>467</v>
      </c>
      <c r="CO49">
        <v>0</v>
      </c>
      <c r="CP49">
        <v>0</v>
      </c>
      <c r="CQ49">
        <v>10</v>
      </c>
      <c r="CR49">
        <v>10</v>
      </c>
      <c r="CS49">
        <v>0</v>
      </c>
      <c r="CT49">
        <v>20</v>
      </c>
      <c r="CU49">
        <v>0</v>
      </c>
      <c r="CV49">
        <v>10</v>
      </c>
      <c r="CW49">
        <v>12.5</v>
      </c>
      <c r="CX49">
        <v>10</v>
      </c>
      <c r="CY49">
        <v>0</v>
      </c>
      <c r="CZ49">
        <v>27.500000000000004</v>
      </c>
      <c r="DA49">
        <v>100</v>
      </c>
      <c r="DB49">
        <v>10</v>
      </c>
      <c r="DC49">
        <v>10</v>
      </c>
      <c r="DD49">
        <v>0</v>
      </c>
      <c r="DE49">
        <v>0</v>
      </c>
      <c r="DF49">
        <v>20</v>
      </c>
      <c r="DG49">
        <v>20</v>
      </c>
      <c r="DH49">
        <v>0</v>
      </c>
      <c r="DI49">
        <v>40</v>
      </c>
      <c r="DJ49">
        <v>0</v>
      </c>
      <c r="DK49">
        <v>20</v>
      </c>
      <c r="DL49">
        <v>25</v>
      </c>
      <c r="DM49">
        <v>20</v>
      </c>
      <c r="DN49">
        <v>0</v>
      </c>
      <c r="DO49">
        <v>55</v>
      </c>
      <c r="DP49">
        <v>200</v>
      </c>
      <c r="DQ49">
        <v>0</v>
      </c>
      <c r="DR49">
        <v>0</v>
      </c>
      <c r="DS49">
        <v>20</v>
      </c>
      <c r="DT49">
        <v>0</v>
      </c>
      <c r="DU49">
        <v>0</v>
      </c>
      <c r="DV49">
        <v>0</v>
      </c>
      <c r="DW49">
        <v>0</v>
      </c>
      <c r="DX49">
        <v>0</v>
      </c>
      <c r="DY49">
        <v>0</v>
      </c>
      <c r="DZ49">
        <v>0</v>
      </c>
      <c r="EA49">
        <v>0</v>
      </c>
      <c r="EB49">
        <v>0</v>
      </c>
      <c r="EC49">
        <v>20</v>
      </c>
      <c r="ED49">
        <v>20</v>
      </c>
      <c r="EE49">
        <v>0</v>
      </c>
      <c r="EF49">
        <v>0</v>
      </c>
      <c r="EG49" t="s">
        <v>1193</v>
      </c>
      <c r="EH49" t="s">
        <v>1300</v>
      </c>
      <c r="EI49">
        <v>0</v>
      </c>
      <c r="EJ49" t="s">
        <v>1301</v>
      </c>
      <c r="EK49">
        <v>0</v>
      </c>
      <c r="EL49" t="s">
        <v>1302</v>
      </c>
      <c r="EM49" t="s">
        <v>1303</v>
      </c>
      <c r="EN49" t="s">
        <v>1304</v>
      </c>
      <c r="EO49">
        <v>0</v>
      </c>
      <c r="EP49" t="s">
        <v>1305</v>
      </c>
      <c r="EQ49">
        <v>0</v>
      </c>
      <c r="ER49">
        <v>0</v>
      </c>
      <c r="ES49" t="s">
        <v>1193</v>
      </c>
      <c r="ET49">
        <v>0</v>
      </c>
      <c r="EU49">
        <v>0</v>
      </c>
      <c r="EV49">
        <v>0</v>
      </c>
      <c r="EW49">
        <v>0</v>
      </c>
      <c r="EX49">
        <v>0</v>
      </c>
      <c r="EY49">
        <v>0</v>
      </c>
      <c r="EZ49">
        <v>0</v>
      </c>
      <c r="FA49">
        <v>0</v>
      </c>
      <c r="FB49">
        <v>0</v>
      </c>
      <c r="FC49">
        <v>439626000</v>
      </c>
      <c r="FD49">
        <v>439626000</v>
      </c>
      <c r="FE49">
        <v>439626000</v>
      </c>
      <c r="FF49">
        <v>439626000</v>
      </c>
      <c r="FG49">
        <v>439626000</v>
      </c>
      <c r="FH49">
        <v>439626000</v>
      </c>
      <c r="FI49">
        <v>439626000</v>
      </c>
      <c r="FJ49">
        <v>439626000</v>
      </c>
      <c r="FK49">
        <v>439626000</v>
      </c>
      <c r="FL49">
        <v>439626000</v>
      </c>
      <c r="FM49">
        <v>439626000</v>
      </c>
      <c r="FN49">
        <v>439626000</v>
      </c>
      <c r="FO49">
        <v>439626000</v>
      </c>
      <c r="FP49">
        <v>439626000</v>
      </c>
      <c r="FQ49">
        <v>439626000</v>
      </c>
      <c r="FR49">
        <v>439626000</v>
      </c>
      <c r="FS49">
        <v>0</v>
      </c>
      <c r="FT49">
        <v>0</v>
      </c>
      <c r="FU49">
        <v>0</v>
      </c>
      <c r="FV49">
        <v>0</v>
      </c>
      <c r="FW49">
        <v>0</v>
      </c>
      <c r="FX49">
        <v>0</v>
      </c>
      <c r="FY49">
        <v>0</v>
      </c>
      <c r="FZ49">
        <v>0</v>
      </c>
      <c r="GA49">
        <v>0</v>
      </c>
      <c r="GB49">
        <v>439626000</v>
      </c>
      <c r="GC49">
        <v>287656372</v>
      </c>
      <c r="GD49">
        <v>287656372</v>
      </c>
      <c r="GE49">
        <v>387656372</v>
      </c>
      <c r="GF49">
        <v>0</v>
      </c>
      <c r="GG49">
        <v>0</v>
      </c>
      <c r="GH49">
        <v>0</v>
      </c>
      <c r="GI49">
        <v>0</v>
      </c>
      <c r="GJ49">
        <v>0</v>
      </c>
      <c r="GK49">
        <v>0</v>
      </c>
      <c r="GL49">
        <v>0</v>
      </c>
      <c r="GM49">
        <v>0</v>
      </c>
      <c r="GN49">
        <v>0</v>
      </c>
      <c r="GO49">
        <v>387656372</v>
      </c>
      <c r="GP49">
        <v>0</v>
      </c>
      <c r="GQ49">
        <v>2484833</v>
      </c>
      <c r="GR49">
        <v>29368606</v>
      </c>
      <c r="GS49">
        <v>0</v>
      </c>
      <c r="GT49">
        <v>0</v>
      </c>
      <c r="GU49">
        <v>0</v>
      </c>
      <c r="GV49">
        <v>0</v>
      </c>
      <c r="GW49">
        <v>0</v>
      </c>
      <c r="GX49">
        <v>0</v>
      </c>
      <c r="GY49">
        <v>0</v>
      </c>
      <c r="GZ49">
        <v>0</v>
      </c>
      <c r="HA49">
        <v>0</v>
      </c>
      <c r="HB49">
        <v>29368606</v>
      </c>
      <c r="HC49">
        <v>96390090</v>
      </c>
      <c r="HD49">
        <v>96390090</v>
      </c>
      <c r="HE49">
        <v>96390090</v>
      </c>
      <c r="HF49">
        <v>0</v>
      </c>
      <c r="HG49">
        <v>0</v>
      </c>
      <c r="HH49">
        <v>0</v>
      </c>
      <c r="HI49">
        <v>0</v>
      </c>
      <c r="HJ49">
        <v>0</v>
      </c>
      <c r="HK49">
        <v>0</v>
      </c>
      <c r="HL49">
        <v>0</v>
      </c>
      <c r="HM49">
        <v>0</v>
      </c>
      <c r="HN49">
        <v>0</v>
      </c>
      <c r="HO49">
        <v>96390090</v>
      </c>
      <c r="HP49">
        <v>0</v>
      </c>
      <c r="HQ49">
        <v>26822975</v>
      </c>
      <c r="HR49">
        <v>46460289</v>
      </c>
      <c r="HS49">
        <v>0</v>
      </c>
      <c r="HT49">
        <v>0</v>
      </c>
      <c r="HU49">
        <v>0</v>
      </c>
      <c r="HV49">
        <v>0</v>
      </c>
      <c r="HW49">
        <v>0</v>
      </c>
      <c r="HX49">
        <v>0</v>
      </c>
      <c r="HY49">
        <v>0</v>
      </c>
      <c r="HZ49">
        <v>0</v>
      </c>
      <c r="IA49">
        <v>0</v>
      </c>
      <c r="IB49">
        <v>46460289</v>
      </c>
      <c r="IC49" t="s">
        <v>1306</v>
      </c>
      <c r="ID49" t="s">
        <v>1197</v>
      </c>
      <c r="IE49" t="s">
        <v>471</v>
      </c>
      <c r="IF49" t="s">
        <v>471</v>
      </c>
      <c r="IG49" t="s">
        <v>471</v>
      </c>
      <c r="IH49" t="s">
        <v>1307</v>
      </c>
      <c r="II49" t="s">
        <v>471</v>
      </c>
      <c r="IJ49" t="s">
        <v>471</v>
      </c>
      <c r="IK49" t="s">
        <v>471</v>
      </c>
      <c r="IL49" t="s">
        <v>471</v>
      </c>
      <c r="IM49" t="s">
        <v>471</v>
      </c>
      <c r="IN49" t="s">
        <v>471</v>
      </c>
      <c r="IO49" t="s">
        <v>471</v>
      </c>
      <c r="IP49" t="s">
        <v>471</v>
      </c>
      <c r="IQ49" t="s">
        <v>471</v>
      </c>
      <c r="IR49">
        <v>0</v>
      </c>
      <c r="IS49">
        <v>0</v>
      </c>
      <c r="IT49">
        <v>1</v>
      </c>
      <c r="IU49">
        <v>0</v>
      </c>
      <c r="IV49">
        <v>0</v>
      </c>
      <c r="IW49">
        <v>0</v>
      </c>
      <c r="IX49">
        <v>0</v>
      </c>
      <c r="IY49">
        <v>0</v>
      </c>
      <c r="IZ49">
        <v>0</v>
      </c>
      <c r="JA49">
        <v>0</v>
      </c>
      <c r="JB49">
        <v>0</v>
      </c>
      <c r="JC49">
        <v>0</v>
      </c>
      <c r="JD49">
        <v>0.1</v>
      </c>
      <c r="JE49">
        <v>0</v>
      </c>
      <c r="JF49">
        <v>0</v>
      </c>
      <c r="JG49">
        <v>10</v>
      </c>
      <c r="JH49">
        <v>0</v>
      </c>
      <c r="JI49">
        <v>0</v>
      </c>
      <c r="JJ49">
        <v>0</v>
      </c>
      <c r="JK49">
        <v>0</v>
      </c>
      <c r="JL49">
        <v>0</v>
      </c>
      <c r="JM49">
        <v>0</v>
      </c>
      <c r="JN49">
        <v>0</v>
      </c>
      <c r="JO49">
        <v>0</v>
      </c>
      <c r="JP49">
        <v>0</v>
      </c>
      <c r="JQ49">
        <v>10</v>
      </c>
      <c r="JR49">
        <v>0</v>
      </c>
      <c r="JS49">
        <v>0</v>
      </c>
      <c r="JT49">
        <v>10</v>
      </c>
      <c r="JU49">
        <v>10</v>
      </c>
      <c r="JV49">
        <v>10</v>
      </c>
      <c r="JW49">
        <v>10</v>
      </c>
      <c r="JX49">
        <v>10</v>
      </c>
      <c r="JY49">
        <v>10</v>
      </c>
      <c r="JZ49">
        <v>10</v>
      </c>
      <c r="KA49">
        <v>10</v>
      </c>
      <c r="KB49">
        <v>10</v>
      </c>
      <c r="KC49">
        <v>10</v>
      </c>
      <c r="KD49" t="s">
        <v>473</v>
      </c>
      <c r="KE49" t="s">
        <v>471</v>
      </c>
      <c r="KF49">
        <v>100</v>
      </c>
      <c r="KG49" t="s">
        <v>471</v>
      </c>
      <c r="KH49" t="s">
        <v>471</v>
      </c>
      <c r="KI49" t="s">
        <v>471</v>
      </c>
      <c r="KJ49" t="s">
        <v>471</v>
      </c>
      <c r="KK49" t="s">
        <v>471</v>
      </c>
      <c r="KL49" t="s">
        <v>471</v>
      </c>
      <c r="KM49" t="s">
        <v>471</v>
      </c>
      <c r="KN49" t="s">
        <v>471</v>
      </c>
      <c r="KO49" t="s">
        <v>471</v>
      </c>
      <c r="KP49" t="s">
        <v>473</v>
      </c>
      <c r="KQ49" t="s">
        <v>473</v>
      </c>
      <c r="KR49">
        <v>100</v>
      </c>
      <c r="KS49" t="s">
        <v>471</v>
      </c>
      <c r="KT49" t="s">
        <v>471</v>
      </c>
      <c r="KU49" t="s">
        <v>471</v>
      </c>
      <c r="KV49" t="s">
        <v>471</v>
      </c>
      <c r="KW49" t="s">
        <v>471</v>
      </c>
      <c r="KX49" t="s">
        <v>471</v>
      </c>
      <c r="KY49" t="s">
        <v>471</v>
      </c>
      <c r="KZ49" t="s">
        <v>471</v>
      </c>
      <c r="LA49" t="s">
        <v>471</v>
      </c>
      <c r="LB49">
        <v>100</v>
      </c>
      <c r="LC49" t="s">
        <v>1178</v>
      </c>
      <c r="LD49" t="s">
        <v>1179</v>
      </c>
      <c r="LE49">
        <v>100</v>
      </c>
      <c r="LF49">
        <v>11.666666666666666</v>
      </c>
      <c r="LG49" t="s">
        <v>471</v>
      </c>
      <c r="LH49" t="s">
        <v>471</v>
      </c>
      <c r="LI49">
        <v>100</v>
      </c>
      <c r="LJ49">
        <v>13.333333333333332</v>
      </c>
      <c r="LK49">
        <v>3656623000</v>
      </c>
      <c r="LL49">
        <v>2490375364</v>
      </c>
      <c r="LM49">
        <v>207728039</v>
      </c>
      <c r="LN49">
        <v>756106375</v>
      </c>
      <c r="LO49">
        <v>351770703</v>
      </c>
      <c r="LP49" t="s">
        <v>473</v>
      </c>
      <c r="LQ49" t="s">
        <v>473</v>
      </c>
      <c r="LR49">
        <v>10</v>
      </c>
      <c r="LS49" t="s">
        <v>471</v>
      </c>
      <c r="LT49" t="s">
        <v>471</v>
      </c>
      <c r="LU49" t="s">
        <v>471</v>
      </c>
      <c r="LV49" t="s">
        <v>471</v>
      </c>
      <c r="LW49" t="s">
        <v>471</v>
      </c>
      <c r="LX49" t="s">
        <v>471</v>
      </c>
      <c r="LY49" t="s">
        <v>471</v>
      </c>
      <c r="LZ49" t="s">
        <v>471</v>
      </c>
      <c r="MA49" t="s">
        <v>471</v>
      </c>
      <c r="MB49">
        <v>10</v>
      </c>
      <c r="MC49">
        <v>10</v>
      </c>
      <c r="MD49">
        <v>10</v>
      </c>
      <c r="ME49" t="s">
        <v>475</v>
      </c>
      <c r="MF49" t="s">
        <v>475</v>
      </c>
      <c r="MG49">
        <v>0</v>
      </c>
      <c r="MH49">
        <v>0</v>
      </c>
      <c r="MI49">
        <v>0</v>
      </c>
      <c r="MJ49">
        <v>0</v>
      </c>
      <c r="MK49">
        <v>0</v>
      </c>
      <c r="ML49">
        <v>0</v>
      </c>
      <c r="MM49">
        <v>0</v>
      </c>
      <c r="MN49">
        <v>0</v>
      </c>
      <c r="MO49">
        <v>0</v>
      </c>
      <c r="MP49">
        <v>0</v>
      </c>
      <c r="MQ49" t="s">
        <v>475</v>
      </c>
      <c r="MR49" t="s">
        <v>475</v>
      </c>
      <c r="MS49">
        <v>0</v>
      </c>
      <c r="MT49">
        <v>0</v>
      </c>
      <c r="MU49">
        <v>0</v>
      </c>
      <c r="MV49">
        <v>0</v>
      </c>
      <c r="MW49">
        <v>0</v>
      </c>
      <c r="MX49">
        <v>0</v>
      </c>
      <c r="MY49">
        <v>0</v>
      </c>
      <c r="MZ49">
        <v>0</v>
      </c>
      <c r="NA49">
        <v>0</v>
      </c>
      <c r="NB49">
        <v>0</v>
      </c>
      <c r="NC49" t="s">
        <v>473</v>
      </c>
      <c r="ND49" t="s">
        <v>473</v>
      </c>
      <c r="NE49">
        <v>100</v>
      </c>
      <c r="NF49" t="s">
        <v>471</v>
      </c>
      <c r="NG49" t="s">
        <v>471</v>
      </c>
      <c r="NH49" t="s">
        <v>471</v>
      </c>
      <c r="NI49" t="s">
        <v>471</v>
      </c>
      <c r="NJ49" t="s">
        <v>471</v>
      </c>
      <c r="NK49" t="s">
        <v>471</v>
      </c>
      <c r="NL49" t="s">
        <v>471</v>
      </c>
      <c r="NM49" t="s">
        <v>471</v>
      </c>
      <c r="NN49" t="s">
        <v>471</v>
      </c>
      <c r="NO49" t="s">
        <v>1308</v>
      </c>
      <c r="NP49" t="s">
        <v>1308</v>
      </c>
      <c r="NQ49">
        <v>0</v>
      </c>
      <c r="NR49">
        <v>0</v>
      </c>
      <c r="NS49">
        <v>0</v>
      </c>
      <c r="NT49">
        <v>0</v>
      </c>
      <c r="NU49">
        <v>0</v>
      </c>
      <c r="NV49">
        <v>0</v>
      </c>
      <c r="NW49">
        <v>0</v>
      </c>
      <c r="NX49">
        <v>0</v>
      </c>
      <c r="NY49">
        <v>0</v>
      </c>
      <c r="NZ49">
        <v>0</v>
      </c>
      <c r="OA49" t="s">
        <v>1180</v>
      </c>
      <c r="OB49" t="s">
        <v>1180</v>
      </c>
      <c r="OC49">
        <v>0</v>
      </c>
      <c r="OD49">
        <v>0</v>
      </c>
      <c r="OE49">
        <v>0</v>
      </c>
      <c r="OF49">
        <v>0</v>
      </c>
      <c r="OG49">
        <v>0</v>
      </c>
      <c r="OH49">
        <v>0</v>
      </c>
      <c r="OI49">
        <v>0</v>
      </c>
      <c r="OJ49">
        <v>0</v>
      </c>
      <c r="OK49">
        <v>0</v>
      </c>
      <c r="OL49">
        <v>0</v>
      </c>
      <c r="OO49" t="s">
        <v>1287</v>
      </c>
      <c r="OP49">
        <v>10</v>
      </c>
      <c r="OQ49">
        <v>0</v>
      </c>
      <c r="OR49">
        <v>0</v>
      </c>
      <c r="OS49">
        <v>0</v>
      </c>
      <c r="OT49">
        <v>0</v>
      </c>
      <c r="OU49">
        <v>0</v>
      </c>
      <c r="OV49">
        <v>0</v>
      </c>
      <c r="OW49">
        <v>0</v>
      </c>
      <c r="OX49">
        <v>0</v>
      </c>
      <c r="OY49">
        <v>0</v>
      </c>
      <c r="OZ49">
        <v>0</v>
      </c>
      <c r="PA49">
        <v>0</v>
      </c>
      <c r="PB49">
        <v>0</v>
      </c>
      <c r="PC49">
        <v>0</v>
      </c>
      <c r="PD49">
        <v>96390090</v>
      </c>
      <c r="PE49">
        <v>96390090</v>
      </c>
      <c r="PF49">
        <v>96390090</v>
      </c>
      <c r="PG49">
        <v>0</v>
      </c>
      <c r="PH49">
        <v>0</v>
      </c>
      <c r="PI49">
        <v>0</v>
      </c>
      <c r="PJ49">
        <v>0</v>
      </c>
      <c r="PK49">
        <v>0</v>
      </c>
      <c r="PL49">
        <v>0</v>
      </c>
      <c r="PM49">
        <v>0</v>
      </c>
      <c r="PN49">
        <v>0</v>
      </c>
      <c r="PO49">
        <v>0</v>
      </c>
      <c r="PP49">
        <v>96390090</v>
      </c>
      <c r="PQ49">
        <v>0</v>
      </c>
      <c r="PR49">
        <v>756106375</v>
      </c>
      <c r="PS49" t="s">
        <v>482</v>
      </c>
    </row>
    <row r="50" spans="1:435" x14ac:dyDescent="0.25">
      <c r="A50" t="s">
        <v>1309</v>
      </c>
      <c r="B50">
        <v>7870</v>
      </c>
      <c r="C50" t="s">
        <v>1253</v>
      </c>
      <c r="D50">
        <v>2020110010186</v>
      </c>
      <c r="E50" t="s">
        <v>436</v>
      </c>
      <c r="F50" t="s">
        <v>437</v>
      </c>
      <c r="G50" t="s">
        <v>438</v>
      </c>
      <c r="H50" t="s">
        <v>1161</v>
      </c>
      <c r="I50" t="s">
        <v>1162</v>
      </c>
      <c r="J50" t="s">
        <v>1163</v>
      </c>
      <c r="K50" t="s">
        <v>1164</v>
      </c>
      <c r="L50" t="s">
        <v>1165</v>
      </c>
      <c r="M50" t="s">
        <v>1166</v>
      </c>
      <c r="N50" t="s">
        <v>1164</v>
      </c>
      <c r="O50" t="s">
        <v>1165</v>
      </c>
      <c r="P50" t="s">
        <v>1164</v>
      </c>
      <c r="Q50" t="s">
        <v>1167</v>
      </c>
      <c r="R50" t="s">
        <v>1168</v>
      </c>
      <c r="S50" t="s">
        <v>1310</v>
      </c>
      <c r="T50" t="s">
        <v>1311</v>
      </c>
      <c r="AC50" t="s">
        <v>1310</v>
      </c>
      <c r="AI50" t="s">
        <v>1312</v>
      </c>
      <c r="AJ50">
        <v>0</v>
      </c>
      <c r="AK50">
        <v>44055</v>
      </c>
      <c r="AL50">
        <v>1</v>
      </c>
      <c r="AM50">
        <v>2023</v>
      </c>
      <c r="AN50" t="s">
        <v>1313</v>
      </c>
      <c r="AO50" t="s">
        <v>1314</v>
      </c>
      <c r="AP50">
        <v>2020</v>
      </c>
      <c r="AQ50">
        <v>2024</v>
      </c>
      <c r="AR50" t="s">
        <v>492</v>
      </c>
      <c r="AS50" t="s">
        <v>626</v>
      </c>
      <c r="AT50" t="s">
        <v>458</v>
      </c>
      <c r="AU50" t="s">
        <v>459</v>
      </c>
      <c r="AV50" t="s">
        <v>460</v>
      </c>
      <c r="AW50">
        <v>0</v>
      </c>
      <c r="AX50" t="s">
        <v>460</v>
      </c>
      <c r="AY50">
        <v>1</v>
      </c>
      <c r="BB50" t="s">
        <v>1315</v>
      </c>
      <c r="BC50" t="s">
        <v>1316</v>
      </c>
      <c r="BD50" t="s">
        <v>1317</v>
      </c>
      <c r="BE50" t="s">
        <v>1318</v>
      </c>
      <c r="BF50" t="s">
        <v>1319</v>
      </c>
      <c r="BG50">
        <v>2</v>
      </c>
      <c r="BH50">
        <v>44554</v>
      </c>
      <c r="BI50" t="s">
        <v>1320</v>
      </c>
      <c r="BJ50" t="s">
        <v>50</v>
      </c>
      <c r="BK50">
        <v>100</v>
      </c>
      <c r="BL50">
        <v>100</v>
      </c>
      <c r="BM50">
        <v>100</v>
      </c>
      <c r="BN50">
        <v>100</v>
      </c>
      <c r="BO50">
        <v>100</v>
      </c>
      <c r="BP50">
        <v>100</v>
      </c>
      <c r="BQ50">
        <v>3526587717</v>
      </c>
      <c r="BR50">
        <v>128508825</v>
      </c>
      <c r="BS50">
        <v>739673866</v>
      </c>
      <c r="BT50">
        <v>1062074026</v>
      </c>
      <c r="BU50">
        <v>911543000</v>
      </c>
      <c r="BV50">
        <v>684788000</v>
      </c>
      <c r="BW50">
        <v>100</v>
      </c>
      <c r="BX50">
        <v>100</v>
      </c>
      <c r="BY50">
        <v>100</v>
      </c>
      <c r="BZ50">
        <v>100</v>
      </c>
      <c r="CA50">
        <v>100</v>
      </c>
      <c r="CB50">
        <v>100.00000000000001</v>
      </c>
      <c r="CC50">
        <v>100</v>
      </c>
      <c r="CD50">
        <v>128508825</v>
      </c>
      <c r="CE50">
        <v>109844699</v>
      </c>
      <c r="CF50">
        <v>739673866</v>
      </c>
      <c r="CG50">
        <v>711124725</v>
      </c>
      <c r="CH50">
        <v>1062074026</v>
      </c>
      <c r="CI50">
        <v>875926225</v>
      </c>
      <c r="CJ50">
        <v>100</v>
      </c>
      <c r="CK50">
        <v>100.00000000000001</v>
      </c>
      <c r="CL50">
        <v>100.00000000000001</v>
      </c>
      <c r="CM50">
        <v>100</v>
      </c>
      <c r="CN50" t="s">
        <v>467</v>
      </c>
      <c r="CO50">
        <v>0</v>
      </c>
      <c r="CP50">
        <v>8.3333333333333321</v>
      </c>
      <c r="CQ50">
        <v>5</v>
      </c>
      <c r="CR50">
        <v>10</v>
      </c>
      <c r="CS50">
        <v>8.3333333333333321</v>
      </c>
      <c r="CT50">
        <v>8.3333333333333321</v>
      </c>
      <c r="CU50">
        <v>0</v>
      </c>
      <c r="CV50">
        <v>20</v>
      </c>
      <c r="CW50">
        <v>10</v>
      </c>
      <c r="CX50">
        <v>0</v>
      </c>
      <c r="CY50">
        <v>8.3333333333333321</v>
      </c>
      <c r="CZ50">
        <v>21.666666666666668</v>
      </c>
      <c r="DA50">
        <v>100</v>
      </c>
      <c r="DB50">
        <v>13.333333333333332</v>
      </c>
      <c r="DC50">
        <v>13.333333333333332</v>
      </c>
      <c r="DD50">
        <v>0</v>
      </c>
      <c r="DE50">
        <v>25</v>
      </c>
      <c r="DF50">
        <v>15</v>
      </c>
      <c r="DG50">
        <v>30</v>
      </c>
      <c r="DH50">
        <v>25</v>
      </c>
      <c r="DI50">
        <v>25</v>
      </c>
      <c r="DJ50">
        <v>0</v>
      </c>
      <c r="DK50">
        <v>60</v>
      </c>
      <c r="DL50">
        <v>30</v>
      </c>
      <c r="DM50">
        <v>0</v>
      </c>
      <c r="DN50">
        <v>25</v>
      </c>
      <c r="DO50">
        <v>65</v>
      </c>
      <c r="DP50">
        <v>300</v>
      </c>
      <c r="DQ50">
        <v>0</v>
      </c>
      <c r="DR50">
        <v>25</v>
      </c>
      <c r="DS50">
        <v>15</v>
      </c>
      <c r="DT50">
        <v>0</v>
      </c>
      <c r="DU50">
        <v>0</v>
      </c>
      <c r="DV50">
        <v>0</v>
      </c>
      <c r="DW50">
        <v>0</v>
      </c>
      <c r="DX50">
        <v>0</v>
      </c>
      <c r="DY50">
        <v>0</v>
      </c>
      <c r="DZ50">
        <v>0</v>
      </c>
      <c r="EA50">
        <v>0</v>
      </c>
      <c r="EB50">
        <v>0</v>
      </c>
      <c r="EC50">
        <v>40</v>
      </c>
      <c r="ED50">
        <v>40</v>
      </c>
      <c r="EE50">
        <v>0</v>
      </c>
      <c r="EF50" t="s">
        <v>1321</v>
      </c>
      <c r="EG50" t="s">
        <v>1322</v>
      </c>
      <c r="EH50" t="s">
        <v>1323</v>
      </c>
      <c r="EI50" t="s">
        <v>1324</v>
      </c>
      <c r="EJ50" t="s">
        <v>1322</v>
      </c>
      <c r="EK50">
        <v>0</v>
      </c>
      <c r="EL50" t="s">
        <v>1325</v>
      </c>
      <c r="EM50" t="s">
        <v>1322</v>
      </c>
      <c r="EN50">
        <v>0</v>
      </c>
      <c r="EO50" t="s">
        <v>1324</v>
      </c>
      <c r="EP50" t="s">
        <v>1326</v>
      </c>
      <c r="EQ50">
        <v>0</v>
      </c>
      <c r="ER50" t="s">
        <v>1321</v>
      </c>
      <c r="ES50" t="s">
        <v>1327</v>
      </c>
      <c r="ET50">
        <v>0</v>
      </c>
      <c r="EU50">
        <v>0</v>
      </c>
      <c r="EV50">
        <v>0</v>
      </c>
      <c r="EW50">
        <v>0</v>
      </c>
      <c r="EX50">
        <v>0</v>
      </c>
      <c r="EY50">
        <v>0</v>
      </c>
      <c r="EZ50">
        <v>0</v>
      </c>
      <c r="FA50">
        <v>0</v>
      </c>
      <c r="FB50">
        <v>0</v>
      </c>
      <c r="FC50">
        <v>911543000</v>
      </c>
      <c r="FD50">
        <v>911543000</v>
      </c>
      <c r="FE50">
        <v>911543000</v>
      </c>
      <c r="FF50">
        <v>911543000</v>
      </c>
      <c r="FG50">
        <v>911543000</v>
      </c>
      <c r="FH50">
        <v>911543000</v>
      </c>
      <c r="FI50">
        <v>911543000</v>
      </c>
      <c r="FJ50">
        <v>911543000</v>
      </c>
      <c r="FK50">
        <v>911543000</v>
      </c>
      <c r="FL50">
        <v>911543000</v>
      </c>
      <c r="FM50">
        <v>911543000</v>
      </c>
      <c r="FN50">
        <v>911543000</v>
      </c>
      <c r="FO50">
        <v>911543000</v>
      </c>
      <c r="FP50">
        <v>911543000</v>
      </c>
      <c r="FQ50">
        <v>911543000</v>
      </c>
      <c r="FR50">
        <v>911543000</v>
      </c>
      <c r="FS50">
        <v>0</v>
      </c>
      <c r="FT50">
        <v>0</v>
      </c>
      <c r="FU50">
        <v>0</v>
      </c>
      <c r="FV50">
        <v>0</v>
      </c>
      <c r="FW50">
        <v>0</v>
      </c>
      <c r="FX50">
        <v>0</v>
      </c>
      <c r="FY50">
        <v>0</v>
      </c>
      <c r="FZ50">
        <v>0</v>
      </c>
      <c r="GA50">
        <v>0</v>
      </c>
      <c r="GB50">
        <v>911543000</v>
      </c>
      <c r="GC50">
        <v>203650532</v>
      </c>
      <c r="GD50">
        <v>374122996</v>
      </c>
      <c r="GE50">
        <v>488185802</v>
      </c>
      <c r="GF50">
        <v>0</v>
      </c>
      <c r="GG50">
        <v>0</v>
      </c>
      <c r="GH50">
        <v>0</v>
      </c>
      <c r="GI50">
        <v>0</v>
      </c>
      <c r="GJ50">
        <v>0</v>
      </c>
      <c r="GK50">
        <v>0</v>
      </c>
      <c r="GL50">
        <v>0</v>
      </c>
      <c r="GM50">
        <v>0</v>
      </c>
      <c r="GN50">
        <v>0</v>
      </c>
      <c r="GO50">
        <v>488185802</v>
      </c>
      <c r="GP50">
        <v>0</v>
      </c>
      <c r="GQ50">
        <v>0</v>
      </c>
      <c r="GR50">
        <v>33049594</v>
      </c>
      <c r="GS50">
        <v>0</v>
      </c>
      <c r="GT50">
        <v>0</v>
      </c>
      <c r="GU50">
        <v>0</v>
      </c>
      <c r="GV50">
        <v>0</v>
      </c>
      <c r="GW50">
        <v>0</v>
      </c>
      <c r="GX50">
        <v>0</v>
      </c>
      <c r="GY50">
        <v>0</v>
      </c>
      <c r="GZ50">
        <v>0</v>
      </c>
      <c r="HA50">
        <v>0</v>
      </c>
      <c r="HB50">
        <v>33049594</v>
      </c>
      <c r="HC50">
        <v>186147801</v>
      </c>
      <c r="HD50">
        <v>186147801</v>
      </c>
      <c r="HE50">
        <v>186147801</v>
      </c>
      <c r="HF50">
        <v>0</v>
      </c>
      <c r="HG50">
        <v>0</v>
      </c>
      <c r="HH50">
        <v>0</v>
      </c>
      <c r="HI50">
        <v>0</v>
      </c>
      <c r="HJ50">
        <v>0</v>
      </c>
      <c r="HK50">
        <v>0</v>
      </c>
      <c r="HL50">
        <v>0</v>
      </c>
      <c r="HM50">
        <v>0</v>
      </c>
      <c r="HN50">
        <v>0</v>
      </c>
      <c r="HO50">
        <v>186147801</v>
      </c>
      <c r="HP50">
        <v>0</v>
      </c>
      <c r="HQ50">
        <v>57296539</v>
      </c>
      <c r="HR50">
        <v>99850619</v>
      </c>
      <c r="HS50">
        <v>0</v>
      </c>
      <c r="HT50">
        <v>0</v>
      </c>
      <c r="HU50">
        <v>0</v>
      </c>
      <c r="HV50">
        <v>0</v>
      </c>
      <c r="HW50">
        <v>0</v>
      </c>
      <c r="HX50">
        <v>0</v>
      </c>
      <c r="HY50">
        <v>0</v>
      </c>
      <c r="HZ50">
        <v>0</v>
      </c>
      <c r="IA50">
        <v>0</v>
      </c>
      <c r="IB50">
        <v>99850619</v>
      </c>
      <c r="IC50" t="s">
        <v>1328</v>
      </c>
      <c r="ID50" t="s">
        <v>1197</v>
      </c>
      <c r="IE50" t="s">
        <v>471</v>
      </c>
      <c r="IF50" t="s">
        <v>471</v>
      </c>
      <c r="IG50" t="s">
        <v>1329</v>
      </c>
      <c r="IH50" t="s">
        <v>1330</v>
      </c>
      <c r="II50" t="s">
        <v>471</v>
      </c>
      <c r="IJ50" t="s">
        <v>471</v>
      </c>
      <c r="IK50" t="s">
        <v>471</v>
      </c>
      <c r="IL50" t="s">
        <v>471</v>
      </c>
      <c r="IM50" t="s">
        <v>471</v>
      </c>
      <c r="IN50" t="s">
        <v>471</v>
      </c>
      <c r="IO50" t="s">
        <v>471</v>
      </c>
      <c r="IP50" t="s">
        <v>471</v>
      </c>
      <c r="IQ50" t="s">
        <v>471</v>
      </c>
      <c r="IR50">
        <v>0</v>
      </c>
      <c r="IS50">
        <v>1</v>
      </c>
      <c r="IT50">
        <v>1</v>
      </c>
      <c r="IU50">
        <v>0</v>
      </c>
      <c r="IV50">
        <v>0</v>
      </c>
      <c r="IW50">
        <v>0</v>
      </c>
      <c r="IX50">
        <v>0</v>
      </c>
      <c r="IY50">
        <v>0</v>
      </c>
      <c r="IZ50">
        <v>0</v>
      </c>
      <c r="JA50">
        <v>0</v>
      </c>
      <c r="JB50">
        <v>0</v>
      </c>
      <c r="JC50">
        <v>0</v>
      </c>
      <c r="JD50">
        <v>0.13333333333333333</v>
      </c>
      <c r="JE50">
        <v>0</v>
      </c>
      <c r="JF50">
        <v>8.3333333333333321</v>
      </c>
      <c r="JG50">
        <v>5</v>
      </c>
      <c r="JH50">
        <v>0</v>
      </c>
      <c r="JI50">
        <v>0</v>
      </c>
      <c r="JJ50">
        <v>0</v>
      </c>
      <c r="JK50">
        <v>0</v>
      </c>
      <c r="JL50">
        <v>0</v>
      </c>
      <c r="JM50">
        <v>0</v>
      </c>
      <c r="JN50">
        <v>0</v>
      </c>
      <c r="JO50">
        <v>0</v>
      </c>
      <c r="JP50">
        <v>0</v>
      </c>
      <c r="JQ50">
        <v>13.333333333333332</v>
      </c>
      <c r="JR50">
        <v>0</v>
      </c>
      <c r="JS50">
        <v>8.3333333333333321</v>
      </c>
      <c r="JT50">
        <v>13.333333333333332</v>
      </c>
      <c r="JU50">
        <v>13.333333333333332</v>
      </c>
      <c r="JV50">
        <v>13.333333333333332</v>
      </c>
      <c r="JW50">
        <v>13.333333333333332</v>
      </c>
      <c r="JX50">
        <v>13.333333333333332</v>
      </c>
      <c r="JY50">
        <v>13.333333333333332</v>
      </c>
      <c r="JZ50">
        <v>13.333333333333332</v>
      </c>
      <c r="KA50">
        <v>13.333333333333332</v>
      </c>
      <c r="KB50">
        <v>13.333333333333332</v>
      </c>
      <c r="KC50">
        <v>13.333333333333332</v>
      </c>
      <c r="KD50" t="s">
        <v>473</v>
      </c>
      <c r="KE50">
        <v>100</v>
      </c>
      <c r="KF50">
        <v>100</v>
      </c>
      <c r="KG50" t="s">
        <v>471</v>
      </c>
      <c r="KH50" t="s">
        <v>471</v>
      </c>
      <c r="KI50" t="s">
        <v>471</v>
      </c>
      <c r="KJ50" t="s">
        <v>471</v>
      </c>
      <c r="KK50" t="s">
        <v>471</v>
      </c>
      <c r="KL50" t="s">
        <v>471</v>
      </c>
      <c r="KM50" t="s">
        <v>471</v>
      </c>
      <c r="KN50" t="s">
        <v>471</v>
      </c>
      <c r="KO50" t="s">
        <v>471</v>
      </c>
      <c r="KP50" t="s">
        <v>473</v>
      </c>
      <c r="KQ50">
        <v>100</v>
      </c>
      <c r="KR50">
        <v>100</v>
      </c>
      <c r="KS50" t="s">
        <v>471</v>
      </c>
      <c r="KT50" t="s">
        <v>471</v>
      </c>
      <c r="KU50" t="s">
        <v>471</v>
      </c>
      <c r="KV50" t="s">
        <v>471</v>
      </c>
      <c r="KW50" t="s">
        <v>471</v>
      </c>
      <c r="KX50" t="s">
        <v>471</v>
      </c>
      <c r="KY50" t="s">
        <v>471</v>
      </c>
      <c r="KZ50" t="s">
        <v>471</v>
      </c>
      <c r="LA50" t="s">
        <v>471</v>
      </c>
      <c r="LB50">
        <v>100</v>
      </c>
      <c r="LC50" t="s">
        <v>1178</v>
      </c>
      <c r="LD50" t="s">
        <v>1179</v>
      </c>
      <c r="LE50">
        <v>100</v>
      </c>
      <c r="LF50">
        <v>11.666666666666666</v>
      </c>
      <c r="LG50" t="s">
        <v>471</v>
      </c>
      <c r="LH50" t="s">
        <v>471</v>
      </c>
      <c r="LI50">
        <v>100</v>
      </c>
      <c r="LJ50">
        <v>13.333333333333332</v>
      </c>
      <c r="LK50">
        <v>3656623000</v>
      </c>
      <c r="LL50">
        <v>2490375364</v>
      </c>
      <c r="LM50">
        <v>207728039</v>
      </c>
      <c r="LN50">
        <v>756106375</v>
      </c>
      <c r="LO50">
        <v>351770703</v>
      </c>
      <c r="LP50" t="s">
        <v>473</v>
      </c>
      <c r="LQ50">
        <v>8.3333333333333321</v>
      </c>
      <c r="LR50">
        <v>5</v>
      </c>
      <c r="LS50" t="s">
        <v>471</v>
      </c>
      <c r="LT50" t="s">
        <v>471</v>
      </c>
      <c r="LU50" t="s">
        <v>471</v>
      </c>
      <c r="LV50" t="s">
        <v>471</v>
      </c>
      <c r="LW50" t="s">
        <v>471</v>
      </c>
      <c r="LX50" t="s">
        <v>471</v>
      </c>
      <c r="LY50" t="s">
        <v>471</v>
      </c>
      <c r="LZ50" t="s">
        <v>471</v>
      </c>
      <c r="MA50" t="s">
        <v>471</v>
      </c>
      <c r="MB50">
        <v>13.333333333333332</v>
      </c>
      <c r="MC50">
        <v>13.333333333333332</v>
      </c>
      <c r="MD50">
        <v>13.333333333333332</v>
      </c>
      <c r="ME50" t="s">
        <v>475</v>
      </c>
      <c r="MF50" t="s">
        <v>752</v>
      </c>
      <c r="MG50">
        <v>0</v>
      </c>
      <c r="MH50">
        <v>0</v>
      </c>
      <c r="MI50">
        <v>0</v>
      </c>
      <c r="MJ50">
        <v>0</v>
      </c>
      <c r="MK50">
        <v>0</v>
      </c>
      <c r="ML50">
        <v>0</v>
      </c>
      <c r="MM50">
        <v>0</v>
      </c>
      <c r="MN50">
        <v>0</v>
      </c>
      <c r="MO50">
        <v>0</v>
      </c>
      <c r="MP50">
        <v>0</v>
      </c>
      <c r="MQ50" t="s">
        <v>475</v>
      </c>
      <c r="MR50" t="s">
        <v>754</v>
      </c>
      <c r="MS50">
        <v>0</v>
      </c>
      <c r="MT50">
        <v>0</v>
      </c>
      <c r="MU50">
        <v>0</v>
      </c>
      <c r="MV50">
        <v>0</v>
      </c>
      <c r="MW50">
        <v>0</v>
      </c>
      <c r="MX50">
        <v>0</v>
      </c>
      <c r="MY50">
        <v>0</v>
      </c>
      <c r="MZ50">
        <v>0</v>
      </c>
      <c r="NA50">
        <v>0</v>
      </c>
      <c r="NB50">
        <v>0</v>
      </c>
      <c r="NC50" t="s">
        <v>473</v>
      </c>
      <c r="ND50">
        <v>100</v>
      </c>
      <c r="NE50">
        <v>100</v>
      </c>
      <c r="NF50" t="s">
        <v>471</v>
      </c>
      <c r="NG50" t="s">
        <v>471</v>
      </c>
      <c r="NH50" t="s">
        <v>471</v>
      </c>
      <c r="NI50" t="s">
        <v>471</v>
      </c>
      <c r="NJ50" t="s">
        <v>471</v>
      </c>
      <c r="NK50" t="s">
        <v>471</v>
      </c>
      <c r="NL50" t="s">
        <v>471</v>
      </c>
      <c r="NM50" t="s">
        <v>471</v>
      </c>
      <c r="NN50" t="s">
        <v>471</v>
      </c>
      <c r="NO50" t="s">
        <v>1308</v>
      </c>
      <c r="NP50" t="s">
        <v>1308</v>
      </c>
      <c r="NQ50">
        <v>0</v>
      </c>
      <c r="NR50">
        <v>0</v>
      </c>
      <c r="NS50">
        <v>0</v>
      </c>
      <c r="NT50">
        <v>0</v>
      </c>
      <c r="NU50">
        <v>0</v>
      </c>
      <c r="NV50">
        <v>0</v>
      </c>
      <c r="NW50">
        <v>0</v>
      </c>
      <c r="NX50">
        <v>0</v>
      </c>
      <c r="NY50">
        <v>0</v>
      </c>
      <c r="NZ50">
        <v>0</v>
      </c>
      <c r="OA50" t="s">
        <v>1180</v>
      </c>
      <c r="OB50" t="s">
        <v>1331</v>
      </c>
      <c r="OC50">
        <v>0</v>
      </c>
      <c r="OD50">
        <v>0</v>
      </c>
      <c r="OE50">
        <v>0</v>
      </c>
      <c r="OF50">
        <v>0</v>
      </c>
      <c r="OG50">
        <v>0</v>
      </c>
      <c r="OH50">
        <v>0</v>
      </c>
      <c r="OI50">
        <v>0</v>
      </c>
      <c r="OJ50">
        <v>0</v>
      </c>
      <c r="OK50">
        <v>0</v>
      </c>
      <c r="OL50">
        <v>0</v>
      </c>
      <c r="OO50" t="s">
        <v>1309</v>
      </c>
      <c r="OP50">
        <v>13.333333333333332</v>
      </c>
      <c r="OQ50">
        <v>0</v>
      </c>
      <c r="OR50">
        <v>0</v>
      </c>
      <c r="OS50">
        <v>0</v>
      </c>
      <c r="OT50">
        <v>0</v>
      </c>
      <c r="OU50">
        <v>0</v>
      </c>
      <c r="OV50">
        <v>0</v>
      </c>
      <c r="OW50">
        <v>0</v>
      </c>
      <c r="OX50">
        <v>0</v>
      </c>
      <c r="OY50">
        <v>0</v>
      </c>
      <c r="OZ50">
        <v>0</v>
      </c>
      <c r="PA50">
        <v>0</v>
      </c>
      <c r="PB50">
        <v>0</v>
      </c>
      <c r="PC50">
        <v>0</v>
      </c>
      <c r="PD50">
        <v>186147801</v>
      </c>
      <c r="PE50">
        <v>186147801</v>
      </c>
      <c r="PF50">
        <v>186147801</v>
      </c>
      <c r="PG50">
        <v>0</v>
      </c>
      <c r="PH50">
        <v>0</v>
      </c>
      <c r="PI50">
        <v>0</v>
      </c>
      <c r="PJ50">
        <v>0</v>
      </c>
      <c r="PK50">
        <v>0</v>
      </c>
      <c r="PL50">
        <v>0</v>
      </c>
      <c r="PM50">
        <v>0</v>
      </c>
      <c r="PN50">
        <v>0</v>
      </c>
      <c r="PO50">
        <v>0</v>
      </c>
      <c r="PP50">
        <v>186147801</v>
      </c>
      <c r="PQ50">
        <v>0</v>
      </c>
      <c r="PR50">
        <v>756106375</v>
      </c>
      <c r="PS50" t="s">
        <v>482</v>
      </c>
    </row>
    <row r="51" spans="1:435" x14ac:dyDescent="0.25">
      <c r="A51" t="s">
        <v>1332</v>
      </c>
      <c r="B51">
        <v>7870</v>
      </c>
      <c r="C51" t="s">
        <v>1333</v>
      </c>
      <c r="D51">
        <v>2020110010186</v>
      </c>
      <c r="E51" t="s">
        <v>436</v>
      </c>
      <c r="F51" t="s">
        <v>437</v>
      </c>
      <c r="G51" t="s">
        <v>438</v>
      </c>
      <c r="H51" t="s">
        <v>1161</v>
      </c>
      <c r="I51" t="s">
        <v>1233</v>
      </c>
      <c r="J51" t="s">
        <v>1163</v>
      </c>
      <c r="K51" t="s">
        <v>1164</v>
      </c>
      <c r="L51" t="s">
        <v>1165</v>
      </c>
      <c r="M51" t="s">
        <v>1166</v>
      </c>
      <c r="N51" t="s">
        <v>1200</v>
      </c>
      <c r="O51" t="s">
        <v>1201</v>
      </c>
      <c r="P51" t="s">
        <v>1202</v>
      </c>
      <c r="Q51" t="s">
        <v>1167</v>
      </c>
      <c r="R51" t="s">
        <v>1168</v>
      </c>
      <c r="S51" t="s">
        <v>1334</v>
      </c>
      <c r="T51" t="s">
        <v>1335</v>
      </c>
      <c r="AC51" t="s">
        <v>1334</v>
      </c>
      <c r="AI51" t="s">
        <v>1336</v>
      </c>
      <c r="AJ51">
        <v>0</v>
      </c>
      <c r="AK51">
        <v>44055</v>
      </c>
      <c r="AL51">
        <v>1</v>
      </c>
      <c r="AM51">
        <v>2023</v>
      </c>
      <c r="AN51" t="s">
        <v>1337</v>
      </c>
      <c r="AO51" t="s">
        <v>1338</v>
      </c>
      <c r="AP51">
        <v>2020</v>
      </c>
      <c r="AQ51">
        <v>2024</v>
      </c>
      <c r="AR51" t="s">
        <v>492</v>
      </c>
      <c r="AS51" t="s">
        <v>626</v>
      </c>
      <c r="AT51" t="s">
        <v>458</v>
      </c>
      <c r="AU51" t="s">
        <v>459</v>
      </c>
      <c r="AV51" t="s">
        <v>460</v>
      </c>
      <c r="AW51">
        <v>0</v>
      </c>
      <c r="AX51" t="s">
        <v>460</v>
      </c>
      <c r="AY51">
        <v>1</v>
      </c>
      <c r="BB51" t="s">
        <v>1339</v>
      </c>
      <c r="BC51" t="s">
        <v>1340</v>
      </c>
      <c r="BD51" t="s">
        <v>1341</v>
      </c>
      <c r="BE51" t="s">
        <v>1342</v>
      </c>
      <c r="BF51" t="s">
        <v>1343</v>
      </c>
      <c r="BG51">
        <v>2</v>
      </c>
      <c r="BH51">
        <v>44554</v>
      </c>
      <c r="BI51" t="s">
        <v>1344</v>
      </c>
      <c r="BJ51" t="s">
        <v>50</v>
      </c>
      <c r="BK51">
        <v>100</v>
      </c>
      <c r="BL51">
        <v>100</v>
      </c>
      <c r="BM51">
        <v>100</v>
      </c>
      <c r="BN51">
        <v>100</v>
      </c>
      <c r="BO51">
        <v>100</v>
      </c>
      <c r="BP51">
        <v>100</v>
      </c>
      <c r="BQ51">
        <v>23483263117</v>
      </c>
      <c r="BR51">
        <v>2318165731</v>
      </c>
      <c r="BS51">
        <v>3032260040</v>
      </c>
      <c r="BT51">
        <v>3598837655</v>
      </c>
      <c r="BU51">
        <v>2305454000</v>
      </c>
      <c r="BV51">
        <v>12228545691</v>
      </c>
      <c r="BW51">
        <v>100</v>
      </c>
      <c r="BX51">
        <v>100</v>
      </c>
      <c r="BY51">
        <v>100</v>
      </c>
      <c r="BZ51">
        <v>100</v>
      </c>
      <c r="CA51">
        <v>100</v>
      </c>
      <c r="CB51">
        <v>100</v>
      </c>
      <c r="CC51">
        <v>100</v>
      </c>
      <c r="CD51">
        <v>2187373586</v>
      </c>
      <c r="CE51">
        <v>1798847347</v>
      </c>
      <c r="CF51">
        <v>3031515978</v>
      </c>
      <c r="CG51">
        <v>2775134328</v>
      </c>
      <c r="CH51">
        <v>3598812410</v>
      </c>
      <c r="CI51">
        <v>3125243926</v>
      </c>
      <c r="CJ51">
        <v>100</v>
      </c>
      <c r="CK51">
        <v>100</v>
      </c>
      <c r="CL51">
        <v>100</v>
      </c>
      <c r="CM51">
        <v>100</v>
      </c>
      <c r="CN51" t="s">
        <v>467</v>
      </c>
      <c r="CO51">
        <v>0</v>
      </c>
      <c r="CP51">
        <v>0</v>
      </c>
      <c r="CQ51">
        <v>15</v>
      </c>
      <c r="CR51">
        <v>0</v>
      </c>
      <c r="CS51">
        <v>0</v>
      </c>
      <c r="CT51">
        <v>25</v>
      </c>
      <c r="CU51">
        <v>0</v>
      </c>
      <c r="CV51">
        <v>0</v>
      </c>
      <c r="CW51">
        <v>30</v>
      </c>
      <c r="CX51">
        <v>0</v>
      </c>
      <c r="CY51">
        <v>0</v>
      </c>
      <c r="CZ51">
        <v>30</v>
      </c>
      <c r="DA51">
        <v>100</v>
      </c>
      <c r="DB51">
        <v>15</v>
      </c>
      <c r="DC51">
        <v>15</v>
      </c>
      <c r="DD51">
        <v>0</v>
      </c>
      <c r="DE51">
        <v>0</v>
      </c>
      <c r="DF51">
        <v>30</v>
      </c>
      <c r="DG51">
        <v>0</v>
      </c>
      <c r="DH51">
        <v>0</v>
      </c>
      <c r="DI51">
        <v>50</v>
      </c>
      <c r="DJ51">
        <v>0</v>
      </c>
      <c r="DK51">
        <v>0</v>
      </c>
      <c r="DL51">
        <v>60</v>
      </c>
      <c r="DM51">
        <v>0</v>
      </c>
      <c r="DN51">
        <v>0</v>
      </c>
      <c r="DO51">
        <v>60</v>
      </c>
      <c r="DP51">
        <v>200</v>
      </c>
      <c r="DQ51">
        <v>0</v>
      </c>
      <c r="DR51">
        <v>0</v>
      </c>
      <c r="DS51">
        <v>30</v>
      </c>
      <c r="DT51">
        <v>0</v>
      </c>
      <c r="DU51">
        <v>0</v>
      </c>
      <c r="DV51">
        <v>0</v>
      </c>
      <c r="DW51">
        <v>0</v>
      </c>
      <c r="DX51">
        <v>0</v>
      </c>
      <c r="DY51">
        <v>0</v>
      </c>
      <c r="DZ51">
        <v>0</v>
      </c>
      <c r="EA51">
        <v>0</v>
      </c>
      <c r="EB51">
        <v>0</v>
      </c>
      <c r="EC51">
        <v>30</v>
      </c>
      <c r="ED51">
        <v>30</v>
      </c>
      <c r="EE51">
        <v>0</v>
      </c>
      <c r="EF51">
        <v>0</v>
      </c>
      <c r="EG51" t="s">
        <v>1345</v>
      </c>
      <c r="EH51">
        <v>0</v>
      </c>
      <c r="EI51">
        <v>0</v>
      </c>
      <c r="EJ51" t="s">
        <v>1345</v>
      </c>
      <c r="EK51">
        <v>0</v>
      </c>
      <c r="EL51">
        <v>0</v>
      </c>
      <c r="EM51" t="s">
        <v>1345</v>
      </c>
      <c r="EN51">
        <v>0</v>
      </c>
      <c r="EO51">
        <v>0</v>
      </c>
      <c r="EP51" t="s">
        <v>1346</v>
      </c>
      <c r="EQ51">
        <v>0</v>
      </c>
      <c r="ER51">
        <v>0</v>
      </c>
      <c r="ES51" t="s">
        <v>1347</v>
      </c>
      <c r="ET51">
        <v>0</v>
      </c>
      <c r="EU51">
        <v>0</v>
      </c>
      <c r="EV51">
        <v>0</v>
      </c>
      <c r="EW51">
        <v>0</v>
      </c>
      <c r="EX51">
        <v>0</v>
      </c>
      <c r="EY51">
        <v>0</v>
      </c>
      <c r="EZ51">
        <v>0</v>
      </c>
      <c r="FA51">
        <v>0</v>
      </c>
      <c r="FB51">
        <v>0</v>
      </c>
      <c r="FC51">
        <v>2305454000</v>
      </c>
      <c r="FD51">
        <v>2305454000</v>
      </c>
      <c r="FE51">
        <v>2305454000</v>
      </c>
      <c r="FF51">
        <v>2305454000</v>
      </c>
      <c r="FG51">
        <v>2305454000</v>
      </c>
      <c r="FH51">
        <v>2305454000</v>
      </c>
      <c r="FI51">
        <v>2305454000</v>
      </c>
      <c r="FJ51">
        <v>2305454000</v>
      </c>
      <c r="FK51">
        <v>2305454000</v>
      </c>
      <c r="FL51">
        <v>2305454000</v>
      </c>
      <c r="FM51">
        <v>2305454000</v>
      </c>
      <c r="FN51">
        <v>2305454000</v>
      </c>
      <c r="FO51">
        <v>2305454000</v>
      </c>
      <c r="FP51">
        <v>2305454000</v>
      </c>
      <c r="FQ51">
        <v>2305454000</v>
      </c>
      <c r="FR51">
        <v>2305454000</v>
      </c>
      <c r="FS51">
        <v>0</v>
      </c>
      <c r="FT51">
        <v>0</v>
      </c>
      <c r="FU51">
        <v>0</v>
      </c>
      <c r="FV51">
        <v>0</v>
      </c>
      <c r="FW51">
        <v>0</v>
      </c>
      <c r="FX51">
        <v>0</v>
      </c>
      <c r="FY51">
        <v>0</v>
      </c>
      <c r="FZ51">
        <v>0</v>
      </c>
      <c r="GA51">
        <v>0</v>
      </c>
      <c r="GB51">
        <v>2305454000</v>
      </c>
      <c r="GC51">
        <v>1236812203</v>
      </c>
      <c r="GD51">
        <v>1436735487</v>
      </c>
      <c r="GE51">
        <v>1614533190</v>
      </c>
      <c r="GF51">
        <v>0</v>
      </c>
      <c r="GG51">
        <v>0</v>
      </c>
      <c r="GH51">
        <v>0</v>
      </c>
      <c r="GI51">
        <v>0</v>
      </c>
      <c r="GJ51">
        <v>0</v>
      </c>
      <c r="GK51">
        <v>0</v>
      </c>
      <c r="GL51">
        <v>0</v>
      </c>
      <c r="GM51">
        <v>0</v>
      </c>
      <c r="GN51">
        <v>0</v>
      </c>
      <c r="GO51">
        <v>1614533190</v>
      </c>
      <c r="GP51">
        <v>0</v>
      </c>
      <c r="GQ51">
        <v>16310019</v>
      </c>
      <c r="GR51">
        <v>145309839</v>
      </c>
      <c r="GS51">
        <v>0</v>
      </c>
      <c r="GT51">
        <v>0</v>
      </c>
      <c r="GU51">
        <v>0</v>
      </c>
      <c r="GV51">
        <v>0</v>
      </c>
      <c r="GW51">
        <v>0</v>
      </c>
      <c r="GX51">
        <v>0</v>
      </c>
      <c r="GY51">
        <v>0</v>
      </c>
      <c r="GZ51">
        <v>0</v>
      </c>
      <c r="HA51">
        <v>0</v>
      </c>
      <c r="HB51">
        <v>145309839</v>
      </c>
      <c r="HC51">
        <v>473568484</v>
      </c>
      <c r="HD51">
        <v>473568484</v>
      </c>
      <c r="HE51">
        <v>473568484</v>
      </c>
      <c r="HF51">
        <v>0</v>
      </c>
      <c r="HG51">
        <v>0</v>
      </c>
      <c r="HH51">
        <v>0</v>
      </c>
      <c r="HI51">
        <v>0</v>
      </c>
      <c r="HJ51">
        <v>0</v>
      </c>
      <c r="HK51">
        <v>0</v>
      </c>
      <c r="HL51">
        <v>0</v>
      </c>
      <c r="HM51">
        <v>0</v>
      </c>
      <c r="HN51">
        <v>0</v>
      </c>
      <c r="HO51">
        <v>473568484</v>
      </c>
      <c r="HP51">
        <v>0</v>
      </c>
      <c r="HQ51">
        <v>118427791</v>
      </c>
      <c r="HR51">
        <v>205459795</v>
      </c>
      <c r="HS51">
        <v>0</v>
      </c>
      <c r="HT51">
        <v>0</v>
      </c>
      <c r="HU51">
        <v>0</v>
      </c>
      <c r="HV51">
        <v>0</v>
      </c>
      <c r="HW51">
        <v>0</v>
      </c>
      <c r="HX51">
        <v>0</v>
      </c>
      <c r="HY51">
        <v>0</v>
      </c>
      <c r="HZ51">
        <v>0</v>
      </c>
      <c r="IA51">
        <v>0</v>
      </c>
      <c r="IB51">
        <v>205459795</v>
      </c>
      <c r="IC51" t="s">
        <v>1348</v>
      </c>
      <c r="ID51" t="s">
        <v>1197</v>
      </c>
      <c r="IE51" t="s">
        <v>471</v>
      </c>
      <c r="IF51" t="s">
        <v>471</v>
      </c>
      <c r="IG51" t="s">
        <v>471</v>
      </c>
      <c r="IH51" t="s">
        <v>1349</v>
      </c>
      <c r="II51" t="s">
        <v>471</v>
      </c>
      <c r="IJ51" t="s">
        <v>471</v>
      </c>
      <c r="IK51" t="s">
        <v>471</v>
      </c>
      <c r="IL51" t="s">
        <v>471</v>
      </c>
      <c r="IM51" t="s">
        <v>471</v>
      </c>
      <c r="IN51" t="s">
        <v>471</v>
      </c>
      <c r="IO51" t="s">
        <v>471</v>
      </c>
      <c r="IP51" t="s">
        <v>471</v>
      </c>
      <c r="IQ51" t="s">
        <v>471</v>
      </c>
      <c r="IR51">
        <v>0</v>
      </c>
      <c r="IS51">
        <v>0</v>
      </c>
      <c r="IT51">
        <v>1</v>
      </c>
      <c r="IU51">
        <v>0</v>
      </c>
      <c r="IV51">
        <v>0</v>
      </c>
      <c r="IW51">
        <v>0</v>
      </c>
      <c r="IX51">
        <v>0</v>
      </c>
      <c r="IY51">
        <v>0</v>
      </c>
      <c r="IZ51">
        <v>0</v>
      </c>
      <c r="JA51">
        <v>0</v>
      </c>
      <c r="JB51">
        <v>0</v>
      </c>
      <c r="JC51">
        <v>0</v>
      </c>
      <c r="JD51">
        <v>0.15</v>
      </c>
      <c r="JE51">
        <v>0</v>
      </c>
      <c r="JF51">
        <v>0</v>
      </c>
      <c r="JG51">
        <v>15</v>
      </c>
      <c r="JH51">
        <v>0</v>
      </c>
      <c r="JI51">
        <v>0</v>
      </c>
      <c r="JJ51">
        <v>0</v>
      </c>
      <c r="JK51">
        <v>0</v>
      </c>
      <c r="JL51">
        <v>0</v>
      </c>
      <c r="JM51">
        <v>0</v>
      </c>
      <c r="JN51">
        <v>0</v>
      </c>
      <c r="JO51">
        <v>0</v>
      </c>
      <c r="JP51">
        <v>0</v>
      </c>
      <c r="JQ51">
        <v>15</v>
      </c>
      <c r="JR51">
        <v>0</v>
      </c>
      <c r="JS51">
        <v>0</v>
      </c>
      <c r="JT51">
        <v>15</v>
      </c>
      <c r="JU51">
        <v>15</v>
      </c>
      <c r="JV51">
        <v>15</v>
      </c>
      <c r="JW51">
        <v>15</v>
      </c>
      <c r="JX51">
        <v>15</v>
      </c>
      <c r="JY51">
        <v>15</v>
      </c>
      <c r="JZ51">
        <v>15</v>
      </c>
      <c r="KA51">
        <v>15</v>
      </c>
      <c r="KB51">
        <v>15</v>
      </c>
      <c r="KC51">
        <v>15</v>
      </c>
      <c r="KD51" t="s">
        <v>473</v>
      </c>
      <c r="KE51" t="s">
        <v>471</v>
      </c>
      <c r="KF51">
        <v>100</v>
      </c>
      <c r="KG51" t="s">
        <v>471</v>
      </c>
      <c r="KH51" t="s">
        <v>471</v>
      </c>
      <c r="KI51" t="s">
        <v>471</v>
      </c>
      <c r="KJ51" t="s">
        <v>471</v>
      </c>
      <c r="KK51" t="s">
        <v>471</v>
      </c>
      <c r="KL51" t="s">
        <v>471</v>
      </c>
      <c r="KM51" t="s">
        <v>471</v>
      </c>
      <c r="KN51" t="s">
        <v>471</v>
      </c>
      <c r="KO51" t="s">
        <v>471</v>
      </c>
      <c r="KP51" t="s">
        <v>473</v>
      </c>
      <c r="KQ51" t="s">
        <v>473</v>
      </c>
      <c r="KR51">
        <v>100</v>
      </c>
      <c r="KS51" t="s">
        <v>471</v>
      </c>
      <c r="KT51" t="s">
        <v>471</v>
      </c>
      <c r="KU51" t="s">
        <v>471</v>
      </c>
      <c r="KV51" t="s">
        <v>471</v>
      </c>
      <c r="KW51" t="s">
        <v>471</v>
      </c>
      <c r="KX51" t="s">
        <v>471</v>
      </c>
      <c r="KY51" t="s">
        <v>471</v>
      </c>
      <c r="KZ51" t="s">
        <v>471</v>
      </c>
      <c r="LA51" t="s">
        <v>471</v>
      </c>
      <c r="LB51">
        <v>100</v>
      </c>
      <c r="LC51" t="s">
        <v>1253</v>
      </c>
      <c r="LD51" t="s">
        <v>1254</v>
      </c>
      <c r="LE51">
        <v>100</v>
      </c>
      <c r="LF51">
        <v>15</v>
      </c>
      <c r="LG51" t="s">
        <v>471</v>
      </c>
      <c r="LH51" t="s">
        <v>471</v>
      </c>
      <c r="LI51">
        <v>100</v>
      </c>
      <c r="LJ51">
        <v>13.333333333333332</v>
      </c>
      <c r="LK51">
        <v>3656623000</v>
      </c>
      <c r="LL51">
        <v>2490375364</v>
      </c>
      <c r="LM51">
        <v>207728039</v>
      </c>
      <c r="LN51">
        <v>756106375</v>
      </c>
      <c r="LO51">
        <v>351770703</v>
      </c>
      <c r="LP51" t="s">
        <v>473</v>
      </c>
      <c r="LQ51" t="s">
        <v>473</v>
      </c>
      <c r="LR51">
        <v>15</v>
      </c>
      <c r="LS51" t="s">
        <v>471</v>
      </c>
      <c r="LT51" t="s">
        <v>471</v>
      </c>
      <c r="LU51" t="s">
        <v>471</v>
      </c>
      <c r="LV51" t="s">
        <v>471</v>
      </c>
      <c r="LW51" t="s">
        <v>471</v>
      </c>
      <c r="LX51" t="s">
        <v>471</v>
      </c>
      <c r="LY51" t="s">
        <v>471</v>
      </c>
      <c r="LZ51" t="s">
        <v>471</v>
      </c>
      <c r="MA51" t="s">
        <v>471</v>
      </c>
      <c r="MB51">
        <v>15</v>
      </c>
      <c r="MC51">
        <v>15</v>
      </c>
      <c r="MD51">
        <v>15</v>
      </c>
      <c r="ME51" t="s">
        <v>475</v>
      </c>
      <c r="MF51" t="s">
        <v>475</v>
      </c>
      <c r="MG51">
        <v>0</v>
      </c>
      <c r="MH51">
        <v>0</v>
      </c>
      <c r="MI51">
        <v>0</v>
      </c>
      <c r="MJ51">
        <v>0</v>
      </c>
      <c r="MK51">
        <v>0</v>
      </c>
      <c r="ML51">
        <v>0</v>
      </c>
      <c r="MM51">
        <v>0</v>
      </c>
      <c r="MN51">
        <v>0</v>
      </c>
      <c r="MO51">
        <v>0</v>
      </c>
      <c r="MP51">
        <v>0</v>
      </c>
      <c r="MQ51" t="s">
        <v>475</v>
      </c>
      <c r="MR51" t="s">
        <v>475</v>
      </c>
      <c r="MS51">
        <v>0</v>
      </c>
      <c r="MT51">
        <v>0</v>
      </c>
      <c r="MU51">
        <v>0</v>
      </c>
      <c r="MV51">
        <v>0</v>
      </c>
      <c r="MW51">
        <v>0</v>
      </c>
      <c r="MX51">
        <v>0</v>
      </c>
      <c r="MY51">
        <v>0</v>
      </c>
      <c r="MZ51">
        <v>0</v>
      </c>
      <c r="NA51">
        <v>0</v>
      </c>
      <c r="NB51">
        <v>0</v>
      </c>
      <c r="NC51" t="s">
        <v>473</v>
      </c>
      <c r="ND51" t="s">
        <v>473</v>
      </c>
      <c r="NE51">
        <v>100</v>
      </c>
      <c r="NF51" t="s">
        <v>471</v>
      </c>
      <c r="NG51" t="s">
        <v>471</v>
      </c>
      <c r="NH51" t="s">
        <v>471</v>
      </c>
      <c r="NI51" t="s">
        <v>471</v>
      </c>
      <c r="NJ51" t="s">
        <v>471</v>
      </c>
      <c r="NK51" t="s">
        <v>471</v>
      </c>
      <c r="NL51" t="s">
        <v>471</v>
      </c>
      <c r="NM51" t="s">
        <v>471</v>
      </c>
      <c r="NN51" t="s">
        <v>471</v>
      </c>
      <c r="NO51" t="s">
        <v>1308</v>
      </c>
      <c r="NP51" t="s">
        <v>1308</v>
      </c>
      <c r="NQ51">
        <v>0</v>
      </c>
      <c r="NR51">
        <v>0</v>
      </c>
      <c r="NS51">
        <v>0</v>
      </c>
      <c r="NT51">
        <v>0</v>
      </c>
      <c r="NU51">
        <v>0</v>
      </c>
      <c r="NV51">
        <v>0</v>
      </c>
      <c r="NW51">
        <v>0</v>
      </c>
      <c r="NX51">
        <v>0</v>
      </c>
      <c r="NY51">
        <v>0</v>
      </c>
      <c r="NZ51">
        <v>0</v>
      </c>
      <c r="OA51" t="s">
        <v>1180</v>
      </c>
      <c r="OB51" t="s">
        <v>1180</v>
      </c>
      <c r="OC51">
        <v>0</v>
      </c>
      <c r="OD51">
        <v>0</v>
      </c>
      <c r="OE51">
        <v>0</v>
      </c>
      <c r="OF51">
        <v>0</v>
      </c>
      <c r="OG51">
        <v>0</v>
      </c>
      <c r="OH51">
        <v>0</v>
      </c>
      <c r="OI51">
        <v>0</v>
      </c>
      <c r="OJ51">
        <v>0</v>
      </c>
      <c r="OK51">
        <v>0</v>
      </c>
      <c r="OL51">
        <v>0</v>
      </c>
      <c r="OO51" t="s">
        <v>1332</v>
      </c>
      <c r="OP51">
        <v>15</v>
      </c>
      <c r="OQ51">
        <v>0</v>
      </c>
      <c r="OR51">
        <v>0</v>
      </c>
      <c r="OS51">
        <v>0</v>
      </c>
      <c r="OT51">
        <v>0</v>
      </c>
      <c r="OU51">
        <v>0</v>
      </c>
      <c r="OV51">
        <v>0</v>
      </c>
      <c r="OW51">
        <v>0</v>
      </c>
      <c r="OX51">
        <v>0</v>
      </c>
      <c r="OY51">
        <v>0</v>
      </c>
      <c r="OZ51">
        <v>0</v>
      </c>
      <c r="PA51">
        <v>0</v>
      </c>
      <c r="PB51">
        <v>0</v>
      </c>
      <c r="PC51">
        <v>0</v>
      </c>
      <c r="PD51">
        <v>473568484</v>
      </c>
      <c r="PE51">
        <v>473568484</v>
      </c>
      <c r="PF51">
        <v>473568484</v>
      </c>
      <c r="PG51">
        <v>0</v>
      </c>
      <c r="PH51">
        <v>0</v>
      </c>
      <c r="PI51">
        <v>0</v>
      </c>
      <c r="PJ51">
        <v>0</v>
      </c>
      <c r="PK51">
        <v>0</v>
      </c>
      <c r="PL51">
        <v>0</v>
      </c>
      <c r="PM51">
        <v>0</v>
      </c>
      <c r="PN51">
        <v>0</v>
      </c>
      <c r="PO51">
        <v>0</v>
      </c>
      <c r="PP51">
        <v>473568484</v>
      </c>
      <c r="PQ51">
        <v>0</v>
      </c>
      <c r="PR51">
        <v>756106375</v>
      </c>
      <c r="PS51" t="s">
        <v>482</v>
      </c>
    </row>
    <row r="52" spans="1:435" x14ac:dyDescent="0.25">
      <c r="A52" t="s">
        <v>1350</v>
      </c>
      <c r="B52">
        <v>7870</v>
      </c>
      <c r="C52" t="s">
        <v>1351</v>
      </c>
      <c r="D52">
        <v>2020110010186</v>
      </c>
      <c r="E52" t="s">
        <v>436</v>
      </c>
      <c r="F52" t="s">
        <v>437</v>
      </c>
      <c r="G52" t="s">
        <v>438</v>
      </c>
      <c r="H52" t="s">
        <v>1161</v>
      </c>
      <c r="I52" t="s">
        <v>525</v>
      </c>
      <c r="J52" t="s">
        <v>1163</v>
      </c>
      <c r="K52" t="s">
        <v>1164</v>
      </c>
      <c r="L52" t="s">
        <v>1165</v>
      </c>
      <c r="M52" t="s">
        <v>1166</v>
      </c>
      <c r="N52" t="s">
        <v>1234</v>
      </c>
      <c r="O52" t="s">
        <v>1235</v>
      </c>
      <c r="P52" t="s">
        <v>1236</v>
      </c>
      <c r="Q52" t="s">
        <v>1167</v>
      </c>
      <c r="R52" t="s">
        <v>1168</v>
      </c>
      <c r="S52" t="s">
        <v>1352</v>
      </c>
      <c r="T52" t="s">
        <v>1352</v>
      </c>
      <c r="AF52" t="s">
        <v>1352</v>
      </c>
      <c r="AI52" t="s">
        <v>1353</v>
      </c>
      <c r="AJ52">
        <v>0</v>
      </c>
      <c r="AK52">
        <v>44055</v>
      </c>
      <c r="AL52">
        <v>1</v>
      </c>
      <c r="AM52">
        <v>2023</v>
      </c>
      <c r="AN52" t="s">
        <v>1354</v>
      </c>
      <c r="AO52" t="s">
        <v>1355</v>
      </c>
      <c r="AP52">
        <v>2020</v>
      </c>
      <c r="AQ52">
        <v>2024</v>
      </c>
      <c r="AR52" t="s">
        <v>492</v>
      </c>
      <c r="AS52" t="s">
        <v>670</v>
      </c>
      <c r="AT52" t="s">
        <v>458</v>
      </c>
      <c r="AU52" t="s">
        <v>598</v>
      </c>
      <c r="AV52" t="s">
        <v>460</v>
      </c>
      <c r="AW52">
        <v>0</v>
      </c>
      <c r="AX52" t="s">
        <v>460</v>
      </c>
      <c r="AZ52">
        <v>1</v>
      </c>
      <c r="BB52" t="s">
        <v>1356</v>
      </c>
      <c r="BC52" t="s">
        <v>1357</v>
      </c>
      <c r="BD52" t="s">
        <v>1358</v>
      </c>
      <c r="BE52" t="s">
        <v>1359</v>
      </c>
      <c r="BF52" t="s">
        <v>1360</v>
      </c>
      <c r="BG52">
        <v>3</v>
      </c>
      <c r="BH52">
        <v>44554</v>
      </c>
      <c r="BI52" t="s">
        <v>1361</v>
      </c>
      <c r="BJ52" t="s">
        <v>51</v>
      </c>
      <c r="BK52">
        <v>100</v>
      </c>
      <c r="BL52">
        <v>100</v>
      </c>
      <c r="BM52">
        <v>100</v>
      </c>
      <c r="BN52">
        <v>100</v>
      </c>
      <c r="BO52">
        <v>100</v>
      </c>
      <c r="BP52">
        <v>100</v>
      </c>
      <c r="BW52">
        <v>100</v>
      </c>
      <c r="BX52">
        <v>100</v>
      </c>
      <c r="BY52">
        <v>100</v>
      </c>
      <c r="BZ52">
        <v>100</v>
      </c>
      <c r="CA52">
        <v>100</v>
      </c>
      <c r="CB52">
        <v>99.38833333333335</v>
      </c>
      <c r="CC52">
        <v>100</v>
      </c>
      <c r="CD52">
        <v>0</v>
      </c>
      <c r="CE52" t="s">
        <v>525</v>
      </c>
      <c r="CF52" t="s">
        <v>525</v>
      </c>
      <c r="CG52" t="s">
        <v>525</v>
      </c>
      <c r="CH52" t="s">
        <v>525</v>
      </c>
      <c r="CI52" t="s">
        <v>525</v>
      </c>
      <c r="CJ52">
        <v>87.636666666666656</v>
      </c>
      <c r="CK52">
        <v>99.626666666666665</v>
      </c>
      <c r="CL52">
        <v>99.38833333333335</v>
      </c>
      <c r="CM52">
        <v>100</v>
      </c>
      <c r="CN52" t="s">
        <v>492</v>
      </c>
      <c r="CO52">
        <v>100</v>
      </c>
      <c r="CP52">
        <v>100</v>
      </c>
      <c r="CQ52">
        <v>100</v>
      </c>
      <c r="CR52">
        <v>100</v>
      </c>
      <c r="CS52">
        <v>100</v>
      </c>
      <c r="CT52">
        <v>100</v>
      </c>
      <c r="CU52">
        <v>100</v>
      </c>
      <c r="CV52">
        <v>100</v>
      </c>
      <c r="CW52">
        <v>100</v>
      </c>
      <c r="CX52">
        <v>100</v>
      </c>
      <c r="CY52">
        <v>100</v>
      </c>
      <c r="CZ52">
        <v>100</v>
      </c>
      <c r="DA52">
        <v>100</v>
      </c>
      <c r="DB52">
        <v>100</v>
      </c>
      <c r="DC52">
        <v>100</v>
      </c>
      <c r="DD52">
        <v>100</v>
      </c>
      <c r="DE52">
        <v>100</v>
      </c>
      <c r="DF52">
        <v>100</v>
      </c>
      <c r="DG52">
        <v>100</v>
      </c>
      <c r="DH52">
        <v>100</v>
      </c>
      <c r="DI52">
        <v>100</v>
      </c>
      <c r="DJ52">
        <v>100</v>
      </c>
      <c r="DK52">
        <v>100</v>
      </c>
      <c r="DL52">
        <v>100</v>
      </c>
      <c r="DM52">
        <v>100</v>
      </c>
      <c r="DN52">
        <v>100</v>
      </c>
      <c r="DO52">
        <v>100</v>
      </c>
      <c r="DP52" t="s">
        <v>471</v>
      </c>
      <c r="DQ52">
        <v>99.83</v>
      </c>
      <c r="DR52">
        <v>99.92</v>
      </c>
      <c r="DS52">
        <v>99.97</v>
      </c>
      <c r="DT52">
        <v>0</v>
      </c>
      <c r="DU52">
        <v>0</v>
      </c>
      <c r="DV52">
        <v>0</v>
      </c>
      <c r="DW52">
        <v>0</v>
      </c>
      <c r="DX52">
        <v>0</v>
      </c>
      <c r="DY52">
        <v>0</v>
      </c>
      <c r="DZ52">
        <v>0</v>
      </c>
      <c r="EA52">
        <v>0</v>
      </c>
      <c r="EB52">
        <v>0</v>
      </c>
      <c r="EC52">
        <v>299.72000000000003</v>
      </c>
      <c r="ED52" t="s">
        <v>471</v>
      </c>
      <c r="EE52" t="s">
        <v>1362</v>
      </c>
      <c r="EF52" t="s">
        <v>1363</v>
      </c>
      <c r="EG52" t="s">
        <v>1364</v>
      </c>
      <c r="EH52" t="s">
        <v>1365</v>
      </c>
      <c r="EI52" t="s">
        <v>1366</v>
      </c>
      <c r="EJ52" t="s">
        <v>1367</v>
      </c>
      <c r="EK52" t="s">
        <v>1368</v>
      </c>
      <c r="EL52" t="s">
        <v>1369</v>
      </c>
      <c r="EM52" t="s">
        <v>1370</v>
      </c>
      <c r="EN52" t="s">
        <v>1371</v>
      </c>
      <c r="EO52" t="s">
        <v>1372</v>
      </c>
      <c r="EP52" t="s">
        <v>1373</v>
      </c>
      <c r="EQ52" t="s">
        <v>1362</v>
      </c>
      <c r="ER52" t="s">
        <v>1363</v>
      </c>
      <c r="ES52" t="s">
        <v>1374</v>
      </c>
      <c r="ET52">
        <v>0</v>
      </c>
      <c r="EU52">
        <v>0</v>
      </c>
      <c r="EV52">
        <v>0</v>
      </c>
      <c r="EW52">
        <v>0</v>
      </c>
      <c r="EX52">
        <v>0</v>
      </c>
      <c r="EY52">
        <v>0</v>
      </c>
      <c r="EZ52">
        <v>0</v>
      </c>
      <c r="FA52">
        <v>0</v>
      </c>
      <c r="FB52">
        <v>0</v>
      </c>
      <c r="FC52" t="s">
        <v>525</v>
      </c>
      <c r="FD52" t="s">
        <v>525</v>
      </c>
      <c r="FE52" t="s">
        <v>525</v>
      </c>
      <c r="FF52" t="s">
        <v>525</v>
      </c>
      <c r="FG52" t="s">
        <v>525</v>
      </c>
      <c r="FH52" t="s">
        <v>525</v>
      </c>
      <c r="FI52" t="s">
        <v>525</v>
      </c>
      <c r="FJ52" t="s">
        <v>525</v>
      </c>
      <c r="FK52" t="s">
        <v>525</v>
      </c>
      <c r="FL52" t="s">
        <v>525</v>
      </c>
      <c r="FM52" t="s">
        <v>525</v>
      </c>
      <c r="FN52" t="s">
        <v>525</v>
      </c>
      <c r="FO52" t="s">
        <v>525</v>
      </c>
      <c r="FP52" t="s">
        <v>525</v>
      </c>
      <c r="FQ52" t="s">
        <v>525</v>
      </c>
      <c r="FR52" t="s">
        <v>525</v>
      </c>
      <c r="FS52" t="s">
        <v>525</v>
      </c>
      <c r="FT52" t="s">
        <v>525</v>
      </c>
      <c r="FU52" t="s">
        <v>525</v>
      </c>
      <c r="FV52" t="s">
        <v>525</v>
      </c>
      <c r="FW52" t="s">
        <v>525</v>
      </c>
      <c r="FX52" t="s">
        <v>525</v>
      </c>
      <c r="FY52" t="s">
        <v>525</v>
      </c>
      <c r="FZ52" t="s">
        <v>525</v>
      </c>
      <c r="GA52" t="s">
        <v>525</v>
      </c>
      <c r="GB52" t="s">
        <v>525</v>
      </c>
      <c r="GC52" t="s">
        <v>525</v>
      </c>
      <c r="GD52" t="s">
        <v>525</v>
      </c>
      <c r="GE52" t="s">
        <v>525</v>
      </c>
      <c r="GF52" t="s">
        <v>525</v>
      </c>
      <c r="GG52" t="s">
        <v>525</v>
      </c>
      <c r="GH52" t="s">
        <v>525</v>
      </c>
      <c r="GI52" t="s">
        <v>525</v>
      </c>
      <c r="GJ52" t="s">
        <v>525</v>
      </c>
      <c r="GK52" t="s">
        <v>525</v>
      </c>
      <c r="GL52" t="s">
        <v>525</v>
      </c>
      <c r="GM52" t="s">
        <v>525</v>
      </c>
      <c r="GN52" t="s">
        <v>525</v>
      </c>
      <c r="GO52" t="s">
        <v>525</v>
      </c>
      <c r="GP52" t="s">
        <v>525</v>
      </c>
      <c r="GQ52" t="s">
        <v>525</v>
      </c>
      <c r="GR52" t="s">
        <v>525</v>
      </c>
      <c r="GS52" t="s">
        <v>525</v>
      </c>
      <c r="GT52" t="s">
        <v>525</v>
      </c>
      <c r="GU52" t="s">
        <v>525</v>
      </c>
      <c r="GV52" t="s">
        <v>525</v>
      </c>
      <c r="GW52" t="s">
        <v>525</v>
      </c>
      <c r="GX52" t="s">
        <v>525</v>
      </c>
      <c r="GY52" t="s">
        <v>525</v>
      </c>
      <c r="GZ52" t="s">
        <v>525</v>
      </c>
      <c r="HA52" t="s">
        <v>525</v>
      </c>
      <c r="HB52" t="s">
        <v>525</v>
      </c>
      <c r="HC52" t="s">
        <v>525</v>
      </c>
      <c r="HD52" t="s">
        <v>525</v>
      </c>
      <c r="HE52" t="s">
        <v>525</v>
      </c>
      <c r="HF52" t="s">
        <v>525</v>
      </c>
      <c r="HG52" t="s">
        <v>525</v>
      </c>
      <c r="HH52" t="s">
        <v>525</v>
      </c>
      <c r="HI52" t="s">
        <v>525</v>
      </c>
      <c r="HJ52" t="s">
        <v>525</v>
      </c>
      <c r="HK52" t="s">
        <v>525</v>
      </c>
      <c r="HL52" t="s">
        <v>525</v>
      </c>
      <c r="HM52" t="s">
        <v>525</v>
      </c>
      <c r="HN52" t="s">
        <v>525</v>
      </c>
      <c r="HO52" t="s">
        <v>525</v>
      </c>
      <c r="HP52" t="s">
        <v>525</v>
      </c>
      <c r="HQ52" t="s">
        <v>525</v>
      </c>
      <c r="HR52" t="s">
        <v>525</v>
      </c>
      <c r="HS52" t="s">
        <v>525</v>
      </c>
      <c r="HT52" t="s">
        <v>525</v>
      </c>
      <c r="HU52" t="s">
        <v>525</v>
      </c>
      <c r="HV52" t="s">
        <v>525</v>
      </c>
      <c r="HW52" t="s">
        <v>525</v>
      </c>
      <c r="HX52" t="s">
        <v>525</v>
      </c>
      <c r="HY52" t="s">
        <v>525</v>
      </c>
      <c r="HZ52" t="s">
        <v>525</v>
      </c>
      <c r="IA52" t="s">
        <v>525</v>
      </c>
      <c r="IB52" t="s">
        <v>525</v>
      </c>
      <c r="IC52" t="s">
        <v>1375</v>
      </c>
      <c r="ID52" t="s">
        <v>1376</v>
      </c>
      <c r="IE52" t="s">
        <v>471</v>
      </c>
      <c r="IF52" t="s">
        <v>1377</v>
      </c>
      <c r="IG52" t="s">
        <v>1378</v>
      </c>
      <c r="IH52" t="s">
        <v>1379</v>
      </c>
      <c r="II52" t="s">
        <v>471</v>
      </c>
      <c r="IJ52" t="s">
        <v>471</v>
      </c>
      <c r="IK52" t="s">
        <v>471</v>
      </c>
      <c r="IL52" t="s">
        <v>471</v>
      </c>
      <c r="IM52" t="s">
        <v>471</v>
      </c>
      <c r="IN52" t="s">
        <v>471</v>
      </c>
      <c r="IO52" t="s">
        <v>471</v>
      </c>
      <c r="IP52" t="s">
        <v>471</v>
      </c>
      <c r="IQ52" t="s">
        <v>471</v>
      </c>
      <c r="IR52">
        <v>0.99829999999999997</v>
      </c>
      <c r="IS52">
        <v>0.99919999999999998</v>
      </c>
      <c r="IT52">
        <v>0.99970000000000003</v>
      </c>
      <c r="IU52">
        <v>0</v>
      </c>
      <c r="IV52">
        <v>0</v>
      </c>
      <c r="IW52">
        <v>0</v>
      </c>
      <c r="IX52">
        <v>0</v>
      </c>
      <c r="IY52">
        <v>0</v>
      </c>
      <c r="IZ52">
        <v>0</v>
      </c>
      <c r="JA52">
        <v>0</v>
      </c>
      <c r="JB52">
        <v>0</v>
      </c>
      <c r="JC52">
        <v>0</v>
      </c>
      <c r="JD52">
        <v>299.72000000000003</v>
      </c>
      <c r="JE52">
        <v>99.83</v>
      </c>
      <c r="JF52">
        <v>99.92</v>
      </c>
      <c r="JG52">
        <v>99.97</v>
      </c>
      <c r="JH52">
        <v>0</v>
      </c>
      <c r="JI52">
        <v>0</v>
      </c>
      <c r="JJ52">
        <v>0</v>
      </c>
      <c r="JK52">
        <v>0</v>
      </c>
      <c r="JL52">
        <v>0</v>
      </c>
      <c r="JM52">
        <v>0</v>
      </c>
      <c r="JN52">
        <v>0</v>
      </c>
      <c r="JO52">
        <v>0</v>
      </c>
      <c r="JP52">
        <v>0</v>
      </c>
      <c r="JQ52">
        <v>99.90666666666668</v>
      </c>
      <c r="JR52">
        <v>99.83</v>
      </c>
      <c r="JS52">
        <v>99.875</v>
      </c>
      <c r="JT52">
        <v>99.90666666666668</v>
      </c>
      <c r="JU52" t="s">
        <v>471</v>
      </c>
      <c r="JV52" t="s">
        <v>471</v>
      </c>
      <c r="JW52" t="s">
        <v>471</v>
      </c>
      <c r="JX52" t="s">
        <v>471</v>
      </c>
      <c r="JY52" t="s">
        <v>471</v>
      </c>
      <c r="JZ52" t="s">
        <v>471</v>
      </c>
      <c r="KA52" t="s">
        <v>471</v>
      </c>
      <c r="KB52" t="s">
        <v>471</v>
      </c>
      <c r="KC52">
        <v>99.90666666666668</v>
      </c>
      <c r="KD52">
        <v>99.83</v>
      </c>
      <c r="KE52">
        <v>99.92</v>
      </c>
      <c r="KF52">
        <v>99.97</v>
      </c>
      <c r="KG52" t="s">
        <v>471</v>
      </c>
      <c r="KH52" t="s">
        <v>471</v>
      </c>
      <c r="KI52" t="s">
        <v>471</v>
      </c>
      <c r="KJ52" t="s">
        <v>471</v>
      </c>
      <c r="KK52" t="s">
        <v>471</v>
      </c>
      <c r="KL52" t="s">
        <v>471</v>
      </c>
      <c r="KM52" t="s">
        <v>471</v>
      </c>
      <c r="KN52" t="s">
        <v>471</v>
      </c>
      <c r="KO52" t="s">
        <v>471</v>
      </c>
      <c r="KP52">
        <v>99.83</v>
      </c>
      <c r="KQ52">
        <v>99.875</v>
      </c>
      <c r="KR52">
        <v>99.90666666666668</v>
      </c>
      <c r="KS52" t="s">
        <v>471</v>
      </c>
      <c r="KT52" t="s">
        <v>471</v>
      </c>
      <c r="KU52" t="s">
        <v>471</v>
      </c>
      <c r="KV52" t="s">
        <v>471</v>
      </c>
      <c r="KW52" t="s">
        <v>471</v>
      </c>
      <c r="KX52" t="s">
        <v>471</v>
      </c>
      <c r="KY52" t="s">
        <v>471</v>
      </c>
      <c r="KZ52" t="s">
        <v>471</v>
      </c>
      <c r="LA52" t="s">
        <v>471</v>
      </c>
      <c r="LB52">
        <v>99.90666666666668</v>
      </c>
      <c r="LC52" t="s">
        <v>1380</v>
      </c>
      <c r="LD52" t="s">
        <v>525</v>
      </c>
      <c r="LE52" t="s">
        <v>528</v>
      </c>
      <c r="LF52" t="s">
        <v>471</v>
      </c>
      <c r="LG52" t="s">
        <v>471</v>
      </c>
      <c r="LH52" t="s">
        <v>471</v>
      </c>
      <c r="LI52">
        <v>100</v>
      </c>
      <c r="LJ52">
        <v>13.333333333333332</v>
      </c>
      <c r="LK52">
        <v>3656623000</v>
      </c>
      <c r="LL52">
        <v>2490375364</v>
      </c>
      <c r="LM52">
        <v>207728039</v>
      </c>
      <c r="LN52">
        <v>756106375</v>
      </c>
      <c r="LO52">
        <v>351770703</v>
      </c>
      <c r="LP52">
        <v>99.83</v>
      </c>
      <c r="LQ52">
        <v>99.875</v>
      </c>
      <c r="LR52">
        <v>99.90666666666668</v>
      </c>
      <c r="LS52" t="s">
        <v>471</v>
      </c>
      <c r="LT52" t="s">
        <v>471</v>
      </c>
      <c r="LU52" t="s">
        <v>471</v>
      </c>
      <c r="LV52" t="s">
        <v>471</v>
      </c>
      <c r="LW52" t="s">
        <v>471</v>
      </c>
      <c r="LX52" t="s">
        <v>471</v>
      </c>
      <c r="LY52" t="s">
        <v>471</v>
      </c>
      <c r="LZ52" t="s">
        <v>471</v>
      </c>
      <c r="MA52" t="s">
        <v>471</v>
      </c>
      <c r="MB52">
        <v>99.90666666666668</v>
      </c>
      <c r="MC52">
        <v>99.90666666666668</v>
      </c>
      <c r="MD52">
        <v>99.90666666666668</v>
      </c>
      <c r="ME52" t="s">
        <v>752</v>
      </c>
      <c r="MF52" t="s">
        <v>752</v>
      </c>
      <c r="MG52">
        <v>0</v>
      </c>
      <c r="MH52">
        <v>0</v>
      </c>
      <c r="MI52">
        <v>0</v>
      </c>
      <c r="MJ52">
        <v>0</v>
      </c>
      <c r="MK52">
        <v>0</v>
      </c>
      <c r="ML52">
        <v>0</v>
      </c>
      <c r="MM52">
        <v>0</v>
      </c>
      <c r="MN52">
        <v>0</v>
      </c>
      <c r="MO52">
        <v>0</v>
      </c>
      <c r="MP52">
        <v>0</v>
      </c>
      <c r="MQ52" t="s">
        <v>754</v>
      </c>
      <c r="MR52" t="s">
        <v>754</v>
      </c>
      <c r="MS52">
        <v>0</v>
      </c>
      <c r="MT52">
        <v>0</v>
      </c>
      <c r="MU52">
        <v>0</v>
      </c>
      <c r="MV52">
        <v>0</v>
      </c>
      <c r="MW52">
        <v>0</v>
      </c>
      <c r="MX52">
        <v>0</v>
      </c>
      <c r="MY52">
        <v>0</v>
      </c>
      <c r="MZ52">
        <v>0</v>
      </c>
      <c r="NA52">
        <v>0</v>
      </c>
      <c r="NB52">
        <v>0</v>
      </c>
      <c r="NC52">
        <v>99.83</v>
      </c>
      <c r="ND52">
        <v>99.875</v>
      </c>
      <c r="NE52">
        <v>99.90666666666668</v>
      </c>
      <c r="NF52" t="s">
        <v>471</v>
      </c>
      <c r="NG52" t="s">
        <v>471</v>
      </c>
      <c r="NH52" t="s">
        <v>471</v>
      </c>
      <c r="NI52" t="s">
        <v>471</v>
      </c>
      <c r="NJ52" t="s">
        <v>471</v>
      </c>
      <c r="NK52" t="s">
        <v>471</v>
      </c>
      <c r="NL52" t="s">
        <v>471</v>
      </c>
      <c r="NM52" t="s">
        <v>471</v>
      </c>
      <c r="NN52" t="s">
        <v>471</v>
      </c>
      <c r="NO52" t="s">
        <v>475</v>
      </c>
      <c r="NP52" t="s">
        <v>475</v>
      </c>
      <c r="NQ52">
        <v>0</v>
      </c>
      <c r="NR52">
        <v>0</v>
      </c>
      <c r="NS52">
        <v>0</v>
      </c>
      <c r="NT52">
        <v>0</v>
      </c>
      <c r="NU52">
        <v>0</v>
      </c>
      <c r="NV52">
        <v>0</v>
      </c>
      <c r="NW52">
        <v>0</v>
      </c>
      <c r="NX52">
        <v>0</v>
      </c>
      <c r="NY52">
        <v>0</v>
      </c>
      <c r="NZ52">
        <v>0</v>
      </c>
      <c r="OA52" t="s">
        <v>1381</v>
      </c>
      <c r="OB52" t="s">
        <v>1382</v>
      </c>
      <c r="OC52">
        <v>0</v>
      </c>
      <c r="OD52">
        <v>0</v>
      </c>
      <c r="OE52">
        <v>0</v>
      </c>
      <c r="OF52">
        <v>0</v>
      </c>
      <c r="OG52">
        <v>0</v>
      </c>
      <c r="OH52">
        <v>0</v>
      </c>
      <c r="OI52">
        <v>0</v>
      </c>
      <c r="OJ52">
        <v>0</v>
      </c>
      <c r="OK52">
        <v>0</v>
      </c>
      <c r="OL52">
        <v>0</v>
      </c>
      <c r="OO52" t="s">
        <v>1350</v>
      </c>
      <c r="OP52">
        <v>100</v>
      </c>
      <c r="OQ52" t="s">
        <v>525</v>
      </c>
      <c r="OR52" t="s">
        <v>525</v>
      </c>
      <c r="OS52" t="s">
        <v>525</v>
      </c>
      <c r="OT52" t="s">
        <v>525</v>
      </c>
      <c r="OU52" t="s">
        <v>525</v>
      </c>
      <c r="OV52" t="s">
        <v>525</v>
      </c>
      <c r="OW52" t="s">
        <v>525</v>
      </c>
      <c r="OX52" t="s">
        <v>525</v>
      </c>
      <c r="OY52" t="s">
        <v>525</v>
      </c>
      <c r="OZ52" t="s">
        <v>525</v>
      </c>
      <c r="PA52" t="s">
        <v>525</v>
      </c>
      <c r="PB52" t="s">
        <v>525</v>
      </c>
      <c r="PC52" t="s">
        <v>525</v>
      </c>
      <c r="PD52" t="s">
        <v>525</v>
      </c>
      <c r="PE52" t="s">
        <v>525</v>
      </c>
      <c r="PF52" t="s">
        <v>525</v>
      </c>
      <c r="PG52" t="s">
        <v>525</v>
      </c>
      <c r="PH52" t="s">
        <v>525</v>
      </c>
      <c r="PI52" t="s">
        <v>525</v>
      </c>
      <c r="PJ52" t="s">
        <v>525</v>
      </c>
      <c r="PK52" t="s">
        <v>525</v>
      </c>
      <c r="PL52" t="s">
        <v>525</v>
      </c>
      <c r="PM52" t="s">
        <v>525</v>
      </c>
      <c r="PN52" t="s">
        <v>525</v>
      </c>
      <c r="PO52" t="s">
        <v>525</v>
      </c>
      <c r="PP52" t="s">
        <v>525</v>
      </c>
      <c r="PQ52">
        <v>0</v>
      </c>
      <c r="PR52">
        <v>756106375</v>
      </c>
      <c r="PS52" t="s">
        <v>577</v>
      </c>
    </row>
    <row r="53" spans="1:435" x14ac:dyDescent="0.25">
      <c r="A53" t="s">
        <v>1383</v>
      </c>
      <c r="B53">
        <v>7870</v>
      </c>
      <c r="D53">
        <v>2020110010186</v>
      </c>
      <c r="E53" t="s">
        <v>436</v>
      </c>
      <c r="F53" t="s">
        <v>437</v>
      </c>
      <c r="G53" t="s">
        <v>438</v>
      </c>
      <c r="H53" t="s">
        <v>1161</v>
      </c>
      <c r="I53" t="s">
        <v>525</v>
      </c>
      <c r="J53" t="s">
        <v>1163</v>
      </c>
      <c r="K53" t="s">
        <v>1164</v>
      </c>
      <c r="L53" t="s">
        <v>1165</v>
      </c>
      <c r="M53" t="s">
        <v>1166</v>
      </c>
      <c r="N53" t="s">
        <v>1164</v>
      </c>
      <c r="O53" t="s">
        <v>1165</v>
      </c>
      <c r="P53" t="s">
        <v>1164</v>
      </c>
      <c r="Q53" t="s">
        <v>1167</v>
      </c>
      <c r="R53" t="s">
        <v>1168</v>
      </c>
      <c r="S53" t="s">
        <v>1384</v>
      </c>
      <c r="T53" t="s">
        <v>1385</v>
      </c>
      <c r="AB53" t="s">
        <v>1384</v>
      </c>
      <c r="AI53" t="s">
        <v>1386</v>
      </c>
      <c r="AJ53">
        <v>0</v>
      </c>
      <c r="AK53">
        <v>44245</v>
      </c>
      <c r="AL53">
        <v>1</v>
      </c>
      <c r="AM53">
        <v>2023</v>
      </c>
      <c r="AN53" t="s">
        <v>1387</v>
      </c>
      <c r="AO53" t="s">
        <v>1388</v>
      </c>
      <c r="AP53">
        <v>2021</v>
      </c>
      <c r="AQ53">
        <v>2024</v>
      </c>
      <c r="AR53" t="s">
        <v>492</v>
      </c>
      <c r="AS53" t="s">
        <v>670</v>
      </c>
      <c r="AT53" t="s">
        <v>458</v>
      </c>
      <c r="AU53" t="s">
        <v>627</v>
      </c>
      <c r="AV53">
        <v>2019</v>
      </c>
      <c r="AW53">
        <v>94.93</v>
      </c>
      <c r="AX53" t="s">
        <v>1389</v>
      </c>
      <c r="AZ53">
        <v>1</v>
      </c>
      <c r="BB53" t="s">
        <v>1390</v>
      </c>
      <c r="BC53" t="s">
        <v>1391</v>
      </c>
      <c r="BD53" t="s">
        <v>1392</v>
      </c>
      <c r="BE53" t="s">
        <v>1393</v>
      </c>
      <c r="BF53" t="s">
        <v>1389</v>
      </c>
      <c r="BG53">
        <v>2</v>
      </c>
      <c r="BH53">
        <v>44554</v>
      </c>
      <c r="BI53" t="s">
        <v>1394</v>
      </c>
      <c r="BJ53" t="s">
        <v>51</v>
      </c>
      <c r="BK53">
        <v>90</v>
      </c>
      <c r="BL53">
        <v>0</v>
      </c>
      <c r="BM53">
        <v>90</v>
      </c>
      <c r="BN53">
        <v>90</v>
      </c>
      <c r="BO53">
        <v>90</v>
      </c>
      <c r="BP53">
        <v>90</v>
      </c>
      <c r="BW53">
        <v>0</v>
      </c>
      <c r="BX53">
        <v>90</v>
      </c>
      <c r="BY53">
        <v>90</v>
      </c>
      <c r="BZ53">
        <v>90</v>
      </c>
      <c r="CA53">
        <v>90</v>
      </c>
      <c r="CB53">
        <v>96.269999999999982</v>
      </c>
      <c r="CC53">
        <v>90</v>
      </c>
      <c r="CD53">
        <v>0</v>
      </c>
      <c r="CE53" t="s">
        <v>525</v>
      </c>
      <c r="CF53" t="s">
        <v>525</v>
      </c>
      <c r="CG53" t="s">
        <v>525</v>
      </c>
      <c r="CH53" t="s">
        <v>525</v>
      </c>
      <c r="CI53" t="s">
        <v>525</v>
      </c>
      <c r="CJ53">
        <v>0</v>
      </c>
      <c r="CK53">
        <v>96.54</v>
      </c>
      <c r="CL53">
        <v>96.269999999999982</v>
      </c>
      <c r="CM53">
        <v>90</v>
      </c>
      <c r="CN53" t="s">
        <v>467</v>
      </c>
      <c r="CO53">
        <v>0</v>
      </c>
      <c r="CP53">
        <v>0</v>
      </c>
      <c r="CQ53">
        <v>0</v>
      </c>
      <c r="CR53">
        <v>0</v>
      </c>
      <c r="CS53">
        <v>0</v>
      </c>
      <c r="CT53">
        <v>0</v>
      </c>
      <c r="CU53">
        <v>0</v>
      </c>
      <c r="CV53">
        <v>0</v>
      </c>
      <c r="CW53">
        <v>0</v>
      </c>
      <c r="CX53">
        <v>0</v>
      </c>
      <c r="CY53">
        <v>0</v>
      </c>
      <c r="CZ53">
        <v>90</v>
      </c>
      <c r="DA53">
        <v>90</v>
      </c>
      <c r="DB53">
        <v>0</v>
      </c>
      <c r="DC53">
        <v>0</v>
      </c>
      <c r="DD53">
        <v>0</v>
      </c>
      <c r="DE53">
        <v>0</v>
      </c>
      <c r="DF53">
        <v>0</v>
      </c>
      <c r="DG53">
        <v>0</v>
      </c>
      <c r="DH53">
        <v>0</v>
      </c>
      <c r="DI53">
        <v>0</v>
      </c>
      <c r="DJ53">
        <v>0</v>
      </c>
      <c r="DK53">
        <v>0</v>
      </c>
      <c r="DL53">
        <v>0</v>
      </c>
      <c r="DM53">
        <v>0</v>
      </c>
      <c r="DN53">
        <v>0</v>
      </c>
      <c r="DO53">
        <v>90</v>
      </c>
      <c r="DP53">
        <v>90</v>
      </c>
      <c r="DQ53">
        <v>0</v>
      </c>
      <c r="DR53">
        <v>0</v>
      </c>
      <c r="DS53">
        <v>0</v>
      </c>
      <c r="DT53">
        <v>0</v>
      </c>
      <c r="DU53">
        <v>0</v>
      </c>
      <c r="DV53">
        <v>0</v>
      </c>
      <c r="DW53">
        <v>0</v>
      </c>
      <c r="DX53">
        <v>0</v>
      </c>
      <c r="DY53">
        <v>0</v>
      </c>
      <c r="DZ53">
        <v>0</v>
      </c>
      <c r="EA53">
        <v>0</v>
      </c>
      <c r="EB53">
        <v>0</v>
      </c>
      <c r="EC53">
        <v>0</v>
      </c>
      <c r="ED53">
        <v>0</v>
      </c>
      <c r="EE53">
        <v>0</v>
      </c>
      <c r="EF53">
        <v>0</v>
      </c>
      <c r="EG53">
        <v>0</v>
      </c>
      <c r="EH53">
        <v>0</v>
      </c>
      <c r="EI53">
        <v>0</v>
      </c>
      <c r="EJ53">
        <v>0</v>
      </c>
      <c r="EK53">
        <v>0</v>
      </c>
      <c r="EL53">
        <v>0</v>
      </c>
      <c r="EM53">
        <v>0</v>
      </c>
      <c r="EN53">
        <v>0</v>
      </c>
      <c r="EO53">
        <v>0</v>
      </c>
      <c r="EP53" t="s">
        <v>1395</v>
      </c>
      <c r="EQ53">
        <v>0</v>
      </c>
      <c r="ER53">
        <v>0</v>
      </c>
      <c r="ES53">
        <v>0</v>
      </c>
      <c r="ET53">
        <v>0</v>
      </c>
      <c r="EU53">
        <v>0</v>
      </c>
      <c r="EV53">
        <v>0</v>
      </c>
      <c r="EW53">
        <v>0</v>
      </c>
      <c r="EX53">
        <v>0</v>
      </c>
      <c r="EY53">
        <v>0</v>
      </c>
      <c r="EZ53">
        <v>0</v>
      </c>
      <c r="FA53">
        <v>0</v>
      </c>
      <c r="FB53">
        <v>0</v>
      </c>
      <c r="FC53" t="s">
        <v>525</v>
      </c>
      <c r="FD53" t="s">
        <v>525</v>
      </c>
      <c r="FE53" t="s">
        <v>525</v>
      </c>
      <c r="FF53" t="s">
        <v>525</v>
      </c>
      <c r="FG53" t="s">
        <v>525</v>
      </c>
      <c r="FH53" t="s">
        <v>525</v>
      </c>
      <c r="FI53" t="s">
        <v>525</v>
      </c>
      <c r="FJ53" t="s">
        <v>525</v>
      </c>
      <c r="FK53" t="s">
        <v>525</v>
      </c>
      <c r="FL53" t="s">
        <v>525</v>
      </c>
      <c r="FM53" t="s">
        <v>525</v>
      </c>
      <c r="FN53" t="s">
        <v>525</v>
      </c>
      <c r="FO53" t="s">
        <v>525</v>
      </c>
      <c r="FP53" t="s">
        <v>525</v>
      </c>
      <c r="FQ53" t="s">
        <v>525</v>
      </c>
      <c r="FR53" t="s">
        <v>525</v>
      </c>
      <c r="FS53" t="s">
        <v>525</v>
      </c>
      <c r="FT53" t="s">
        <v>525</v>
      </c>
      <c r="FU53" t="s">
        <v>525</v>
      </c>
      <c r="FV53" t="s">
        <v>525</v>
      </c>
      <c r="FW53" t="s">
        <v>525</v>
      </c>
      <c r="FX53" t="s">
        <v>525</v>
      </c>
      <c r="FY53" t="s">
        <v>525</v>
      </c>
      <c r="FZ53" t="s">
        <v>525</v>
      </c>
      <c r="GA53" t="s">
        <v>525</v>
      </c>
      <c r="GB53" t="s">
        <v>525</v>
      </c>
      <c r="GC53" t="s">
        <v>525</v>
      </c>
      <c r="GD53" t="s">
        <v>525</v>
      </c>
      <c r="GE53" t="s">
        <v>525</v>
      </c>
      <c r="GF53" t="s">
        <v>525</v>
      </c>
      <c r="GG53" t="s">
        <v>525</v>
      </c>
      <c r="GH53" t="s">
        <v>525</v>
      </c>
      <c r="GI53" t="s">
        <v>525</v>
      </c>
      <c r="GJ53" t="s">
        <v>525</v>
      </c>
      <c r="GK53" t="s">
        <v>525</v>
      </c>
      <c r="GL53" t="s">
        <v>525</v>
      </c>
      <c r="GM53" t="s">
        <v>525</v>
      </c>
      <c r="GN53" t="s">
        <v>525</v>
      </c>
      <c r="GO53" t="s">
        <v>525</v>
      </c>
      <c r="GP53" t="s">
        <v>525</v>
      </c>
      <c r="GQ53" t="s">
        <v>525</v>
      </c>
      <c r="GR53" t="s">
        <v>525</v>
      </c>
      <c r="GS53" t="s">
        <v>525</v>
      </c>
      <c r="GT53" t="s">
        <v>525</v>
      </c>
      <c r="GU53" t="s">
        <v>525</v>
      </c>
      <c r="GV53" t="s">
        <v>525</v>
      </c>
      <c r="GW53" t="s">
        <v>525</v>
      </c>
      <c r="GX53" t="s">
        <v>525</v>
      </c>
      <c r="GY53" t="s">
        <v>525</v>
      </c>
      <c r="GZ53" t="s">
        <v>525</v>
      </c>
      <c r="HA53" t="s">
        <v>525</v>
      </c>
      <c r="HB53" t="s">
        <v>525</v>
      </c>
      <c r="HC53" t="s">
        <v>525</v>
      </c>
      <c r="HD53" t="s">
        <v>525</v>
      </c>
      <c r="HE53" t="s">
        <v>525</v>
      </c>
      <c r="HF53" t="s">
        <v>525</v>
      </c>
      <c r="HG53" t="s">
        <v>525</v>
      </c>
      <c r="HH53" t="s">
        <v>525</v>
      </c>
      <c r="HI53" t="s">
        <v>525</v>
      </c>
      <c r="HJ53" t="s">
        <v>525</v>
      </c>
      <c r="HK53" t="s">
        <v>525</v>
      </c>
      <c r="HL53" t="s">
        <v>525</v>
      </c>
      <c r="HM53" t="s">
        <v>525</v>
      </c>
      <c r="HN53" t="s">
        <v>525</v>
      </c>
      <c r="HO53" t="s">
        <v>525</v>
      </c>
      <c r="HP53" t="s">
        <v>525</v>
      </c>
      <c r="HQ53" t="s">
        <v>525</v>
      </c>
      <c r="HR53" t="s">
        <v>525</v>
      </c>
      <c r="HS53" t="s">
        <v>525</v>
      </c>
      <c r="HT53" t="s">
        <v>525</v>
      </c>
      <c r="HU53" t="s">
        <v>525</v>
      </c>
      <c r="HV53" t="s">
        <v>525</v>
      </c>
      <c r="HW53" t="s">
        <v>525</v>
      </c>
      <c r="HX53" t="s">
        <v>525</v>
      </c>
      <c r="HY53" t="s">
        <v>525</v>
      </c>
      <c r="HZ53" t="s">
        <v>525</v>
      </c>
      <c r="IA53" t="s">
        <v>525</v>
      </c>
      <c r="IB53" t="s">
        <v>525</v>
      </c>
      <c r="IC53" t="s">
        <v>471</v>
      </c>
      <c r="ID53" t="s">
        <v>471</v>
      </c>
      <c r="IE53" t="s">
        <v>471</v>
      </c>
      <c r="IF53" t="s">
        <v>471</v>
      </c>
      <c r="IG53">
        <v>0</v>
      </c>
      <c r="IH53">
        <v>0</v>
      </c>
      <c r="II53">
        <v>0</v>
      </c>
      <c r="IJ53">
        <v>0</v>
      </c>
      <c r="IK53">
        <v>0</v>
      </c>
      <c r="IL53">
        <v>0</v>
      </c>
      <c r="IM53">
        <v>0</v>
      </c>
      <c r="IN53">
        <v>0</v>
      </c>
      <c r="IO53">
        <v>0</v>
      </c>
      <c r="IP53">
        <v>0</v>
      </c>
      <c r="IQ53">
        <v>0</v>
      </c>
      <c r="IR53">
        <v>0</v>
      </c>
      <c r="IS53">
        <v>0</v>
      </c>
      <c r="IT53">
        <v>0</v>
      </c>
      <c r="IU53">
        <v>0</v>
      </c>
      <c r="IV53">
        <v>0</v>
      </c>
      <c r="IW53">
        <v>0</v>
      </c>
      <c r="IX53">
        <v>0</v>
      </c>
      <c r="IY53">
        <v>0</v>
      </c>
      <c r="IZ53">
        <v>0</v>
      </c>
      <c r="JA53">
        <v>0</v>
      </c>
      <c r="JB53">
        <v>0</v>
      </c>
      <c r="JC53">
        <v>0</v>
      </c>
      <c r="JD53">
        <v>0</v>
      </c>
      <c r="JE53">
        <v>0</v>
      </c>
      <c r="JF53">
        <v>0</v>
      </c>
      <c r="JG53">
        <v>0</v>
      </c>
      <c r="JH53">
        <v>0</v>
      </c>
      <c r="JI53">
        <v>0</v>
      </c>
      <c r="JJ53">
        <v>0</v>
      </c>
      <c r="JK53">
        <v>0</v>
      </c>
      <c r="JL53">
        <v>0</v>
      </c>
      <c r="JM53">
        <v>0</v>
      </c>
      <c r="JN53">
        <v>0</v>
      </c>
      <c r="JO53">
        <v>0</v>
      </c>
      <c r="JP53">
        <v>0</v>
      </c>
      <c r="JQ53">
        <v>0</v>
      </c>
      <c r="JR53">
        <v>0</v>
      </c>
      <c r="JS53">
        <v>0</v>
      </c>
      <c r="JT53">
        <v>0</v>
      </c>
      <c r="JU53">
        <v>0</v>
      </c>
      <c r="JV53">
        <v>0</v>
      </c>
      <c r="JW53">
        <v>0</v>
      </c>
      <c r="JX53">
        <v>0</v>
      </c>
      <c r="JY53">
        <v>0</v>
      </c>
      <c r="JZ53">
        <v>0</v>
      </c>
      <c r="KA53">
        <v>0</v>
      </c>
      <c r="KB53">
        <v>0</v>
      </c>
      <c r="KC53">
        <v>0</v>
      </c>
      <c r="KD53" t="s">
        <v>473</v>
      </c>
      <c r="KE53" t="s">
        <v>471</v>
      </c>
      <c r="KF53" t="s">
        <v>471</v>
      </c>
      <c r="KG53" t="s">
        <v>471</v>
      </c>
      <c r="KH53" t="s">
        <v>471</v>
      </c>
      <c r="KI53" t="s">
        <v>471</v>
      </c>
      <c r="KJ53" t="s">
        <v>471</v>
      </c>
      <c r="KK53" t="s">
        <v>471</v>
      </c>
      <c r="KL53" t="s">
        <v>471</v>
      </c>
      <c r="KM53" t="s">
        <v>471</v>
      </c>
      <c r="KN53" t="s">
        <v>471</v>
      </c>
      <c r="KO53" t="s">
        <v>471</v>
      </c>
      <c r="KP53" t="s">
        <v>473</v>
      </c>
      <c r="KQ53" t="s">
        <v>473</v>
      </c>
      <c r="KR53" t="s">
        <v>473</v>
      </c>
      <c r="KS53" t="s">
        <v>471</v>
      </c>
      <c r="KT53" t="s">
        <v>471</v>
      </c>
      <c r="KU53" t="s">
        <v>471</v>
      </c>
      <c r="KV53" t="s">
        <v>471</v>
      </c>
      <c r="KW53" t="s">
        <v>471</v>
      </c>
      <c r="KX53" t="s">
        <v>471</v>
      </c>
      <c r="KY53" t="s">
        <v>471</v>
      </c>
      <c r="KZ53" t="s">
        <v>471</v>
      </c>
      <c r="LA53" t="s">
        <v>471</v>
      </c>
      <c r="LB53" t="s">
        <v>473</v>
      </c>
      <c r="LC53" t="s">
        <v>1380</v>
      </c>
      <c r="LD53" t="s">
        <v>525</v>
      </c>
      <c r="LE53" t="s">
        <v>528</v>
      </c>
      <c r="LF53" t="s">
        <v>471</v>
      </c>
      <c r="LG53" t="s">
        <v>471</v>
      </c>
      <c r="LH53" t="s">
        <v>471</v>
      </c>
      <c r="LI53">
        <v>100</v>
      </c>
      <c r="LJ53">
        <v>13.333333333333332</v>
      </c>
      <c r="LK53">
        <v>3656623000</v>
      </c>
      <c r="LL53">
        <v>2490375364</v>
      </c>
      <c r="LM53">
        <v>207728039</v>
      </c>
      <c r="LN53">
        <v>756106375</v>
      </c>
      <c r="LO53">
        <v>351770703</v>
      </c>
      <c r="LP53" t="s">
        <v>473</v>
      </c>
      <c r="LQ53" t="s">
        <v>473</v>
      </c>
      <c r="LR53" t="s">
        <v>473</v>
      </c>
      <c r="LS53" t="s">
        <v>471</v>
      </c>
      <c r="LT53" t="s">
        <v>471</v>
      </c>
      <c r="LU53" t="s">
        <v>471</v>
      </c>
      <c r="LV53" t="s">
        <v>471</v>
      </c>
      <c r="LW53" t="s">
        <v>471</v>
      </c>
      <c r="LX53" t="s">
        <v>471</v>
      </c>
      <c r="LY53" t="s">
        <v>471</v>
      </c>
      <c r="LZ53" t="s">
        <v>471</v>
      </c>
      <c r="MA53" t="s">
        <v>471</v>
      </c>
      <c r="MB53">
        <v>0</v>
      </c>
      <c r="MC53">
        <v>0</v>
      </c>
      <c r="MD53">
        <v>0</v>
      </c>
      <c r="ME53" t="s">
        <v>475</v>
      </c>
      <c r="MF53" t="s">
        <v>475</v>
      </c>
      <c r="MG53">
        <v>0</v>
      </c>
      <c r="MH53">
        <v>0</v>
      </c>
      <c r="MI53">
        <v>0</v>
      </c>
      <c r="MJ53">
        <v>0</v>
      </c>
      <c r="MK53">
        <v>0</v>
      </c>
      <c r="ML53">
        <v>0</v>
      </c>
      <c r="MM53">
        <v>0</v>
      </c>
      <c r="MN53">
        <v>0</v>
      </c>
      <c r="MO53">
        <v>0</v>
      </c>
      <c r="MP53">
        <v>0</v>
      </c>
      <c r="MQ53" t="s">
        <v>475</v>
      </c>
      <c r="MR53" t="s">
        <v>475</v>
      </c>
      <c r="MS53">
        <v>0</v>
      </c>
      <c r="MT53">
        <v>0</v>
      </c>
      <c r="MU53">
        <v>0</v>
      </c>
      <c r="MV53">
        <v>0</v>
      </c>
      <c r="MW53">
        <v>0</v>
      </c>
      <c r="MX53">
        <v>0</v>
      </c>
      <c r="MY53">
        <v>0</v>
      </c>
      <c r="MZ53">
        <v>0</v>
      </c>
      <c r="NA53">
        <v>0</v>
      </c>
      <c r="NB53">
        <v>0</v>
      </c>
      <c r="NC53" t="s">
        <v>473</v>
      </c>
      <c r="ND53" t="s">
        <v>473</v>
      </c>
      <c r="NE53" t="s">
        <v>473</v>
      </c>
      <c r="NF53" t="s">
        <v>471</v>
      </c>
      <c r="NG53" t="s">
        <v>471</v>
      </c>
      <c r="NH53" t="s">
        <v>471</v>
      </c>
      <c r="NI53" t="s">
        <v>471</v>
      </c>
      <c r="NJ53" t="s">
        <v>471</v>
      </c>
      <c r="NK53" t="s">
        <v>471</v>
      </c>
      <c r="NL53" t="s">
        <v>471</v>
      </c>
      <c r="NM53" t="s">
        <v>471</v>
      </c>
      <c r="NN53" t="s">
        <v>471</v>
      </c>
      <c r="NO53" t="s">
        <v>475</v>
      </c>
      <c r="NP53" t="s">
        <v>475</v>
      </c>
      <c r="NQ53">
        <v>0</v>
      </c>
      <c r="NR53">
        <v>0</v>
      </c>
      <c r="NS53">
        <v>0</v>
      </c>
      <c r="NT53">
        <v>0</v>
      </c>
      <c r="NU53">
        <v>0</v>
      </c>
      <c r="NV53">
        <v>0</v>
      </c>
      <c r="NW53">
        <v>0</v>
      </c>
      <c r="NX53">
        <v>0</v>
      </c>
      <c r="NY53">
        <v>0</v>
      </c>
      <c r="NZ53">
        <v>0</v>
      </c>
      <c r="OA53" t="s">
        <v>1180</v>
      </c>
      <c r="OB53" t="s">
        <v>1180</v>
      </c>
      <c r="OC53">
        <v>0</v>
      </c>
      <c r="OD53">
        <v>0</v>
      </c>
      <c r="OE53">
        <v>0</v>
      </c>
      <c r="OF53">
        <v>0</v>
      </c>
      <c r="OG53">
        <v>0</v>
      </c>
      <c r="OH53">
        <v>0</v>
      </c>
      <c r="OI53">
        <v>0</v>
      </c>
      <c r="OJ53">
        <v>0</v>
      </c>
      <c r="OK53">
        <v>0</v>
      </c>
      <c r="OL53">
        <v>0</v>
      </c>
      <c r="OO53" t="s">
        <v>1383</v>
      </c>
      <c r="OP53">
        <v>0</v>
      </c>
      <c r="OQ53" t="s">
        <v>525</v>
      </c>
      <c r="OR53" t="s">
        <v>525</v>
      </c>
      <c r="OS53" t="s">
        <v>525</v>
      </c>
      <c r="OT53" t="s">
        <v>525</v>
      </c>
      <c r="OU53" t="s">
        <v>525</v>
      </c>
      <c r="OV53" t="s">
        <v>525</v>
      </c>
      <c r="OW53" t="s">
        <v>525</v>
      </c>
      <c r="OX53" t="s">
        <v>525</v>
      </c>
      <c r="OY53" t="s">
        <v>525</v>
      </c>
      <c r="OZ53" t="s">
        <v>525</v>
      </c>
      <c r="PA53" t="s">
        <v>525</v>
      </c>
      <c r="PB53" t="s">
        <v>525</v>
      </c>
      <c r="PC53" t="s">
        <v>525</v>
      </c>
      <c r="PD53" t="s">
        <v>525</v>
      </c>
      <c r="PE53" t="s">
        <v>525</v>
      </c>
      <c r="PF53" t="s">
        <v>525</v>
      </c>
      <c r="PG53" t="s">
        <v>525</v>
      </c>
      <c r="PH53" t="s">
        <v>525</v>
      </c>
      <c r="PI53" t="s">
        <v>525</v>
      </c>
      <c r="PJ53" t="s">
        <v>525</v>
      </c>
      <c r="PK53" t="s">
        <v>525</v>
      </c>
      <c r="PL53" t="s">
        <v>525</v>
      </c>
      <c r="PM53" t="s">
        <v>525</v>
      </c>
      <c r="PN53" t="s">
        <v>525</v>
      </c>
      <c r="PO53" t="s">
        <v>525</v>
      </c>
      <c r="PP53" t="s">
        <v>525</v>
      </c>
      <c r="PQ53">
        <v>0</v>
      </c>
      <c r="PR53">
        <v>756106375</v>
      </c>
      <c r="PS53" t="s">
        <v>1396</v>
      </c>
    </row>
    <row r="54" spans="1:435" x14ac:dyDescent="0.25">
      <c r="A54" t="s">
        <v>1397</v>
      </c>
      <c r="B54">
        <v>7871</v>
      </c>
      <c r="C54" t="s">
        <v>1398</v>
      </c>
      <c r="D54">
        <v>2020110010188</v>
      </c>
      <c r="E54" t="s">
        <v>436</v>
      </c>
      <c r="F54" t="s">
        <v>1399</v>
      </c>
      <c r="G54" t="s">
        <v>1400</v>
      </c>
      <c r="H54" t="s">
        <v>1401</v>
      </c>
      <c r="I54" t="s">
        <v>1402</v>
      </c>
      <c r="J54" t="s">
        <v>1403</v>
      </c>
      <c r="K54" t="s">
        <v>1404</v>
      </c>
      <c r="L54" t="s">
        <v>1405</v>
      </c>
      <c r="M54" t="s">
        <v>1406</v>
      </c>
      <c r="N54" t="s">
        <v>1404</v>
      </c>
      <c r="O54" t="s">
        <v>1405</v>
      </c>
      <c r="P54" t="s">
        <v>1406</v>
      </c>
      <c r="Q54" t="s">
        <v>1407</v>
      </c>
      <c r="R54" t="s">
        <v>1408</v>
      </c>
      <c r="S54" t="s">
        <v>1409</v>
      </c>
      <c r="T54" t="s">
        <v>1410</v>
      </c>
      <c r="AB54" t="s">
        <v>1411</v>
      </c>
      <c r="AC54" t="s">
        <v>1409</v>
      </c>
      <c r="AI54" t="s">
        <v>1412</v>
      </c>
      <c r="AJ54">
        <v>0</v>
      </c>
      <c r="AK54">
        <v>44466</v>
      </c>
      <c r="AL54">
        <v>2</v>
      </c>
      <c r="AM54">
        <v>2023</v>
      </c>
      <c r="AN54" t="s">
        <v>1413</v>
      </c>
      <c r="AO54" t="s">
        <v>1414</v>
      </c>
      <c r="AP54">
        <v>2020</v>
      </c>
      <c r="AQ54">
        <v>2024</v>
      </c>
      <c r="AR54" t="s">
        <v>456</v>
      </c>
      <c r="AS54" t="s">
        <v>457</v>
      </c>
      <c r="AT54" t="s">
        <v>458</v>
      </c>
      <c r="AU54" t="s">
        <v>459</v>
      </c>
      <c r="AV54" t="s">
        <v>460</v>
      </c>
      <c r="AW54" t="s">
        <v>460</v>
      </c>
      <c r="AX54" t="s">
        <v>460</v>
      </c>
      <c r="AY54">
        <v>1</v>
      </c>
      <c r="BB54" t="s">
        <v>1415</v>
      </c>
      <c r="BC54" t="s">
        <v>1416</v>
      </c>
      <c r="BD54" t="s">
        <v>1417</v>
      </c>
      <c r="BE54" t="s">
        <v>1418</v>
      </c>
      <c r="BF54" t="s">
        <v>1419</v>
      </c>
      <c r="BG54">
        <v>3</v>
      </c>
      <c r="BH54">
        <v>44644</v>
      </c>
      <c r="BI54" t="s">
        <v>1420</v>
      </c>
      <c r="BJ54" t="s">
        <v>50</v>
      </c>
      <c r="BK54">
        <v>100</v>
      </c>
      <c r="BL54">
        <v>5</v>
      </c>
      <c r="BM54">
        <v>20</v>
      </c>
      <c r="BN54">
        <v>55</v>
      </c>
      <c r="BO54">
        <v>90</v>
      </c>
      <c r="BP54">
        <v>100</v>
      </c>
      <c r="BQ54">
        <v>1685719448</v>
      </c>
      <c r="BR54">
        <v>180922950</v>
      </c>
      <c r="BS54">
        <v>495099654</v>
      </c>
      <c r="BT54">
        <v>465276844</v>
      </c>
      <c r="BU54">
        <v>401742000</v>
      </c>
      <c r="BV54">
        <v>142678000</v>
      </c>
      <c r="BW54">
        <v>5</v>
      </c>
      <c r="BX54">
        <v>20</v>
      </c>
      <c r="BY54">
        <v>55</v>
      </c>
      <c r="BZ54">
        <v>90</v>
      </c>
      <c r="CA54">
        <v>15</v>
      </c>
      <c r="CB54">
        <v>35</v>
      </c>
      <c r="CC54">
        <v>35</v>
      </c>
      <c r="CD54">
        <v>175113988</v>
      </c>
      <c r="CE54">
        <v>152400934</v>
      </c>
      <c r="CF54">
        <v>495099654</v>
      </c>
      <c r="CG54" t="s">
        <v>1421</v>
      </c>
      <c r="CH54">
        <v>465276024</v>
      </c>
      <c r="CI54">
        <v>456869889</v>
      </c>
      <c r="CJ54">
        <v>5</v>
      </c>
      <c r="CK54">
        <v>20</v>
      </c>
      <c r="CL54">
        <v>55</v>
      </c>
      <c r="CM54">
        <v>58.888500000000001</v>
      </c>
      <c r="CN54" t="s">
        <v>467</v>
      </c>
      <c r="CO54">
        <v>0</v>
      </c>
      <c r="CP54">
        <v>0</v>
      </c>
      <c r="CQ54">
        <v>3.8884999999999996</v>
      </c>
      <c r="CR54">
        <v>3.5</v>
      </c>
      <c r="CS54">
        <v>0</v>
      </c>
      <c r="CT54">
        <v>7.3884999999999996</v>
      </c>
      <c r="CU54">
        <v>3.5</v>
      </c>
      <c r="CV54">
        <v>0</v>
      </c>
      <c r="CW54">
        <v>3.8884999999999996</v>
      </c>
      <c r="CX54">
        <v>3.5</v>
      </c>
      <c r="CY54">
        <v>0</v>
      </c>
      <c r="CZ54">
        <v>9.3345000000000002</v>
      </c>
      <c r="DA54">
        <v>90</v>
      </c>
      <c r="DB54">
        <v>3.8884999999999996</v>
      </c>
      <c r="DC54">
        <v>3.8884999999999996</v>
      </c>
      <c r="DD54">
        <v>0</v>
      </c>
      <c r="DE54">
        <v>0</v>
      </c>
      <c r="DF54">
        <v>22.22</v>
      </c>
      <c r="DG54">
        <v>20</v>
      </c>
      <c r="DH54">
        <v>0</v>
      </c>
      <c r="DI54">
        <v>42.22</v>
      </c>
      <c r="DJ54">
        <v>20</v>
      </c>
      <c r="DK54">
        <v>0</v>
      </c>
      <c r="DL54">
        <v>22.22</v>
      </c>
      <c r="DM54">
        <v>20</v>
      </c>
      <c r="DN54">
        <v>0</v>
      </c>
      <c r="DO54">
        <v>53.34</v>
      </c>
      <c r="DP54">
        <v>200</v>
      </c>
      <c r="DQ54">
        <v>0</v>
      </c>
      <c r="DR54">
        <v>0</v>
      </c>
      <c r="DS54">
        <v>22.22</v>
      </c>
      <c r="DT54">
        <v>0</v>
      </c>
      <c r="DU54">
        <v>0</v>
      </c>
      <c r="DV54">
        <v>0</v>
      </c>
      <c r="DW54">
        <v>0</v>
      </c>
      <c r="DX54">
        <v>0</v>
      </c>
      <c r="DY54">
        <v>0</v>
      </c>
      <c r="DZ54">
        <v>0</v>
      </c>
      <c r="EA54">
        <v>0</v>
      </c>
      <c r="EB54">
        <v>0</v>
      </c>
      <c r="EC54">
        <v>22.22</v>
      </c>
      <c r="ED54">
        <v>22.22</v>
      </c>
      <c r="EE54" t="s">
        <v>473</v>
      </c>
      <c r="EF54" t="s">
        <v>473</v>
      </c>
      <c r="EG54" t="s">
        <v>1422</v>
      </c>
      <c r="EH54" t="s">
        <v>1423</v>
      </c>
      <c r="EI54" t="s">
        <v>473</v>
      </c>
      <c r="EJ54" t="s">
        <v>1424</v>
      </c>
      <c r="EK54" t="s">
        <v>1423</v>
      </c>
      <c r="EL54" t="s">
        <v>528</v>
      </c>
      <c r="EM54" t="s">
        <v>1422</v>
      </c>
      <c r="EN54" t="s">
        <v>1423</v>
      </c>
      <c r="EO54" t="s">
        <v>528</v>
      </c>
      <c r="EP54" t="s">
        <v>1424</v>
      </c>
      <c r="EQ54" t="s">
        <v>473</v>
      </c>
      <c r="ER54" t="s">
        <v>473</v>
      </c>
      <c r="ES54" t="s">
        <v>1425</v>
      </c>
      <c r="ET54">
        <v>0</v>
      </c>
      <c r="EU54">
        <v>0</v>
      </c>
      <c r="EV54">
        <v>0</v>
      </c>
      <c r="EW54">
        <v>0</v>
      </c>
      <c r="EX54">
        <v>0</v>
      </c>
      <c r="EY54">
        <v>0</v>
      </c>
      <c r="EZ54">
        <v>0</v>
      </c>
      <c r="FA54">
        <v>0</v>
      </c>
      <c r="FB54">
        <v>0</v>
      </c>
      <c r="FC54">
        <v>401742000</v>
      </c>
      <c r="FD54">
        <v>401742000</v>
      </c>
      <c r="FE54">
        <v>401742000</v>
      </c>
      <c r="FF54">
        <v>401742000</v>
      </c>
      <c r="FG54">
        <v>401742000</v>
      </c>
      <c r="FH54">
        <v>401742000</v>
      </c>
      <c r="FI54">
        <v>401742000</v>
      </c>
      <c r="FJ54">
        <v>401742000</v>
      </c>
      <c r="FK54">
        <v>401742000</v>
      </c>
      <c r="FL54">
        <v>401742000</v>
      </c>
      <c r="FM54">
        <v>401742000</v>
      </c>
      <c r="FN54">
        <v>401742000</v>
      </c>
      <c r="FO54">
        <v>401742000</v>
      </c>
      <c r="FP54">
        <v>401742000</v>
      </c>
      <c r="FQ54">
        <v>401742000</v>
      </c>
      <c r="FR54">
        <v>401742000</v>
      </c>
      <c r="FS54">
        <v>0</v>
      </c>
      <c r="FT54">
        <v>0</v>
      </c>
      <c r="FU54">
        <v>0</v>
      </c>
      <c r="FV54">
        <v>0</v>
      </c>
      <c r="FW54">
        <v>0</v>
      </c>
      <c r="FX54">
        <v>0</v>
      </c>
      <c r="FY54">
        <v>0</v>
      </c>
      <c r="FZ54">
        <v>0</v>
      </c>
      <c r="GA54">
        <v>0</v>
      </c>
      <c r="GB54">
        <v>401742000</v>
      </c>
      <c r="GC54">
        <v>261700450</v>
      </c>
      <c r="GD54">
        <v>261700450</v>
      </c>
      <c r="GE54">
        <v>261700450</v>
      </c>
      <c r="GF54">
        <v>0</v>
      </c>
      <c r="GG54">
        <v>0</v>
      </c>
      <c r="GH54">
        <v>0</v>
      </c>
      <c r="GI54">
        <v>0</v>
      </c>
      <c r="GJ54">
        <v>0</v>
      </c>
      <c r="GK54">
        <v>0</v>
      </c>
      <c r="GL54">
        <v>0</v>
      </c>
      <c r="GM54">
        <v>0</v>
      </c>
      <c r="GN54">
        <v>0</v>
      </c>
      <c r="GO54">
        <v>261700450</v>
      </c>
      <c r="GP54">
        <v>0</v>
      </c>
      <c r="GQ54">
        <v>4705321</v>
      </c>
      <c r="GR54">
        <v>30875366</v>
      </c>
      <c r="GS54">
        <v>0</v>
      </c>
      <c r="GT54">
        <v>0</v>
      </c>
      <c r="GU54">
        <v>0</v>
      </c>
      <c r="GV54">
        <v>0</v>
      </c>
      <c r="GW54">
        <v>0</v>
      </c>
      <c r="GX54">
        <v>0</v>
      </c>
      <c r="GY54">
        <v>0</v>
      </c>
      <c r="GZ54">
        <v>0</v>
      </c>
      <c r="HA54">
        <v>0</v>
      </c>
      <c r="HB54">
        <v>30875366</v>
      </c>
      <c r="HC54">
        <v>8406135</v>
      </c>
      <c r="HD54">
        <v>8406135</v>
      </c>
      <c r="HE54">
        <v>8406135</v>
      </c>
      <c r="HF54">
        <v>0</v>
      </c>
      <c r="HG54">
        <v>0</v>
      </c>
      <c r="HH54">
        <v>0</v>
      </c>
      <c r="HI54">
        <v>0</v>
      </c>
      <c r="HJ54">
        <v>0</v>
      </c>
      <c r="HK54">
        <v>0</v>
      </c>
      <c r="HL54">
        <v>0</v>
      </c>
      <c r="HM54">
        <v>0</v>
      </c>
      <c r="HN54">
        <v>0</v>
      </c>
      <c r="HO54">
        <v>8406135</v>
      </c>
      <c r="HP54">
        <v>0</v>
      </c>
      <c r="HQ54">
        <v>8406135</v>
      </c>
      <c r="HR54">
        <v>8406135</v>
      </c>
      <c r="HS54">
        <v>0</v>
      </c>
      <c r="HT54">
        <v>0</v>
      </c>
      <c r="HU54">
        <v>0</v>
      </c>
      <c r="HV54">
        <v>0</v>
      </c>
      <c r="HW54">
        <v>0</v>
      </c>
      <c r="HX54">
        <v>0</v>
      </c>
      <c r="HY54">
        <v>0</v>
      </c>
      <c r="HZ54">
        <v>0</v>
      </c>
      <c r="IA54">
        <v>0</v>
      </c>
      <c r="IB54">
        <v>8406135</v>
      </c>
      <c r="IC54" t="s">
        <v>1426</v>
      </c>
      <c r="ID54" t="s">
        <v>471</v>
      </c>
      <c r="IE54" t="s">
        <v>471</v>
      </c>
      <c r="IF54" t="s">
        <v>473</v>
      </c>
      <c r="IG54" t="s">
        <v>473</v>
      </c>
      <c r="IH54" t="s">
        <v>1427</v>
      </c>
      <c r="II54" t="s">
        <v>471</v>
      </c>
      <c r="IJ54" t="s">
        <v>471</v>
      </c>
      <c r="IK54" t="s">
        <v>471</v>
      </c>
      <c r="IL54" t="s">
        <v>471</v>
      </c>
      <c r="IM54" t="s">
        <v>471</v>
      </c>
      <c r="IN54" t="s">
        <v>471</v>
      </c>
      <c r="IO54" t="s">
        <v>471</v>
      </c>
      <c r="IP54" t="s">
        <v>471</v>
      </c>
      <c r="IQ54" t="s">
        <v>471</v>
      </c>
      <c r="IR54">
        <v>0</v>
      </c>
      <c r="IS54">
        <v>0</v>
      </c>
      <c r="IT54">
        <v>1</v>
      </c>
      <c r="IU54">
        <v>0</v>
      </c>
      <c r="IV54">
        <v>0</v>
      </c>
      <c r="IW54">
        <v>0</v>
      </c>
      <c r="IX54">
        <v>0</v>
      </c>
      <c r="IY54">
        <v>0</v>
      </c>
      <c r="IZ54">
        <v>0</v>
      </c>
      <c r="JA54">
        <v>0</v>
      </c>
      <c r="JB54">
        <v>0</v>
      </c>
      <c r="JC54">
        <v>0</v>
      </c>
      <c r="JD54">
        <v>0.11109999999999999</v>
      </c>
      <c r="JE54">
        <v>0</v>
      </c>
      <c r="JF54">
        <v>0</v>
      </c>
      <c r="JG54">
        <v>11.11</v>
      </c>
      <c r="JH54">
        <v>0</v>
      </c>
      <c r="JI54">
        <v>0</v>
      </c>
      <c r="JJ54">
        <v>0</v>
      </c>
      <c r="JK54">
        <v>0</v>
      </c>
      <c r="JL54">
        <v>0</v>
      </c>
      <c r="JM54">
        <v>0</v>
      </c>
      <c r="JN54">
        <v>0</v>
      </c>
      <c r="JO54">
        <v>0</v>
      </c>
      <c r="JP54">
        <v>0</v>
      </c>
      <c r="JQ54">
        <v>11.11</v>
      </c>
      <c r="JR54">
        <v>0</v>
      </c>
      <c r="JS54">
        <v>0</v>
      </c>
      <c r="JT54">
        <v>11.11</v>
      </c>
      <c r="JU54">
        <v>11.11</v>
      </c>
      <c r="JV54">
        <v>11.11</v>
      </c>
      <c r="JW54">
        <v>11.11</v>
      </c>
      <c r="JX54">
        <v>11.11</v>
      </c>
      <c r="JY54">
        <v>11.11</v>
      </c>
      <c r="JZ54">
        <v>11.11</v>
      </c>
      <c r="KA54">
        <v>11.11</v>
      </c>
      <c r="KB54">
        <v>11.11</v>
      </c>
      <c r="KC54">
        <v>11.11</v>
      </c>
      <c r="KD54" t="s">
        <v>473</v>
      </c>
      <c r="KE54" t="s">
        <v>471</v>
      </c>
      <c r="KF54">
        <v>100</v>
      </c>
      <c r="KG54" t="s">
        <v>471</v>
      </c>
      <c r="KH54" t="s">
        <v>471</v>
      </c>
      <c r="KI54" t="s">
        <v>471</v>
      </c>
      <c r="KJ54" t="s">
        <v>471</v>
      </c>
      <c r="KK54" t="s">
        <v>471</v>
      </c>
      <c r="KL54" t="s">
        <v>471</v>
      </c>
      <c r="KM54" t="s">
        <v>471</v>
      </c>
      <c r="KN54" t="s">
        <v>471</v>
      </c>
      <c r="KO54" t="s">
        <v>471</v>
      </c>
      <c r="KP54" t="s">
        <v>473</v>
      </c>
      <c r="KQ54" t="s">
        <v>473</v>
      </c>
      <c r="KR54">
        <v>100</v>
      </c>
      <c r="KS54" t="s">
        <v>471</v>
      </c>
      <c r="KT54" t="s">
        <v>471</v>
      </c>
      <c r="KU54" t="s">
        <v>471</v>
      </c>
      <c r="KV54" t="s">
        <v>471</v>
      </c>
      <c r="KW54" t="s">
        <v>471</v>
      </c>
      <c r="KX54" t="s">
        <v>471</v>
      </c>
      <c r="KY54" t="s">
        <v>471</v>
      </c>
      <c r="KZ54" t="s">
        <v>471</v>
      </c>
      <c r="LA54" t="s">
        <v>471</v>
      </c>
      <c r="LB54">
        <v>100</v>
      </c>
      <c r="LC54" t="s">
        <v>1398</v>
      </c>
      <c r="LD54" t="s">
        <v>1428</v>
      </c>
      <c r="LE54">
        <v>100</v>
      </c>
      <c r="LF54">
        <v>10.499622838401908</v>
      </c>
      <c r="LG54">
        <v>100</v>
      </c>
      <c r="LH54">
        <v>10.499622838401908</v>
      </c>
      <c r="LI54">
        <v>100</v>
      </c>
      <c r="LJ54">
        <v>70.166540946133964</v>
      </c>
      <c r="LK54">
        <v>24341513000</v>
      </c>
      <c r="LL54">
        <v>16862197691</v>
      </c>
      <c r="LM54">
        <v>1564994984</v>
      </c>
      <c r="LN54">
        <v>3250406264</v>
      </c>
      <c r="LO54">
        <v>2697044081</v>
      </c>
      <c r="LP54" t="s">
        <v>473</v>
      </c>
      <c r="LQ54" t="s">
        <v>473</v>
      </c>
      <c r="LR54">
        <v>3.8884999999999996</v>
      </c>
      <c r="LS54" t="s">
        <v>471</v>
      </c>
      <c r="LT54" t="s">
        <v>471</v>
      </c>
      <c r="LU54" t="s">
        <v>471</v>
      </c>
      <c r="LV54" t="s">
        <v>471</v>
      </c>
      <c r="LW54" t="s">
        <v>471</v>
      </c>
      <c r="LX54" t="s">
        <v>471</v>
      </c>
      <c r="LY54" t="s">
        <v>471</v>
      </c>
      <c r="LZ54" t="s">
        <v>471</v>
      </c>
      <c r="MA54" t="s">
        <v>471</v>
      </c>
      <c r="MB54">
        <v>3.8884999999999996</v>
      </c>
      <c r="MC54">
        <v>3.8884999999999996</v>
      </c>
      <c r="MD54">
        <v>58.888500000000001</v>
      </c>
      <c r="ME54">
        <v>0</v>
      </c>
      <c r="MF54" t="s">
        <v>475</v>
      </c>
      <c r="MG54">
        <v>0</v>
      </c>
      <c r="MH54">
        <v>0</v>
      </c>
      <c r="MI54">
        <v>0</v>
      </c>
      <c r="MJ54">
        <v>0</v>
      </c>
      <c r="MK54">
        <v>0</v>
      </c>
      <c r="ML54">
        <v>0</v>
      </c>
      <c r="MM54">
        <v>0</v>
      </c>
      <c r="MN54">
        <v>0</v>
      </c>
      <c r="MO54">
        <v>0</v>
      </c>
      <c r="MP54">
        <v>0</v>
      </c>
      <c r="MQ54">
        <v>0</v>
      </c>
      <c r="MR54" t="s">
        <v>475</v>
      </c>
      <c r="MS54">
        <v>0</v>
      </c>
      <c r="MT54">
        <v>0</v>
      </c>
      <c r="MU54">
        <v>0</v>
      </c>
      <c r="MV54">
        <v>0</v>
      </c>
      <c r="MW54">
        <v>0</v>
      </c>
      <c r="MX54">
        <v>0</v>
      </c>
      <c r="MY54">
        <v>0</v>
      </c>
      <c r="MZ54">
        <v>0</v>
      </c>
      <c r="NA54">
        <v>0</v>
      </c>
      <c r="NB54">
        <v>0</v>
      </c>
      <c r="NC54" t="s">
        <v>473</v>
      </c>
      <c r="ND54" t="s">
        <v>473</v>
      </c>
      <c r="NE54">
        <v>100</v>
      </c>
      <c r="NF54" t="s">
        <v>471</v>
      </c>
      <c r="NG54" t="s">
        <v>471</v>
      </c>
      <c r="NH54" t="s">
        <v>471</v>
      </c>
      <c r="NI54" t="s">
        <v>471</v>
      </c>
      <c r="NJ54" t="s">
        <v>471</v>
      </c>
      <c r="NK54" t="s">
        <v>471</v>
      </c>
      <c r="NL54" t="s">
        <v>471</v>
      </c>
      <c r="NM54" t="s">
        <v>471</v>
      </c>
      <c r="NN54" t="s">
        <v>471</v>
      </c>
      <c r="NO54">
        <v>0</v>
      </c>
      <c r="NP54" t="s">
        <v>1029</v>
      </c>
      <c r="NQ54">
        <v>0</v>
      </c>
      <c r="NR54">
        <v>0</v>
      </c>
      <c r="NS54">
        <v>0</v>
      </c>
      <c r="NT54">
        <v>0</v>
      </c>
      <c r="NU54">
        <v>0</v>
      </c>
      <c r="NV54">
        <v>0</v>
      </c>
      <c r="NW54">
        <v>0</v>
      </c>
      <c r="NX54">
        <v>0</v>
      </c>
      <c r="NY54">
        <v>0</v>
      </c>
      <c r="NZ54">
        <v>0</v>
      </c>
      <c r="OA54">
        <v>0</v>
      </c>
      <c r="OB54" t="s">
        <v>1029</v>
      </c>
      <c r="OC54">
        <v>0</v>
      </c>
      <c r="OD54">
        <v>0</v>
      </c>
      <c r="OE54">
        <v>0</v>
      </c>
      <c r="OF54">
        <v>0</v>
      </c>
      <c r="OG54">
        <v>0</v>
      </c>
      <c r="OH54">
        <v>0</v>
      </c>
      <c r="OI54">
        <v>0</v>
      </c>
      <c r="OJ54">
        <v>0</v>
      </c>
      <c r="OK54">
        <v>0</v>
      </c>
      <c r="OL54">
        <v>0</v>
      </c>
      <c r="OM54" t="s">
        <v>1429</v>
      </c>
      <c r="ON54" t="s">
        <v>1404</v>
      </c>
      <c r="OO54" t="s">
        <v>1397</v>
      </c>
      <c r="OP54">
        <v>23.888500000000001</v>
      </c>
      <c r="OQ54">
        <v>0</v>
      </c>
      <c r="OR54">
        <v>0</v>
      </c>
      <c r="OS54">
        <v>0</v>
      </c>
      <c r="OT54">
        <v>0</v>
      </c>
      <c r="OU54">
        <v>0</v>
      </c>
      <c r="OV54">
        <v>0</v>
      </c>
      <c r="OW54">
        <v>0</v>
      </c>
      <c r="OX54">
        <v>0</v>
      </c>
      <c r="OY54">
        <v>0</v>
      </c>
      <c r="OZ54">
        <v>0</v>
      </c>
      <c r="PA54">
        <v>0</v>
      </c>
      <c r="PB54">
        <v>0</v>
      </c>
      <c r="PC54">
        <v>0</v>
      </c>
      <c r="PD54">
        <v>8406135</v>
      </c>
      <c r="PE54">
        <v>8406135</v>
      </c>
      <c r="PF54">
        <v>8406135</v>
      </c>
      <c r="PG54">
        <v>0</v>
      </c>
      <c r="PH54">
        <v>0</v>
      </c>
      <c r="PI54">
        <v>0</v>
      </c>
      <c r="PJ54">
        <v>0</v>
      </c>
      <c r="PK54">
        <v>0</v>
      </c>
      <c r="PL54">
        <v>0</v>
      </c>
      <c r="PM54">
        <v>0</v>
      </c>
      <c r="PN54">
        <v>0</v>
      </c>
      <c r="PO54">
        <v>0</v>
      </c>
      <c r="PP54">
        <v>8406135</v>
      </c>
      <c r="PQ54">
        <v>0</v>
      </c>
      <c r="PR54">
        <v>3250406264</v>
      </c>
      <c r="PS54" t="s">
        <v>482</v>
      </c>
    </row>
    <row r="55" spans="1:435" x14ac:dyDescent="0.25">
      <c r="A55" t="s">
        <v>1430</v>
      </c>
      <c r="B55">
        <v>7871</v>
      </c>
      <c r="C55" t="s">
        <v>1431</v>
      </c>
      <c r="D55">
        <v>2020110010188</v>
      </c>
      <c r="E55" t="s">
        <v>436</v>
      </c>
      <c r="F55" t="s">
        <v>1399</v>
      </c>
      <c r="G55" t="s">
        <v>1400</v>
      </c>
      <c r="H55" t="s">
        <v>1401</v>
      </c>
      <c r="I55" t="s">
        <v>1402</v>
      </c>
      <c r="J55" t="s">
        <v>1403</v>
      </c>
      <c r="K55" t="s">
        <v>1404</v>
      </c>
      <c r="L55" t="s">
        <v>1405</v>
      </c>
      <c r="M55" t="s">
        <v>1406</v>
      </c>
      <c r="N55" t="s">
        <v>1404</v>
      </c>
      <c r="O55" t="s">
        <v>1405</v>
      </c>
      <c r="P55" t="s">
        <v>1406</v>
      </c>
      <c r="Q55" t="s">
        <v>1407</v>
      </c>
      <c r="R55" t="s">
        <v>1408</v>
      </c>
      <c r="S55" t="s">
        <v>1432</v>
      </c>
      <c r="T55" t="s">
        <v>1433</v>
      </c>
      <c r="AC55" t="s">
        <v>1432</v>
      </c>
      <c r="AI55" t="s">
        <v>1434</v>
      </c>
      <c r="AJ55">
        <v>0</v>
      </c>
      <c r="AK55">
        <v>44466</v>
      </c>
      <c r="AL55">
        <v>2</v>
      </c>
      <c r="AM55">
        <v>2023</v>
      </c>
      <c r="AN55" t="s">
        <v>1435</v>
      </c>
      <c r="AO55" t="s">
        <v>1436</v>
      </c>
      <c r="AP55">
        <v>2020</v>
      </c>
      <c r="AQ55">
        <v>2024</v>
      </c>
      <c r="AR55" t="s">
        <v>467</v>
      </c>
      <c r="AS55" t="s">
        <v>457</v>
      </c>
      <c r="AT55" t="s">
        <v>522</v>
      </c>
      <c r="AU55" t="s">
        <v>459</v>
      </c>
      <c r="AV55" t="s">
        <v>460</v>
      </c>
      <c r="AW55" t="s">
        <v>460</v>
      </c>
      <c r="AX55" t="s">
        <v>460</v>
      </c>
      <c r="AZ55">
        <v>1</v>
      </c>
      <c r="BB55" t="s">
        <v>1437</v>
      </c>
      <c r="BC55" t="s">
        <v>1438</v>
      </c>
      <c r="BD55" t="s">
        <v>1439</v>
      </c>
      <c r="BE55" t="s">
        <v>525</v>
      </c>
      <c r="BF55" t="s">
        <v>1440</v>
      </c>
      <c r="BG55">
        <v>3</v>
      </c>
      <c r="BH55">
        <v>44644</v>
      </c>
      <c r="BI55" t="s">
        <v>1420</v>
      </c>
      <c r="BJ55" t="s">
        <v>51</v>
      </c>
      <c r="BK55">
        <v>1030</v>
      </c>
      <c r="BL55">
        <v>104</v>
      </c>
      <c r="BM55">
        <v>310</v>
      </c>
      <c r="BN55">
        <v>258</v>
      </c>
      <c r="BO55">
        <v>258</v>
      </c>
      <c r="BP55">
        <v>100</v>
      </c>
      <c r="BQ55">
        <v>1945668142</v>
      </c>
      <c r="BR55">
        <v>125460615</v>
      </c>
      <c r="BS55">
        <v>720347527</v>
      </c>
      <c r="BT55">
        <v>619022000</v>
      </c>
      <c r="BU55">
        <v>285492000</v>
      </c>
      <c r="BV55">
        <v>195346000</v>
      </c>
      <c r="BW55">
        <v>30</v>
      </c>
      <c r="BX55">
        <v>95</v>
      </c>
      <c r="BY55">
        <v>258</v>
      </c>
      <c r="BZ55">
        <v>258</v>
      </c>
      <c r="CA55">
        <v>310</v>
      </c>
      <c r="CB55">
        <v>258</v>
      </c>
      <c r="CC55">
        <v>258</v>
      </c>
      <c r="CD55">
        <v>125460090</v>
      </c>
      <c r="CE55">
        <v>125460090</v>
      </c>
      <c r="CF55">
        <v>705347527</v>
      </c>
      <c r="CG55">
        <v>664347527</v>
      </c>
      <c r="CH55">
        <v>619020540</v>
      </c>
      <c r="CI55">
        <v>619020540</v>
      </c>
      <c r="CJ55">
        <v>103.99999999999999</v>
      </c>
      <c r="CK55">
        <v>310</v>
      </c>
      <c r="CL55">
        <v>258</v>
      </c>
      <c r="CM55">
        <v>712</v>
      </c>
      <c r="CN55" t="s">
        <v>467</v>
      </c>
      <c r="CO55">
        <v>0</v>
      </c>
      <c r="CP55">
        <v>10</v>
      </c>
      <c r="CQ55">
        <v>30</v>
      </c>
      <c r="CR55">
        <v>30</v>
      </c>
      <c r="CS55">
        <v>30</v>
      </c>
      <c r="CT55">
        <v>15</v>
      </c>
      <c r="CU55">
        <v>15</v>
      </c>
      <c r="CV55">
        <v>30</v>
      </c>
      <c r="CW55">
        <v>30</v>
      </c>
      <c r="CX55">
        <v>30</v>
      </c>
      <c r="CY55">
        <v>30</v>
      </c>
      <c r="CZ55">
        <v>8</v>
      </c>
      <c r="DA55">
        <v>258</v>
      </c>
      <c r="DB55">
        <v>40</v>
      </c>
      <c r="DC55">
        <v>40</v>
      </c>
      <c r="DD55">
        <v>0</v>
      </c>
      <c r="DE55">
        <v>10</v>
      </c>
      <c r="DF55">
        <v>30</v>
      </c>
      <c r="DG55">
        <v>30</v>
      </c>
      <c r="DH55">
        <v>30</v>
      </c>
      <c r="DI55">
        <v>15</v>
      </c>
      <c r="DJ55">
        <v>15</v>
      </c>
      <c r="DK55">
        <v>30</v>
      </c>
      <c r="DL55">
        <v>30</v>
      </c>
      <c r="DM55">
        <v>30</v>
      </c>
      <c r="DN55">
        <v>30</v>
      </c>
      <c r="DO55">
        <v>8</v>
      </c>
      <c r="DP55">
        <v>258</v>
      </c>
      <c r="DQ55">
        <v>0</v>
      </c>
      <c r="DR55">
        <v>10</v>
      </c>
      <c r="DS55">
        <v>30</v>
      </c>
      <c r="DT55">
        <v>0</v>
      </c>
      <c r="DU55">
        <v>0</v>
      </c>
      <c r="DV55">
        <v>0</v>
      </c>
      <c r="DW55">
        <v>0</v>
      </c>
      <c r="DX55">
        <v>0</v>
      </c>
      <c r="DY55">
        <v>0</v>
      </c>
      <c r="DZ55">
        <v>0</v>
      </c>
      <c r="EA55">
        <v>0</v>
      </c>
      <c r="EB55">
        <v>0</v>
      </c>
      <c r="EC55">
        <v>40</v>
      </c>
      <c r="ED55">
        <v>40</v>
      </c>
      <c r="EE55" t="s">
        <v>528</v>
      </c>
      <c r="EF55" t="s">
        <v>1441</v>
      </c>
      <c r="EG55" t="s">
        <v>1441</v>
      </c>
      <c r="EH55" t="s">
        <v>1441</v>
      </c>
      <c r="EI55" t="s">
        <v>1441</v>
      </c>
      <c r="EJ55" t="s">
        <v>1441</v>
      </c>
      <c r="EK55" t="s">
        <v>1441</v>
      </c>
      <c r="EL55" t="s">
        <v>1441</v>
      </c>
      <c r="EM55" t="s">
        <v>1441</v>
      </c>
      <c r="EN55" t="s">
        <v>1441</v>
      </c>
      <c r="EO55" t="s">
        <v>1441</v>
      </c>
      <c r="EP55" t="s">
        <v>1441</v>
      </c>
      <c r="EQ55" t="s">
        <v>473</v>
      </c>
      <c r="ER55" t="s">
        <v>1442</v>
      </c>
      <c r="ES55" t="s">
        <v>1442</v>
      </c>
      <c r="ET55">
        <v>0</v>
      </c>
      <c r="EU55">
        <v>0</v>
      </c>
      <c r="EV55">
        <v>0</v>
      </c>
      <c r="EW55">
        <v>0</v>
      </c>
      <c r="EX55">
        <v>0</v>
      </c>
      <c r="EY55">
        <v>0</v>
      </c>
      <c r="EZ55">
        <v>0</v>
      </c>
      <c r="FA55">
        <v>0</v>
      </c>
      <c r="FB55">
        <v>0</v>
      </c>
      <c r="FC55">
        <v>285492000</v>
      </c>
      <c r="FD55">
        <v>285492000</v>
      </c>
      <c r="FE55">
        <v>285492000</v>
      </c>
      <c r="FF55">
        <v>285492000</v>
      </c>
      <c r="FG55">
        <v>285492000</v>
      </c>
      <c r="FH55">
        <v>285492000</v>
      </c>
      <c r="FI55">
        <v>285492000</v>
      </c>
      <c r="FJ55">
        <v>285492000</v>
      </c>
      <c r="FK55">
        <v>285492000</v>
      </c>
      <c r="FL55">
        <v>285492000</v>
      </c>
      <c r="FM55">
        <v>285492000</v>
      </c>
      <c r="FN55">
        <v>285492000</v>
      </c>
      <c r="FO55">
        <v>285492000</v>
      </c>
      <c r="FP55">
        <v>285492000</v>
      </c>
      <c r="FQ55">
        <v>285492000</v>
      </c>
      <c r="FR55">
        <v>285492000</v>
      </c>
      <c r="FS55">
        <v>0</v>
      </c>
      <c r="FT55">
        <v>0</v>
      </c>
      <c r="FU55">
        <v>0</v>
      </c>
      <c r="FV55">
        <v>0</v>
      </c>
      <c r="FW55">
        <v>0</v>
      </c>
      <c r="FX55">
        <v>0</v>
      </c>
      <c r="FY55">
        <v>0</v>
      </c>
      <c r="FZ55">
        <v>0</v>
      </c>
      <c r="GA55">
        <v>0</v>
      </c>
      <c r="GB55">
        <v>285492000</v>
      </c>
      <c r="GC55">
        <v>285491400</v>
      </c>
      <c r="GD55">
        <v>285491400</v>
      </c>
      <c r="GE55">
        <v>285491400</v>
      </c>
      <c r="GF55">
        <v>0</v>
      </c>
      <c r="GG55">
        <v>0</v>
      </c>
      <c r="GH55">
        <v>0</v>
      </c>
      <c r="GI55">
        <v>0</v>
      </c>
      <c r="GJ55">
        <v>0</v>
      </c>
      <c r="GK55">
        <v>0</v>
      </c>
      <c r="GL55">
        <v>0</v>
      </c>
      <c r="GM55">
        <v>0</v>
      </c>
      <c r="GN55">
        <v>0</v>
      </c>
      <c r="GO55">
        <v>285491400</v>
      </c>
      <c r="GP55">
        <v>0</v>
      </c>
      <c r="GQ55">
        <v>7137285</v>
      </c>
      <c r="GR55">
        <v>35686425</v>
      </c>
      <c r="GS55">
        <v>0</v>
      </c>
      <c r="GT55">
        <v>0</v>
      </c>
      <c r="GU55">
        <v>0</v>
      </c>
      <c r="GV55">
        <v>0</v>
      </c>
      <c r="GW55">
        <v>0</v>
      </c>
      <c r="GX55">
        <v>0</v>
      </c>
      <c r="GY55">
        <v>0</v>
      </c>
      <c r="GZ55">
        <v>0</v>
      </c>
      <c r="HA55">
        <v>0</v>
      </c>
      <c r="HB55">
        <v>35686425</v>
      </c>
      <c r="HC55">
        <v>0</v>
      </c>
      <c r="HD55">
        <v>0</v>
      </c>
      <c r="HE55">
        <v>0</v>
      </c>
      <c r="HF55">
        <v>0</v>
      </c>
      <c r="HG55">
        <v>0</v>
      </c>
      <c r="HH55">
        <v>0</v>
      </c>
      <c r="HI55">
        <v>0</v>
      </c>
      <c r="HJ55">
        <v>0</v>
      </c>
      <c r="HK55">
        <v>0</v>
      </c>
      <c r="HL55">
        <v>0</v>
      </c>
      <c r="HM55">
        <v>0</v>
      </c>
      <c r="HN55">
        <v>0</v>
      </c>
      <c r="HO55">
        <v>0</v>
      </c>
      <c r="HP55">
        <v>0</v>
      </c>
      <c r="HQ55">
        <v>0</v>
      </c>
      <c r="HR55">
        <v>0</v>
      </c>
      <c r="HS55">
        <v>0</v>
      </c>
      <c r="HT55">
        <v>0</v>
      </c>
      <c r="HU55">
        <v>0</v>
      </c>
      <c r="HV55">
        <v>0</v>
      </c>
      <c r="HW55">
        <v>0</v>
      </c>
      <c r="HX55">
        <v>0</v>
      </c>
      <c r="HY55">
        <v>0</v>
      </c>
      <c r="HZ55">
        <v>0</v>
      </c>
      <c r="IA55">
        <v>0</v>
      </c>
      <c r="IB55">
        <v>0</v>
      </c>
      <c r="IC55" t="s">
        <v>1443</v>
      </c>
      <c r="ID55" t="s">
        <v>471</v>
      </c>
      <c r="IE55" t="s">
        <v>471</v>
      </c>
      <c r="IF55" t="s">
        <v>473</v>
      </c>
      <c r="IG55" t="s">
        <v>1444</v>
      </c>
      <c r="IH55" t="s">
        <v>1445</v>
      </c>
      <c r="II55" t="s">
        <v>471</v>
      </c>
      <c r="IJ55" t="s">
        <v>471</v>
      </c>
      <c r="IK55" t="s">
        <v>471</v>
      </c>
      <c r="IL55" t="s">
        <v>471</v>
      </c>
      <c r="IM55" t="s">
        <v>471</v>
      </c>
      <c r="IN55" t="s">
        <v>471</v>
      </c>
      <c r="IO55" t="s">
        <v>471</v>
      </c>
      <c r="IP55" t="s">
        <v>471</v>
      </c>
      <c r="IQ55" t="s">
        <v>471</v>
      </c>
      <c r="IR55">
        <v>0</v>
      </c>
      <c r="IS55">
        <v>1</v>
      </c>
      <c r="IT55">
        <v>1</v>
      </c>
      <c r="IU55">
        <v>0</v>
      </c>
      <c r="IV55">
        <v>0</v>
      </c>
      <c r="IW55">
        <v>0</v>
      </c>
      <c r="IX55">
        <v>0</v>
      </c>
      <c r="IY55">
        <v>0</v>
      </c>
      <c r="IZ55">
        <v>0</v>
      </c>
      <c r="JA55">
        <v>0</v>
      </c>
      <c r="JB55">
        <v>0</v>
      </c>
      <c r="JC55">
        <v>0</v>
      </c>
      <c r="JD55">
        <v>0.15503875968992248</v>
      </c>
      <c r="JE55">
        <v>0</v>
      </c>
      <c r="JF55">
        <v>3.8759689922480618</v>
      </c>
      <c r="JG55">
        <v>11.627906976744185</v>
      </c>
      <c r="JH55">
        <v>0</v>
      </c>
      <c r="JI55">
        <v>0</v>
      </c>
      <c r="JJ55">
        <v>0</v>
      </c>
      <c r="JK55">
        <v>0</v>
      </c>
      <c r="JL55">
        <v>0</v>
      </c>
      <c r="JM55">
        <v>0</v>
      </c>
      <c r="JN55">
        <v>0</v>
      </c>
      <c r="JO55">
        <v>0</v>
      </c>
      <c r="JP55">
        <v>0</v>
      </c>
      <c r="JQ55">
        <v>15.503875968992247</v>
      </c>
      <c r="JR55">
        <v>0</v>
      </c>
      <c r="JS55">
        <v>3.8759689922480618</v>
      </c>
      <c r="JT55">
        <v>15.503875968992247</v>
      </c>
      <c r="JU55">
        <v>15.503875968992247</v>
      </c>
      <c r="JV55">
        <v>15.503875968992247</v>
      </c>
      <c r="JW55">
        <v>15.503875968992247</v>
      </c>
      <c r="JX55">
        <v>15.503875968992247</v>
      </c>
      <c r="JY55">
        <v>15.503875968992247</v>
      </c>
      <c r="JZ55">
        <v>15.503875968992247</v>
      </c>
      <c r="KA55">
        <v>15.503875968992247</v>
      </c>
      <c r="KB55">
        <v>15.503875968992247</v>
      </c>
      <c r="KC55">
        <v>15.503875968992247</v>
      </c>
      <c r="KD55" t="s">
        <v>473</v>
      </c>
      <c r="KE55">
        <v>99.999999999999986</v>
      </c>
      <c r="KF55">
        <v>99.999999999999986</v>
      </c>
      <c r="KG55" t="s">
        <v>471</v>
      </c>
      <c r="KH55" t="s">
        <v>471</v>
      </c>
      <c r="KI55" t="s">
        <v>471</v>
      </c>
      <c r="KJ55" t="s">
        <v>471</v>
      </c>
      <c r="KK55" t="s">
        <v>471</v>
      </c>
      <c r="KL55" t="s">
        <v>471</v>
      </c>
      <c r="KM55" t="s">
        <v>471</v>
      </c>
      <c r="KN55" t="s">
        <v>471</v>
      </c>
      <c r="KO55" t="s">
        <v>471</v>
      </c>
      <c r="KP55" t="s">
        <v>473</v>
      </c>
      <c r="KQ55">
        <v>99.999999999999986</v>
      </c>
      <c r="KR55">
        <v>99.999999999999986</v>
      </c>
      <c r="KS55" t="s">
        <v>471</v>
      </c>
      <c r="KT55" t="s">
        <v>471</v>
      </c>
      <c r="KU55" t="s">
        <v>471</v>
      </c>
      <c r="KV55" t="s">
        <v>471</v>
      </c>
      <c r="KW55" t="s">
        <v>471</v>
      </c>
      <c r="KX55" t="s">
        <v>471</v>
      </c>
      <c r="KY55" t="s">
        <v>471</v>
      </c>
      <c r="KZ55" t="s">
        <v>471</v>
      </c>
      <c r="LA55" t="s">
        <v>471</v>
      </c>
      <c r="LB55">
        <v>99.999999999999986</v>
      </c>
      <c r="LC55" t="s">
        <v>1398</v>
      </c>
      <c r="LD55" t="s">
        <v>1428</v>
      </c>
      <c r="LE55">
        <v>100</v>
      </c>
      <c r="LF55">
        <v>10.499622838401908</v>
      </c>
      <c r="LG55" t="s">
        <v>471</v>
      </c>
      <c r="LH55" t="s">
        <v>471</v>
      </c>
      <c r="LI55">
        <v>100</v>
      </c>
      <c r="LJ55">
        <v>70.166540946133964</v>
      </c>
      <c r="LK55">
        <v>24341513000</v>
      </c>
      <c r="LL55">
        <v>16862197691</v>
      </c>
      <c r="LM55">
        <v>1564994984</v>
      </c>
      <c r="LN55">
        <v>3250406264</v>
      </c>
      <c r="LO55">
        <v>2697044081</v>
      </c>
      <c r="LP55" t="s">
        <v>473</v>
      </c>
      <c r="LQ55">
        <v>9.9999999999999982</v>
      </c>
      <c r="LR55">
        <v>29.999999999999993</v>
      </c>
      <c r="LS55" t="s">
        <v>471</v>
      </c>
      <c r="LT55" t="s">
        <v>471</v>
      </c>
      <c r="LU55" t="s">
        <v>471</v>
      </c>
      <c r="LV55" t="s">
        <v>471</v>
      </c>
      <c r="LW55" t="s">
        <v>471</v>
      </c>
      <c r="LX55" t="s">
        <v>471</v>
      </c>
      <c r="LY55" t="s">
        <v>471</v>
      </c>
      <c r="LZ55" t="s">
        <v>471</v>
      </c>
      <c r="MA55" t="s">
        <v>471</v>
      </c>
      <c r="MB55">
        <v>39.999999999999993</v>
      </c>
      <c r="MC55">
        <v>39.999999999999993</v>
      </c>
      <c r="MD55">
        <v>39.999999999999993</v>
      </c>
      <c r="ME55">
        <v>0</v>
      </c>
      <c r="MF55" t="s">
        <v>752</v>
      </c>
      <c r="MG55">
        <v>0</v>
      </c>
      <c r="MH55">
        <v>0</v>
      </c>
      <c r="MI55">
        <v>0</v>
      </c>
      <c r="MJ55">
        <v>0</v>
      </c>
      <c r="MK55">
        <v>0</v>
      </c>
      <c r="ML55">
        <v>0</v>
      </c>
      <c r="MM55">
        <v>0</v>
      </c>
      <c r="MN55">
        <v>0</v>
      </c>
      <c r="MO55">
        <v>0</v>
      </c>
      <c r="MP55">
        <v>0</v>
      </c>
      <c r="MQ55">
        <v>0</v>
      </c>
      <c r="MR55" t="s">
        <v>754</v>
      </c>
      <c r="MS55">
        <v>0</v>
      </c>
      <c r="MT55">
        <v>0</v>
      </c>
      <c r="MU55">
        <v>0</v>
      </c>
      <c r="MV55">
        <v>0</v>
      </c>
      <c r="MW55">
        <v>0</v>
      </c>
      <c r="MX55">
        <v>0</v>
      </c>
      <c r="MY55">
        <v>0</v>
      </c>
      <c r="MZ55">
        <v>0</v>
      </c>
      <c r="NA55">
        <v>0</v>
      </c>
      <c r="NB55">
        <v>0</v>
      </c>
      <c r="NC55" t="s">
        <v>473</v>
      </c>
      <c r="ND55">
        <v>99.999999999999986</v>
      </c>
      <c r="NE55">
        <v>99.999999999999986</v>
      </c>
      <c r="NF55" t="s">
        <v>471</v>
      </c>
      <c r="NG55" t="s">
        <v>471</v>
      </c>
      <c r="NH55" t="s">
        <v>471</v>
      </c>
      <c r="NI55" t="s">
        <v>471</v>
      </c>
      <c r="NJ55" t="s">
        <v>471</v>
      </c>
      <c r="NK55" t="s">
        <v>471</v>
      </c>
      <c r="NL55" t="s">
        <v>471</v>
      </c>
      <c r="NM55" t="s">
        <v>471</v>
      </c>
      <c r="NN55" t="s">
        <v>471</v>
      </c>
      <c r="NO55">
        <v>0</v>
      </c>
      <c r="NP55" t="s">
        <v>1446</v>
      </c>
      <c r="NQ55">
        <v>0</v>
      </c>
      <c r="NR55">
        <v>0</v>
      </c>
      <c r="NS55">
        <v>0</v>
      </c>
      <c r="NT55">
        <v>0</v>
      </c>
      <c r="NU55">
        <v>0</v>
      </c>
      <c r="NV55">
        <v>0</v>
      </c>
      <c r="NW55">
        <v>0</v>
      </c>
      <c r="NX55">
        <v>0</v>
      </c>
      <c r="NY55">
        <v>0</v>
      </c>
      <c r="NZ55">
        <v>0</v>
      </c>
      <c r="OA55">
        <v>0</v>
      </c>
      <c r="OB55" t="s">
        <v>1446</v>
      </c>
      <c r="OC55">
        <v>0</v>
      </c>
      <c r="OD55">
        <v>0</v>
      </c>
      <c r="OE55">
        <v>0</v>
      </c>
      <c r="OF55">
        <v>0</v>
      </c>
      <c r="OG55">
        <v>0</v>
      </c>
      <c r="OH55">
        <v>0</v>
      </c>
      <c r="OI55">
        <v>0</v>
      </c>
      <c r="OJ55">
        <v>0</v>
      </c>
      <c r="OK55">
        <v>0</v>
      </c>
      <c r="OL55">
        <v>0</v>
      </c>
      <c r="OO55" t="s">
        <v>1430</v>
      </c>
      <c r="OP55">
        <v>40</v>
      </c>
      <c r="OQ55">
        <v>0</v>
      </c>
      <c r="OR55">
        <v>0</v>
      </c>
      <c r="OS55">
        <v>0</v>
      </c>
      <c r="OT55">
        <v>0</v>
      </c>
      <c r="OU55">
        <v>0</v>
      </c>
      <c r="OV55">
        <v>0</v>
      </c>
      <c r="OW55">
        <v>0</v>
      </c>
      <c r="OX55">
        <v>0</v>
      </c>
      <c r="OY55">
        <v>0</v>
      </c>
      <c r="OZ55">
        <v>0</v>
      </c>
      <c r="PA55">
        <v>0</v>
      </c>
      <c r="PB55">
        <v>0</v>
      </c>
      <c r="PC55">
        <v>0</v>
      </c>
      <c r="PD55">
        <v>0</v>
      </c>
      <c r="PE55">
        <v>0</v>
      </c>
      <c r="PF55">
        <v>0</v>
      </c>
      <c r="PG55">
        <v>0</v>
      </c>
      <c r="PH55">
        <v>0</v>
      </c>
      <c r="PI55">
        <v>0</v>
      </c>
      <c r="PJ55">
        <v>0</v>
      </c>
      <c r="PK55">
        <v>0</v>
      </c>
      <c r="PL55">
        <v>0</v>
      </c>
      <c r="PM55">
        <v>0</v>
      </c>
      <c r="PN55">
        <v>0</v>
      </c>
      <c r="PO55">
        <v>0</v>
      </c>
      <c r="PP55">
        <v>0</v>
      </c>
      <c r="PQ55">
        <v>0</v>
      </c>
      <c r="PR55">
        <v>3250406264</v>
      </c>
      <c r="PS55" t="s">
        <v>482</v>
      </c>
    </row>
    <row r="56" spans="1:435" x14ac:dyDescent="0.25">
      <c r="A56" t="s">
        <v>1447</v>
      </c>
      <c r="B56">
        <v>7871</v>
      </c>
      <c r="C56" t="s">
        <v>1448</v>
      </c>
      <c r="D56">
        <v>2020110010188</v>
      </c>
      <c r="E56" t="s">
        <v>436</v>
      </c>
      <c r="F56" t="s">
        <v>1399</v>
      </c>
      <c r="G56" t="s">
        <v>1400</v>
      </c>
      <c r="H56" t="s">
        <v>1401</v>
      </c>
      <c r="I56" t="s">
        <v>1402</v>
      </c>
      <c r="J56" t="s">
        <v>1403</v>
      </c>
      <c r="K56" t="s">
        <v>1404</v>
      </c>
      <c r="L56" t="s">
        <v>1405</v>
      </c>
      <c r="M56" t="s">
        <v>1406</v>
      </c>
      <c r="N56" t="s">
        <v>1404</v>
      </c>
      <c r="O56" t="s">
        <v>1405</v>
      </c>
      <c r="P56" t="s">
        <v>1406</v>
      </c>
      <c r="Q56" t="s">
        <v>1407</v>
      </c>
      <c r="R56" t="s">
        <v>1408</v>
      </c>
      <c r="S56" t="s">
        <v>1449</v>
      </c>
      <c r="T56" t="s">
        <v>1450</v>
      </c>
      <c r="AB56" t="s">
        <v>1451</v>
      </c>
      <c r="AC56" t="s">
        <v>1449</v>
      </c>
      <c r="AI56" t="s">
        <v>1452</v>
      </c>
      <c r="AJ56">
        <v>0</v>
      </c>
      <c r="AK56">
        <v>44466</v>
      </c>
      <c r="AL56">
        <v>2</v>
      </c>
      <c r="AM56">
        <v>2023</v>
      </c>
      <c r="AN56" t="s">
        <v>1453</v>
      </c>
      <c r="AO56" t="s">
        <v>1454</v>
      </c>
      <c r="AP56">
        <v>2020</v>
      </c>
      <c r="AQ56">
        <v>2024</v>
      </c>
      <c r="AR56" t="s">
        <v>467</v>
      </c>
      <c r="AS56" t="s">
        <v>457</v>
      </c>
      <c r="AT56" t="s">
        <v>522</v>
      </c>
      <c r="AU56" t="s">
        <v>459</v>
      </c>
      <c r="AV56" t="s">
        <v>460</v>
      </c>
      <c r="AW56" t="s">
        <v>460</v>
      </c>
      <c r="AX56" t="s">
        <v>460</v>
      </c>
      <c r="AZ56">
        <v>1</v>
      </c>
      <c r="BB56" t="s">
        <v>1455</v>
      </c>
      <c r="BC56" t="s">
        <v>1456</v>
      </c>
      <c r="BD56" t="s">
        <v>1457</v>
      </c>
      <c r="BE56" t="s">
        <v>525</v>
      </c>
      <c r="BF56" t="s">
        <v>1458</v>
      </c>
      <c r="BG56">
        <v>3</v>
      </c>
      <c r="BH56">
        <v>44644</v>
      </c>
      <c r="BI56" t="s">
        <v>1420</v>
      </c>
      <c r="BJ56" t="s">
        <v>51</v>
      </c>
      <c r="BK56">
        <v>300</v>
      </c>
      <c r="BL56">
        <v>75</v>
      </c>
      <c r="BM56">
        <v>73</v>
      </c>
      <c r="BN56">
        <v>70</v>
      </c>
      <c r="BO56">
        <v>65</v>
      </c>
      <c r="BP56">
        <v>17</v>
      </c>
      <c r="BQ56">
        <v>3833402557</v>
      </c>
      <c r="BR56">
        <v>343596383</v>
      </c>
      <c r="BS56">
        <v>1162264350</v>
      </c>
      <c r="BT56">
        <v>972259824</v>
      </c>
      <c r="BU56">
        <v>769243000</v>
      </c>
      <c r="BV56">
        <v>586039000</v>
      </c>
      <c r="BW56">
        <v>32</v>
      </c>
      <c r="BX56">
        <v>34</v>
      </c>
      <c r="BY56">
        <v>70</v>
      </c>
      <c r="BZ56">
        <v>65</v>
      </c>
      <c r="CA56">
        <v>73</v>
      </c>
      <c r="CB56">
        <v>70</v>
      </c>
      <c r="CC56">
        <v>65</v>
      </c>
      <c r="CD56">
        <v>343595433</v>
      </c>
      <c r="CE56">
        <v>343595433</v>
      </c>
      <c r="CF56">
        <v>1162264350</v>
      </c>
      <c r="CG56">
        <v>1077880574</v>
      </c>
      <c r="CH56">
        <v>972256822</v>
      </c>
      <c r="CI56">
        <v>967895148</v>
      </c>
      <c r="CJ56">
        <v>74.999999999999986</v>
      </c>
      <c r="CK56">
        <v>73</v>
      </c>
      <c r="CL56">
        <v>70</v>
      </c>
      <c r="CM56">
        <v>228</v>
      </c>
      <c r="CN56" t="s">
        <v>467</v>
      </c>
      <c r="CO56">
        <v>0</v>
      </c>
      <c r="CP56">
        <v>4</v>
      </c>
      <c r="CQ56">
        <v>6</v>
      </c>
      <c r="CR56">
        <v>7</v>
      </c>
      <c r="CS56">
        <v>6</v>
      </c>
      <c r="CT56">
        <v>7</v>
      </c>
      <c r="CU56">
        <v>6</v>
      </c>
      <c r="CV56">
        <v>7</v>
      </c>
      <c r="CW56">
        <v>6</v>
      </c>
      <c r="CX56">
        <v>7</v>
      </c>
      <c r="CY56">
        <v>6</v>
      </c>
      <c r="CZ56">
        <v>3</v>
      </c>
      <c r="DA56">
        <v>65</v>
      </c>
      <c r="DB56">
        <v>10</v>
      </c>
      <c r="DC56">
        <v>10</v>
      </c>
      <c r="DD56">
        <v>0</v>
      </c>
      <c r="DE56">
        <v>4</v>
      </c>
      <c r="DF56">
        <v>6</v>
      </c>
      <c r="DG56">
        <v>7</v>
      </c>
      <c r="DH56">
        <v>6</v>
      </c>
      <c r="DI56">
        <v>7</v>
      </c>
      <c r="DJ56">
        <v>6</v>
      </c>
      <c r="DK56">
        <v>7</v>
      </c>
      <c r="DL56">
        <v>6</v>
      </c>
      <c r="DM56">
        <v>7</v>
      </c>
      <c r="DN56">
        <v>6</v>
      </c>
      <c r="DO56">
        <v>3</v>
      </c>
      <c r="DP56">
        <v>65</v>
      </c>
      <c r="DQ56">
        <v>0</v>
      </c>
      <c r="DR56">
        <v>4</v>
      </c>
      <c r="DS56">
        <v>6</v>
      </c>
      <c r="DT56">
        <v>0</v>
      </c>
      <c r="DU56">
        <v>0</v>
      </c>
      <c r="DV56">
        <v>0</v>
      </c>
      <c r="DW56">
        <v>0</v>
      </c>
      <c r="DX56">
        <v>0</v>
      </c>
      <c r="DY56">
        <v>0</v>
      </c>
      <c r="DZ56">
        <v>0</v>
      </c>
      <c r="EA56">
        <v>0</v>
      </c>
      <c r="EB56">
        <v>0</v>
      </c>
      <c r="EC56">
        <v>10</v>
      </c>
      <c r="ED56">
        <v>10</v>
      </c>
      <c r="EE56" t="s">
        <v>528</v>
      </c>
      <c r="EF56" t="s">
        <v>1459</v>
      </c>
      <c r="EG56" t="s">
        <v>1459</v>
      </c>
      <c r="EH56" t="s">
        <v>1459</v>
      </c>
      <c r="EI56" t="s">
        <v>1459</v>
      </c>
      <c r="EJ56" t="s">
        <v>1459</v>
      </c>
      <c r="EK56" t="s">
        <v>1459</v>
      </c>
      <c r="EL56" t="s">
        <v>1459</v>
      </c>
      <c r="EM56" t="s">
        <v>1459</v>
      </c>
      <c r="EN56" t="s">
        <v>1459</v>
      </c>
      <c r="EO56" t="s">
        <v>1459</v>
      </c>
      <c r="EP56" t="s">
        <v>1459</v>
      </c>
      <c r="EQ56" t="s">
        <v>473</v>
      </c>
      <c r="ER56" t="s">
        <v>1460</v>
      </c>
      <c r="ES56" t="s">
        <v>1461</v>
      </c>
      <c r="ET56">
        <v>0</v>
      </c>
      <c r="EU56">
        <v>0</v>
      </c>
      <c r="EV56">
        <v>0</v>
      </c>
      <c r="EW56">
        <v>0</v>
      </c>
      <c r="EX56">
        <v>0</v>
      </c>
      <c r="EY56">
        <v>0</v>
      </c>
      <c r="EZ56">
        <v>0</v>
      </c>
      <c r="FA56">
        <v>0</v>
      </c>
      <c r="FB56">
        <v>0</v>
      </c>
      <c r="FC56">
        <v>769243000</v>
      </c>
      <c r="FD56">
        <v>769243000</v>
      </c>
      <c r="FE56">
        <v>769243000</v>
      </c>
      <c r="FF56">
        <v>769243000</v>
      </c>
      <c r="FG56">
        <v>769243000</v>
      </c>
      <c r="FH56">
        <v>769243000</v>
      </c>
      <c r="FI56">
        <v>769243000</v>
      </c>
      <c r="FJ56">
        <v>769243000</v>
      </c>
      <c r="FK56">
        <v>769243000</v>
      </c>
      <c r="FL56">
        <v>769243000</v>
      </c>
      <c r="FM56">
        <v>769243000</v>
      </c>
      <c r="FN56">
        <v>769243000</v>
      </c>
      <c r="FO56">
        <v>769243000</v>
      </c>
      <c r="FP56">
        <v>769243000</v>
      </c>
      <c r="FQ56">
        <v>769243000</v>
      </c>
      <c r="FR56">
        <v>769243000</v>
      </c>
      <c r="FS56">
        <v>0</v>
      </c>
      <c r="FT56">
        <v>0</v>
      </c>
      <c r="FU56">
        <v>0</v>
      </c>
      <c r="FV56">
        <v>0</v>
      </c>
      <c r="FW56">
        <v>0</v>
      </c>
      <c r="FX56">
        <v>0</v>
      </c>
      <c r="FY56">
        <v>0</v>
      </c>
      <c r="FZ56">
        <v>0</v>
      </c>
      <c r="GA56">
        <v>0</v>
      </c>
      <c r="GB56">
        <v>769243000</v>
      </c>
      <c r="GC56">
        <v>547191840</v>
      </c>
      <c r="GD56">
        <v>769240710</v>
      </c>
      <c r="GE56">
        <v>769240710</v>
      </c>
      <c r="GF56">
        <v>0</v>
      </c>
      <c r="GG56">
        <v>0</v>
      </c>
      <c r="GH56">
        <v>0</v>
      </c>
      <c r="GI56">
        <v>0</v>
      </c>
      <c r="GJ56">
        <v>0</v>
      </c>
      <c r="GK56">
        <v>0</v>
      </c>
      <c r="GL56">
        <v>0</v>
      </c>
      <c r="GM56">
        <v>0</v>
      </c>
      <c r="GN56">
        <v>0</v>
      </c>
      <c r="GO56">
        <v>769240710</v>
      </c>
      <c r="GP56">
        <v>0</v>
      </c>
      <c r="GQ56">
        <v>16653665</v>
      </c>
      <c r="GR56">
        <v>83030415</v>
      </c>
      <c r="GS56">
        <v>0</v>
      </c>
      <c r="GT56">
        <v>0</v>
      </c>
      <c r="GU56">
        <v>0</v>
      </c>
      <c r="GV56">
        <v>0</v>
      </c>
      <c r="GW56">
        <v>0</v>
      </c>
      <c r="GX56">
        <v>0</v>
      </c>
      <c r="GY56">
        <v>0</v>
      </c>
      <c r="GZ56">
        <v>0</v>
      </c>
      <c r="HA56">
        <v>0</v>
      </c>
      <c r="HB56">
        <v>83030415</v>
      </c>
      <c r="HC56">
        <v>4361674</v>
      </c>
      <c r="HD56">
        <v>4361674</v>
      </c>
      <c r="HE56">
        <v>4361674</v>
      </c>
      <c r="HF56">
        <v>0</v>
      </c>
      <c r="HG56">
        <v>0</v>
      </c>
      <c r="HH56">
        <v>0</v>
      </c>
      <c r="HI56">
        <v>0</v>
      </c>
      <c r="HJ56">
        <v>0</v>
      </c>
      <c r="HK56">
        <v>0</v>
      </c>
      <c r="HL56">
        <v>0</v>
      </c>
      <c r="HM56">
        <v>0</v>
      </c>
      <c r="HN56">
        <v>0</v>
      </c>
      <c r="HO56">
        <v>4361674</v>
      </c>
      <c r="HP56">
        <v>0</v>
      </c>
      <c r="HQ56">
        <v>4361674</v>
      </c>
      <c r="HR56">
        <v>4361674</v>
      </c>
      <c r="HS56">
        <v>0</v>
      </c>
      <c r="HT56">
        <v>0</v>
      </c>
      <c r="HU56">
        <v>0</v>
      </c>
      <c r="HV56">
        <v>0</v>
      </c>
      <c r="HW56">
        <v>0</v>
      </c>
      <c r="HX56">
        <v>0</v>
      </c>
      <c r="HY56">
        <v>0</v>
      </c>
      <c r="HZ56">
        <v>0</v>
      </c>
      <c r="IA56">
        <v>0</v>
      </c>
      <c r="IB56">
        <v>4361674</v>
      </c>
      <c r="IC56" t="s">
        <v>1462</v>
      </c>
      <c r="ID56" t="s">
        <v>471</v>
      </c>
      <c r="IE56" t="s">
        <v>471</v>
      </c>
      <c r="IF56" t="s">
        <v>473</v>
      </c>
      <c r="IG56" t="s">
        <v>1463</v>
      </c>
      <c r="IH56" t="s">
        <v>1464</v>
      </c>
      <c r="II56" t="s">
        <v>471</v>
      </c>
      <c r="IJ56" t="s">
        <v>471</v>
      </c>
      <c r="IK56" t="s">
        <v>471</v>
      </c>
      <c r="IL56" t="s">
        <v>471</v>
      </c>
      <c r="IM56" t="s">
        <v>471</v>
      </c>
      <c r="IN56" t="s">
        <v>471</v>
      </c>
      <c r="IO56" t="s">
        <v>471</v>
      </c>
      <c r="IP56" t="s">
        <v>471</v>
      </c>
      <c r="IQ56" t="s">
        <v>471</v>
      </c>
      <c r="IR56">
        <v>0</v>
      </c>
      <c r="IS56">
        <v>1</v>
      </c>
      <c r="IT56">
        <v>1</v>
      </c>
      <c r="IU56">
        <v>0</v>
      </c>
      <c r="IV56">
        <v>0</v>
      </c>
      <c r="IW56">
        <v>0</v>
      </c>
      <c r="IX56">
        <v>0</v>
      </c>
      <c r="IY56">
        <v>0</v>
      </c>
      <c r="IZ56">
        <v>0</v>
      </c>
      <c r="JA56">
        <v>0</v>
      </c>
      <c r="JB56">
        <v>0</v>
      </c>
      <c r="JC56">
        <v>0</v>
      </c>
      <c r="JD56">
        <v>0.15384615384615385</v>
      </c>
      <c r="JE56">
        <v>0</v>
      </c>
      <c r="JF56">
        <v>6.1538461538461542</v>
      </c>
      <c r="JG56">
        <v>9.2307692307692317</v>
      </c>
      <c r="JH56">
        <v>0</v>
      </c>
      <c r="JI56">
        <v>0</v>
      </c>
      <c r="JJ56">
        <v>0</v>
      </c>
      <c r="JK56">
        <v>0</v>
      </c>
      <c r="JL56">
        <v>0</v>
      </c>
      <c r="JM56">
        <v>0</v>
      </c>
      <c r="JN56">
        <v>0</v>
      </c>
      <c r="JO56">
        <v>0</v>
      </c>
      <c r="JP56">
        <v>0</v>
      </c>
      <c r="JQ56">
        <v>15.384615384615387</v>
      </c>
      <c r="JR56">
        <v>0</v>
      </c>
      <c r="JS56">
        <v>6.1538461538461542</v>
      </c>
      <c r="JT56">
        <v>15.384615384615387</v>
      </c>
      <c r="JU56">
        <v>15.384615384615387</v>
      </c>
      <c r="JV56">
        <v>15.384615384615387</v>
      </c>
      <c r="JW56">
        <v>15.384615384615387</v>
      </c>
      <c r="JX56">
        <v>15.384615384615387</v>
      </c>
      <c r="JY56">
        <v>15.384615384615387</v>
      </c>
      <c r="JZ56">
        <v>15.384615384615387</v>
      </c>
      <c r="KA56">
        <v>15.384615384615387</v>
      </c>
      <c r="KB56">
        <v>15.384615384615387</v>
      </c>
      <c r="KC56">
        <v>15.384615384615387</v>
      </c>
      <c r="KD56" t="s">
        <v>473</v>
      </c>
      <c r="KE56">
        <v>100</v>
      </c>
      <c r="KF56">
        <v>100</v>
      </c>
      <c r="KG56" t="s">
        <v>471</v>
      </c>
      <c r="KH56" t="s">
        <v>471</v>
      </c>
      <c r="KI56" t="s">
        <v>471</v>
      </c>
      <c r="KJ56" t="s">
        <v>471</v>
      </c>
      <c r="KK56" t="s">
        <v>471</v>
      </c>
      <c r="KL56" t="s">
        <v>471</v>
      </c>
      <c r="KM56" t="s">
        <v>471</v>
      </c>
      <c r="KN56" t="s">
        <v>471</v>
      </c>
      <c r="KO56" t="s">
        <v>471</v>
      </c>
      <c r="KP56" t="s">
        <v>473</v>
      </c>
      <c r="KQ56">
        <v>100</v>
      </c>
      <c r="KR56">
        <v>100.00000000000001</v>
      </c>
      <c r="KS56" t="s">
        <v>471</v>
      </c>
      <c r="KT56" t="s">
        <v>471</v>
      </c>
      <c r="KU56" t="s">
        <v>471</v>
      </c>
      <c r="KV56" t="s">
        <v>471</v>
      </c>
      <c r="KW56" t="s">
        <v>471</v>
      </c>
      <c r="KX56" t="s">
        <v>471</v>
      </c>
      <c r="KY56" t="s">
        <v>471</v>
      </c>
      <c r="KZ56" t="s">
        <v>471</v>
      </c>
      <c r="LA56" t="s">
        <v>471</v>
      </c>
      <c r="LB56">
        <v>100.00000000000001</v>
      </c>
      <c r="LC56" t="s">
        <v>1398</v>
      </c>
      <c r="LD56" t="s">
        <v>1428</v>
      </c>
      <c r="LE56">
        <v>100</v>
      </c>
      <c r="LF56">
        <v>10.499622838401908</v>
      </c>
      <c r="LG56" t="s">
        <v>471</v>
      </c>
      <c r="LH56" t="s">
        <v>471</v>
      </c>
      <c r="LI56">
        <v>100</v>
      </c>
      <c r="LJ56">
        <v>70.166540946133964</v>
      </c>
      <c r="LK56">
        <v>24341513000</v>
      </c>
      <c r="LL56">
        <v>16862197691</v>
      </c>
      <c r="LM56">
        <v>1564994984</v>
      </c>
      <c r="LN56">
        <v>3250406264</v>
      </c>
      <c r="LO56">
        <v>2697044081</v>
      </c>
      <c r="LP56" t="s">
        <v>473</v>
      </c>
      <c r="LQ56">
        <v>4</v>
      </c>
      <c r="LR56">
        <v>6.0000000000000018</v>
      </c>
      <c r="LS56" t="s">
        <v>471</v>
      </c>
      <c r="LT56" t="s">
        <v>471</v>
      </c>
      <c r="LU56" t="s">
        <v>471</v>
      </c>
      <c r="LV56" t="s">
        <v>471</v>
      </c>
      <c r="LW56" t="s">
        <v>471</v>
      </c>
      <c r="LX56" t="s">
        <v>471</v>
      </c>
      <c r="LY56" t="s">
        <v>471</v>
      </c>
      <c r="LZ56" t="s">
        <v>471</v>
      </c>
      <c r="MA56" t="s">
        <v>471</v>
      </c>
      <c r="MB56">
        <v>10.000000000000002</v>
      </c>
      <c r="MC56">
        <v>10.000000000000002</v>
      </c>
      <c r="MD56">
        <v>10.000000000000002</v>
      </c>
      <c r="ME56">
        <v>0</v>
      </c>
      <c r="MF56" t="s">
        <v>752</v>
      </c>
      <c r="MG56">
        <v>0</v>
      </c>
      <c r="MH56">
        <v>0</v>
      </c>
      <c r="MI56">
        <v>0</v>
      </c>
      <c r="MJ56">
        <v>0</v>
      </c>
      <c r="MK56">
        <v>0</v>
      </c>
      <c r="ML56">
        <v>0</v>
      </c>
      <c r="MM56">
        <v>0</v>
      </c>
      <c r="MN56">
        <v>0</v>
      </c>
      <c r="MO56">
        <v>0</v>
      </c>
      <c r="MP56">
        <v>0</v>
      </c>
      <c r="MQ56">
        <v>0</v>
      </c>
      <c r="MR56" t="s">
        <v>754</v>
      </c>
      <c r="MS56">
        <v>0</v>
      </c>
      <c r="MT56">
        <v>0</v>
      </c>
      <c r="MU56">
        <v>0</v>
      </c>
      <c r="MV56">
        <v>0</v>
      </c>
      <c r="MW56">
        <v>0</v>
      </c>
      <c r="MX56">
        <v>0</v>
      </c>
      <c r="MY56">
        <v>0</v>
      </c>
      <c r="MZ56">
        <v>0</v>
      </c>
      <c r="NA56">
        <v>0</v>
      </c>
      <c r="NB56">
        <v>0</v>
      </c>
      <c r="NC56" t="s">
        <v>473</v>
      </c>
      <c r="ND56">
        <v>100</v>
      </c>
      <c r="NE56">
        <v>100.00000000000001</v>
      </c>
      <c r="NF56" t="s">
        <v>471</v>
      </c>
      <c r="NG56" t="s">
        <v>471</v>
      </c>
      <c r="NH56" t="s">
        <v>471</v>
      </c>
      <c r="NI56" t="s">
        <v>471</v>
      </c>
      <c r="NJ56" t="s">
        <v>471</v>
      </c>
      <c r="NK56" t="s">
        <v>471</v>
      </c>
      <c r="NL56" t="s">
        <v>471</v>
      </c>
      <c r="NM56" t="s">
        <v>471</v>
      </c>
      <c r="NN56" t="s">
        <v>471</v>
      </c>
      <c r="NO56">
        <v>0</v>
      </c>
      <c r="NP56" t="s">
        <v>1029</v>
      </c>
      <c r="NQ56">
        <v>0</v>
      </c>
      <c r="NR56">
        <v>0</v>
      </c>
      <c r="NS56">
        <v>0</v>
      </c>
      <c r="NT56">
        <v>0</v>
      </c>
      <c r="NU56">
        <v>0</v>
      </c>
      <c r="NV56">
        <v>0</v>
      </c>
      <c r="NW56">
        <v>0</v>
      </c>
      <c r="NX56">
        <v>0</v>
      </c>
      <c r="NY56">
        <v>0</v>
      </c>
      <c r="NZ56">
        <v>0</v>
      </c>
      <c r="OA56">
        <v>0</v>
      </c>
      <c r="OB56" t="s">
        <v>1029</v>
      </c>
      <c r="OC56">
        <v>0</v>
      </c>
      <c r="OD56">
        <v>0</v>
      </c>
      <c r="OE56">
        <v>0</v>
      </c>
      <c r="OF56">
        <v>0</v>
      </c>
      <c r="OG56">
        <v>0</v>
      </c>
      <c r="OH56">
        <v>0</v>
      </c>
      <c r="OI56">
        <v>0</v>
      </c>
      <c r="OJ56">
        <v>0</v>
      </c>
      <c r="OK56">
        <v>0</v>
      </c>
      <c r="OL56">
        <v>0</v>
      </c>
      <c r="OO56" t="s">
        <v>1447</v>
      </c>
      <c r="OP56">
        <v>10</v>
      </c>
      <c r="OQ56">
        <v>0</v>
      </c>
      <c r="OR56">
        <v>0</v>
      </c>
      <c r="OS56">
        <v>0</v>
      </c>
      <c r="OT56">
        <v>0</v>
      </c>
      <c r="OU56">
        <v>0</v>
      </c>
      <c r="OV56">
        <v>0</v>
      </c>
      <c r="OW56">
        <v>0</v>
      </c>
      <c r="OX56">
        <v>0</v>
      </c>
      <c r="OY56">
        <v>0</v>
      </c>
      <c r="OZ56">
        <v>0</v>
      </c>
      <c r="PA56">
        <v>0</v>
      </c>
      <c r="PB56">
        <v>0</v>
      </c>
      <c r="PC56">
        <v>0</v>
      </c>
      <c r="PD56">
        <v>4361674</v>
      </c>
      <c r="PE56">
        <v>4361674</v>
      </c>
      <c r="PF56">
        <v>4361674</v>
      </c>
      <c r="PG56">
        <v>0</v>
      </c>
      <c r="PH56">
        <v>0</v>
      </c>
      <c r="PI56">
        <v>0</v>
      </c>
      <c r="PJ56">
        <v>0</v>
      </c>
      <c r="PK56">
        <v>0</v>
      </c>
      <c r="PL56">
        <v>0</v>
      </c>
      <c r="PM56">
        <v>0</v>
      </c>
      <c r="PN56">
        <v>0</v>
      </c>
      <c r="PO56">
        <v>0</v>
      </c>
      <c r="PP56">
        <v>4361674</v>
      </c>
      <c r="PQ56">
        <v>0</v>
      </c>
      <c r="PR56">
        <v>3250406264</v>
      </c>
      <c r="PS56" t="s">
        <v>482</v>
      </c>
    </row>
    <row r="57" spans="1:435" x14ac:dyDescent="0.25">
      <c r="A57" t="s">
        <v>1465</v>
      </c>
      <c r="B57">
        <v>7871</v>
      </c>
      <c r="C57" t="s">
        <v>1466</v>
      </c>
      <c r="D57">
        <v>2020110010188</v>
      </c>
      <c r="E57" t="s">
        <v>436</v>
      </c>
      <c r="F57" t="s">
        <v>1399</v>
      </c>
      <c r="G57" t="s">
        <v>1400</v>
      </c>
      <c r="H57" t="s">
        <v>1401</v>
      </c>
      <c r="I57" t="s">
        <v>1402</v>
      </c>
      <c r="J57" t="s">
        <v>1403</v>
      </c>
      <c r="K57" t="s">
        <v>1404</v>
      </c>
      <c r="L57" t="s">
        <v>1405</v>
      </c>
      <c r="M57" t="s">
        <v>1406</v>
      </c>
      <c r="N57" t="s">
        <v>1404</v>
      </c>
      <c r="O57" t="s">
        <v>1405</v>
      </c>
      <c r="P57" t="s">
        <v>1406</v>
      </c>
      <c r="Q57" t="s">
        <v>1407</v>
      </c>
      <c r="R57" t="s">
        <v>1408</v>
      </c>
      <c r="S57" t="s">
        <v>1467</v>
      </c>
      <c r="T57" t="s">
        <v>1468</v>
      </c>
      <c r="AC57" t="s">
        <v>1467</v>
      </c>
      <c r="AI57" t="s">
        <v>1469</v>
      </c>
      <c r="AJ57">
        <v>0</v>
      </c>
      <c r="AK57">
        <v>44466</v>
      </c>
      <c r="AL57">
        <v>2</v>
      </c>
      <c r="AM57">
        <v>2023</v>
      </c>
      <c r="AN57" t="s">
        <v>1470</v>
      </c>
      <c r="AO57" t="s">
        <v>1471</v>
      </c>
      <c r="AP57">
        <v>2020</v>
      </c>
      <c r="AQ57">
        <v>2024</v>
      </c>
      <c r="AR57" t="s">
        <v>456</v>
      </c>
      <c r="AS57" t="s">
        <v>457</v>
      </c>
      <c r="AT57" t="s">
        <v>458</v>
      </c>
      <c r="AU57" t="s">
        <v>459</v>
      </c>
      <c r="AV57" t="s">
        <v>460</v>
      </c>
      <c r="AW57" t="s">
        <v>460</v>
      </c>
      <c r="AX57" t="s">
        <v>460</v>
      </c>
      <c r="AY57">
        <v>1</v>
      </c>
      <c r="BB57" t="s">
        <v>1472</v>
      </c>
      <c r="BC57" t="s">
        <v>1416</v>
      </c>
      <c r="BD57" t="s">
        <v>1417</v>
      </c>
      <c r="BE57" t="s">
        <v>1418</v>
      </c>
      <c r="BF57" t="s">
        <v>1473</v>
      </c>
      <c r="BG57">
        <v>3</v>
      </c>
      <c r="BH57">
        <v>44644</v>
      </c>
      <c r="BI57" t="s">
        <v>1420</v>
      </c>
      <c r="BJ57" t="s">
        <v>50</v>
      </c>
      <c r="BK57">
        <v>100</v>
      </c>
      <c r="BL57">
        <v>5</v>
      </c>
      <c r="BM57">
        <v>20</v>
      </c>
      <c r="BN57">
        <v>55</v>
      </c>
      <c r="BO57">
        <v>90</v>
      </c>
      <c r="BP57">
        <v>100</v>
      </c>
      <c r="BQ57">
        <v>931310937</v>
      </c>
      <c r="BR57">
        <v>85190000</v>
      </c>
      <c r="BS57">
        <v>194239893</v>
      </c>
      <c r="BT57">
        <v>95957000</v>
      </c>
      <c r="BU57">
        <v>184883044</v>
      </c>
      <c r="BV57">
        <v>371041000</v>
      </c>
      <c r="BW57">
        <v>5</v>
      </c>
      <c r="BX57">
        <v>20</v>
      </c>
      <c r="BY57">
        <v>55</v>
      </c>
      <c r="BZ57">
        <v>90</v>
      </c>
      <c r="CA57">
        <v>15</v>
      </c>
      <c r="CB57">
        <v>35</v>
      </c>
      <c r="CC57">
        <v>35</v>
      </c>
      <c r="CD57">
        <v>85188950</v>
      </c>
      <c r="CE57">
        <v>85188950</v>
      </c>
      <c r="CF57">
        <v>194239893</v>
      </c>
      <c r="CG57">
        <v>189798916</v>
      </c>
      <c r="CH57">
        <v>95956828</v>
      </c>
      <c r="CI57">
        <v>95956828</v>
      </c>
      <c r="CJ57">
        <v>5</v>
      </c>
      <c r="CK57">
        <v>20</v>
      </c>
      <c r="CL57">
        <v>55</v>
      </c>
      <c r="CM57">
        <v>55</v>
      </c>
      <c r="CN57" t="s">
        <v>467</v>
      </c>
      <c r="CO57">
        <v>0</v>
      </c>
      <c r="CP57">
        <v>0</v>
      </c>
      <c r="CQ57">
        <v>0</v>
      </c>
      <c r="CR57">
        <v>11.6655</v>
      </c>
      <c r="CS57">
        <v>0</v>
      </c>
      <c r="CT57">
        <v>0</v>
      </c>
      <c r="CU57">
        <v>0</v>
      </c>
      <c r="CV57">
        <v>11.6655</v>
      </c>
      <c r="CW57">
        <v>0</v>
      </c>
      <c r="CX57">
        <v>0</v>
      </c>
      <c r="CY57">
        <v>0</v>
      </c>
      <c r="CZ57">
        <v>11.669</v>
      </c>
      <c r="DA57">
        <v>90</v>
      </c>
      <c r="DB57">
        <v>0</v>
      </c>
      <c r="DC57">
        <v>0</v>
      </c>
      <c r="DD57">
        <v>0</v>
      </c>
      <c r="DE57">
        <v>0</v>
      </c>
      <c r="DF57">
        <v>0</v>
      </c>
      <c r="DG57">
        <v>33.33</v>
      </c>
      <c r="DH57">
        <v>0</v>
      </c>
      <c r="DI57">
        <v>0</v>
      </c>
      <c r="DJ57">
        <v>0</v>
      </c>
      <c r="DK57">
        <v>33.33</v>
      </c>
      <c r="DL57">
        <v>0</v>
      </c>
      <c r="DM57">
        <v>0</v>
      </c>
      <c r="DN57">
        <v>0</v>
      </c>
      <c r="DO57">
        <v>33.340000000000003</v>
      </c>
      <c r="DP57">
        <v>100</v>
      </c>
      <c r="DQ57">
        <v>0</v>
      </c>
      <c r="DR57">
        <v>0</v>
      </c>
      <c r="DS57">
        <v>0</v>
      </c>
      <c r="DT57">
        <v>0</v>
      </c>
      <c r="DU57">
        <v>0</v>
      </c>
      <c r="DV57">
        <v>0</v>
      </c>
      <c r="DW57">
        <v>0</v>
      </c>
      <c r="DX57">
        <v>0</v>
      </c>
      <c r="DY57">
        <v>0</v>
      </c>
      <c r="DZ57">
        <v>0</v>
      </c>
      <c r="EA57">
        <v>0</v>
      </c>
      <c r="EB57">
        <v>0</v>
      </c>
      <c r="EC57">
        <v>0</v>
      </c>
      <c r="ED57">
        <v>0</v>
      </c>
      <c r="EE57" t="s">
        <v>528</v>
      </c>
      <c r="EF57" t="s">
        <v>528</v>
      </c>
      <c r="EG57" t="s">
        <v>528</v>
      </c>
      <c r="EH57" t="s">
        <v>1474</v>
      </c>
      <c r="EI57" t="s">
        <v>528</v>
      </c>
      <c r="EJ57" t="s">
        <v>528</v>
      </c>
      <c r="EK57" t="s">
        <v>528</v>
      </c>
      <c r="EL57" t="s">
        <v>1475</v>
      </c>
      <c r="EM57" t="s">
        <v>528</v>
      </c>
      <c r="EN57" t="s">
        <v>528</v>
      </c>
      <c r="EO57" t="s">
        <v>528</v>
      </c>
      <c r="EP57" t="s">
        <v>1476</v>
      </c>
      <c r="EQ57" t="s">
        <v>473</v>
      </c>
      <c r="ER57" t="s">
        <v>473</v>
      </c>
      <c r="ES57" t="s">
        <v>1477</v>
      </c>
      <c r="ET57">
        <v>0</v>
      </c>
      <c r="EU57">
        <v>0</v>
      </c>
      <c r="EV57">
        <v>0</v>
      </c>
      <c r="EW57">
        <v>0</v>
      </c>
      <c r="EX57">
        <v>0</v>
      </c>
      <c r="EY57">
        <v>0</v>
      </c>
      <c r="EZ57">
        <v>0</v>
      </c>
      <c r="FA57">
        <v>0</v>
      </c>
      <c r="FB57">
        <v>0</v>
      </c>
      <c r="FC57">
        <v>196779000</v>
      </c>
      <c r="FD57">
        <v>196779000</v>
      </c>
      <c r="FE57">
        <v>196779000</v>
      </c>
      <c r="FF57">
        <v>196779000</v>
      </c>
      <c r="FG57">
        <v>196779000</v>
      </c>
      <c r="FH57">
        <v>196779000</v>
      </c>
      <c r="FI57">
        <v>196779000</v>
      </c>
      <c r="FJ57">
        <v>196779000</v>
      </c>
      <c r="FK57">
        <v>196779000</v>
      </c>
      <c r="FL57">
        <v>196779000</v>
      </c>
      <c r="FM57">
        <v>196779000</v>
      </c>
      <c r="FN57">
        <v>196779000</v>
      </c>
      <c r="FO57">
        <v>196779000</v>
      </c>
      <c r="FP57">
        <v>184883044</v>
      </c>
      <c r="FQ57">
        <v>184883044</v>
      </c>
      <c r="FR57">
        <v>184883044</v>
      </c>
      <c r="FS57">
        <v>0</v>
      </c>
      <c r="FT57">
        <v>0</v>
      </c>
      <c r="FU57">
        <v>0</v>
      </c>
      <c r="FV57">
        <v>0</v>
      </c>
      <c r="FW57">
        <v>0</v>
      </c>
      <c r="FX57">
        <v>0</v>
      </c>
      <c r="FY57">
        <v>0</v>
      </c>
      <c r="FZ57">
        <v>0</v>
      </c>
      <c r="GA57">
        <v>0</v>
      </c>
      <c r="GB57">
        <v>184883044</v>
      </c>
      <c r="GC57">
        <v>72641699</v>
      </c>
      <c r="GD57">
        <v>98811743</v>
      </c>
      <c r="GE57">
        <v>98811743</v>
      </c>
      <c r="GF57">
        <v>0</v>
      </c>
      <c r="GG57">
        <v>0</v>
      </c>
      <c r="GH57">
        <v>0</v>
      </c>
      <c r="GI57">
        <v>0</v>
      </c>
      <c r="GJ57">
        <v>0</v>
      </c>
      <c r="GK57">
        <v>0</v>
      </c>
      <c r="GL57">
        <v>0</v>
      </c>
      <c r="GM57">
        <v>0</v>
      </c>
      <c r="GN57">
        <v>0</v>
      </c>
      <c r="GO57">
        <v>98811743</v>
      </c>
      <c r="GP57">
        <v>0</v>
      </c>
      <c r="GQ57">
        <v>5048968</v>
      </c>
      <c r="GR57">
        <v>27650370</v>
      </c>
      <c r="GS57">
        <v>0</v>
      </c>
      <c r="GT57">
        <v>0</v>
      </c>
      <c r="GU57">
        <v>0</v>
      </c>
      <c r="GV57">
        <v>0</v>
      </c>
      <c r="GW57">
        <v>0</v>
      </c>
      <c r="GX57">
        <v>0</v>
      </c>
      <c r="GY57">
        <v>0</v>
      </c>
      <c r="GZ57">
        <v>0</v>
      </c>
      <c r="HA57">
        <v>0</v>
      </c>
      <c r="HB57">
        <v>27650370</v>
      </c>
      <c r="HC57">
        <v>0</v>
      </c>
      <c r="HD57">
        <v>0</v>
      </c>
      <c r="HE57">
        <v>0</v>
      </c>
      <c r="HF57">
        <v>0</v>
      </c>
      <c r="HG57">
        <v>0</v>
      </c>
      <c r="HH57">
        <v>0</v>
      </c>
      <c r="HI57">
        <v>0</v>
      </c>
      <c r="HJ57">
        <v>0</v>
      </c>
      <c r="HK57">
        <v>0</v>
      </c>
      <c r="HL57">
        <v>0</v>
      </c>
      <c r="HM57">
        <v>0</v>
      </c>
      <c r="HN57">
        <v>0</v>
      </c>
      <c r="HO57">
        <v>0</v>
      </c>
      <c r="HP57">
        <v>0</v>
      </c>
      <c r="HQ57">
        <v>0</v>
      </c>
      <c r="HR57">
        <v>0</v>
      </c>
      <c r="HS57">
        <v>0</v>
      </c>
      <c r="HT57">
        <v>0</v>
      </c>
      <c r="HU57">
        <v>0</v>
      </c>
      <c r="HV57">
        <v>0</v>
      </c>
      <c r="HW57">
        <v>0</v>
      </c>
      <c r="HX57">
        <v>0</v>
      </c>
      <c r="HY57">
        <v>0</v>
      </c>
      <c r="HZ57">
        <v>0</v>
      </c>
      <c r="IA57">
        <v>0</v>
      </c>
      <c r="IB57">
        <v>0</v>
      </c>
      <c r="IC57" t="s">
        <v>1478</v>
      </c>
      <c r="ID57" t="s">
        <v>471</v>
      </c>
      <c r="IE57" t="s">
        <v>471</v>
      </c>
      <c r="IF57" t="s">
        <v>473</v>
      </c>
      <c r="IG57" t="s">
        <v>1479</v>
      </c>
      <c r="IH57" t="s">
        <v>1480</v>
      </c>
      <c r="II57" t="s">
        <v>471</v>
      </c>
      <c r="IJ57" t="s">
        <v>471</v>
      </c>
      <c r="IK57" t="s">
        <v>471</v>
      </c>
      <c r="IL57" t="s">
        <v>471</v>
      </c>
      <c r="IM57" t="s">
        <v>471</v>
      </c>
      <c r="IN57" t="s">
        <v>471</v>
      </c>
      <c r="IO57" t="s">
        <v>471</v>
      </c>
      <c r="IP57" t="s">
        <v>471</v>
      </c>
      <c r="IQ57" t="s">
        <v>471</v>
      </c>
      <c r="IR57">
        <v>0</v>
      </c>
      <c r="IS57">
        <v>0</v>
      </c>
      <c r="IT57">
        <v>0</v>
      </c>
      <c r="IU57">
        <v>0</v>
      </c>
      <c r="IV57">
        <v>0</v>
      </c>
      <c r="IW57">
        <v>0</v>
      </c>
      <c r="IX57">
        <v>0</v>
      </c>
      <c r="IY57">
        <v>0</v>
      </c>
      <c r="IZ57">
        <v>0</v>
      </c>
      <c r="JA57">
        <v>0</v>
      </c>
      <c r="JB57">
        <v>0</v>
      </c>
      <c r="JC57">
        <v>0</v>
      </c>
      <c r="JD57">
        <v>0</v>
      </c>
      <c r="JE57">
        <v>0</v>
      </c>
      <c r="JF57">
        <v>0</v>
      </c>
      <c r="JG57">
        <v>0</v>
      </c>
      <c r="JH57">
        <v>0</v>
      </c>
      <c r="JI57">
        <v>0</v>
      </c>
      <c r="JJ57">
        <v>0</v>
      </c>
      <c r="JK57">
        <v>0</v>
      </c>
      <c r="JL57">
        <v>0</v>
      </c>
      <c r="JM57">
        <v>0</v>
      </c>
      <c r="JN57">
        <v>0</v>
      </c>
      <c r="JO57">
        <v>0</v>
      </c>
      <c r="JP57">
        <v>0</v>
      </c>
      <c r="JQ57">
        <v>0</v>
      </c>
      <c r="JR57">
        <v>0</v>
      </c>
      <c r="JS57">
        <v>0</v>
      </c>
      <c r="JT57">
        <v>0</v>
      </c>
      <c r="JU57">
        <v>0</v>
      </c>
      <c r="JV57">
        <v>0</v>
      </c>
      <c r="JW57">
        <v>0</v>
      </c>
      <c r="JX57">
        <v>0</v>
      </c>
      <c r="JY57">
        <v>0</v>
      </c>
      <c r="JZ57">
        <v>0</v>
      </c>
      <c r="KA57">
        <v>0</v>
      </c>
      <c r="KB57">
        <v>0</v>
      </c>
      <c r="KC57">
        <v>0</v>
      </c>
      <c r="KD57" t="s">
        <v>473</v>
      </c>
      <c r="KE57" t="s">
        <v>471</v>
      </c>
      <c r="KF57" t="s">
        <v>471</v>
      </c>
      <c r="KG57" t="s">
        <v>471</v>
      </c>
      <c r="KH57" t="s">
        <v>471</v>
      </c>
      <c r="KI57" t="s">
        <v>471</v>
      </c>
      <c r="KJ57" t="s">
        <v>471</v>
      </c>
      <c r="KK57" t="s">
        <v>471</v>
      </c>
      <c r="KL57" t="s">
        <v>471</v>
      </c>
      <c r="KM57" t="s">
        <v>471</v>
      </c>
      <c r="KN57" t="s">
        <v>471</v>
      </c>
      <c r="KO57" t="s">
        <v>471</v>
      </c>
      <c r="KP57" t="s">
        <v>473</v>
      </c>
      <c r="KQ57" t="s">
        <v>473</v>
      </c>
      <c r="KR57" t="s">
        <v>473</v>
      </c>
      <c r="KS57" t="s">
        <v>471</v>
      </c>
      <c r="KT57" t="s">
        <v>471</v>
      </c>
      <c r="KU57" t="s">
        <v>471</v>
      </c>
      <c r="KV57" t="s">
        <v>471</v>
      </c>
      <c r="KW57" t="s">
        <v>471</v>
      </c>
      <c r="KX57" t="s">
        <v>471</v>
      </c>
      <c r="KY57" t="s">
        <v>471</v>
      </c>
      <c r="KZ57" t="s">
        <v>471</v>
      </c>
      <c r="LA57" t="s">
        <v>471</v>
      </c>
      <c r="LB57" t="s">
        <v>473</v>
      </c>
      <c r="LC57" t="s">
        <v>1398</v>
      </c>
      <c r="LD57" t="s">
        <v>1428</v>
      </c>
      <c r="LE57">
        <v>100</v>
      </c>
      <c r="LF57">
        <v>10.499622838401908</v>
      </c>
      <c r="LG57" t="s">
        <v>471</v>
      </c>
      <c r="LH57" t="s">
        <v>471</v>
      </c>
      <c r="LI57">
        <v>100</v>
      </c>
      <c r="LJ57">
        <v>70.166540946133964</v>
      </c>
      <c r="LK57">
        <v>24341513000</v>
      </c>
      <c r="LL57">
        <v>16862197691</v>
      </c>
      <c r="LM57">
        <v>1564994984</v>
      </c>
      <c r="LN57">
        <v>3250406264</v>
      </c>
      <c r="LO57">
        <v>2697044081</v>
      </c>
      <c r="LP57" t="s">
        <v>473</v>
      </c>
      <c r="LQ57" t="s">
        <v>473</v>
      </c>
      <c r="LR57" t="s">
        <v>473</v>
      </c>
      <c r="LS57" t="s">
        <v>471</v>
      </c>
      <c r="LT57" t="s">
        <v>471</v>
      </c>
      <c r="LU57" t="s">
        <v>471</v>
      </c>
      <c r="LV57" t="s">
        <v>471</v>
      </c>
      <c r="LW57" t="s">
        <v>471</v>
      </c>
      <c r="LX57" t="s">
        <v>471</v>
      </c>
      <c r="LY57" t="s">
        <v>471</v>
      </c>
      <c r="LZ57" t="s">
        <v>471</v>
      </c>
      <c r="MA57" t="s">
        <v>471</v>
      </c>
      <c r="MB57">
        <v>0</v>
      </c>
      <c r="MC57">
        <v>0</v>
      </c>
      <c r="MD57">
        <v>55</v>
      </c>
      <c r="ME57">
        <v>0</v>
      </c>
      <c r="MF57" t="s">
        <v>752</v>
      </c>
      <c r="MG57">
        <v>0</v>
      </c>
      <c r="MH57">
        <v>0</v>
      </c>
      <c r="MI57">
        <v>0</v>
      </c>
      <c r="MJ57">
        <v>0</v>
      </c>
      <c r="MK57">
        <v>0</v>
      </c>
      <c r="ML57">
        <v>0</v>
      </c>
      <c r="MM57">
        <v>0</v>
      </c>
      <c r="MN57">
        <v>0</v>
      </c>
      <c r="MO57">
        <v>0</v>
      </c>
      <c r="MP57">
        <v>0</v>
      </c>
      <c r="MQ57">
        <v>0</v>
      </c>
      <c r="MR57" t="s">
        <v>754</v>
      </c>
      <c r="MS57">
        <v>0</v>
      </c>
      <c r="MT57">
        <v>0</v>
      </c>
      <c r="MU57">
        <v>0</v>
      </c>
      <c r="MV57">
        <v>0</v>
      </c>
      <c r="MW57">
        <v>0</v>
      </c>
      <c r="MX57">
        <v>0</v>
      </c>
      <c r="MY57">
        <v>0</v>
      </c>
      <c r="MZ57">
        <v>0</v>
      </c>
      <c r="NA57">
        <v>0</v>
      </c>
      <c r="NB57">
        <v>0</v>
      </c>
      <c r="NC57" t="s">
        <v>473</v>
      </c>
      <c r="ND57" t="s">
        <v>473</v>
      </c>
      <c r="NE57" t="s">
        <v>473</v>
      </c>
      <c r="NF57" t="s">
        <v>471</v>
      </c>
      <c r="NG57" t="s">
        <v>471</v>
      </c>
      <c r="NH57" t="s">
        <v>471</v>
      </c>
      <c r="NI57" t="s">
        <v>471</v>
      </c>
      <c r="NJ57" t="s">
        <v>471</v>
      </c>
      <c r="NK57" t="s">
        <v>471</v>
      </c>
      <c r="NL57" t="s">
        <v>471</v>
      </c>
      <c r="NM57" t="s">
        <v>471</v>
      </c>
      <c r="NN57" t="s">
        <v>471</v>
      </c>
      <c r="NO57">
        <v>0</v>
      </c>
      <c r="NP57" t="s">
        <v>1029</v>
      </c>
      <c r="NQ57">
        <v>0</v>
      </c>
      <c r="NR57">
        <v>0</v>
      </c>
      <c r="NS57">
        <v>0</v>
      </c>
      <c r="NT57">
        <v>0</v>
      </c>
      <c r="NU57">
        <v>0</v>
      </c>
      <c r="NV57">
        <v>0</v>
      </c>
      <c r="NW57">
        <v>0</v>
      </c>
      <c r="NX57">
        <v>0</v>
      </c>
      <c r="NY57">
        <v>0</v>
      </c>
      <c r="NZ57">
        <v>0</v>
      </c>
      <c r="OA57">
        <v>0</v>
      </c>
      <c r="OB57" t="s">
        <v>1029</v>
      </c>
      <c r="OC57">
        <v>0</v>
      </c>
      <c r="OD57">
        <v>0</v>
      </c>
      <c r="OE57">
        <v>0</v>
      </c>
      <c r="OF57">
        <v>0</v>
      </c>
      <c r="OG57">
        <v>0</v>
      </c>
      <c r="OH57">
        <v>0</v>
      </c>
      <c r="OI57">
        <v>0</v>
      </c>
      <c r="OJ57">
        <v>0</v>
      </c>
      <c r="OK57">
        <v>0</v>
      </c>
      <c r="OL57">
        <v>0</v>
      </c>
      <c r="OO57" t="s">
        <v>1465</v>
      </c>
      <c r="OP57">
        <v>20</v>
      </c>
      <c r="OQ57">
        <v>0</v>
      </c>
      <c r="OR57">
        <v>0</v>
      </c>
      <c r="OS57">
        <v>0</v>
      </c>
      <c r="OT57">
        <v>0</v>
      </c>
      <c r="OU57">
        <v>0</v>
      </c>
      <c r="OV57">
        <v>0</v>
      </c>
      <c r="OW57">
        <v>0</v>
      </c>
      <c r="OX57">
        <v>0</v>
      </c>
      <c r="OY57">
        <v>0</v>
      </c>
      <c r="OZ57">
        <v>0</v>
      </c>
      <c r="PA57">
        <v>0</v>
      </c>
      <c r="PB57">
        <v>0</v>
      </c>
      <c r="PC57">
        <v>0</v>
      </c>
      <c r="PD57">
        <v>0</v>
      </c>
      <c r="PE57">
        <v>0</v>
      </c>
      <c r="PF57">
        <v>0</v>
      </c>
      <c r="PG57">
        <v>0</v>
      </c>
      <c r="PH57">
        <v>0</v>
      </c>
      <c r="PI57">
        <v>0</v>
      </c>
      <c r="PJ57">
        <v>0</v>
      </c>
      <c r="PK57">
        <v>0</v>
      </c>
      <c r="PL57">
        <v>0</v>
      </c>
      <c r="PM57">
        <v>0</v>
      </c>
      <c r="PN57">
        <v>0</v>
      </c>
      <c r="PO57">
        <v>0</v>
      </c>
      <c r="PP57">
        <v>0</v>
      </c>
      <c r="PQ57">
        <v>0</v>
      </c>
      <c r="PR57">
        <v>3250406264</v>
      </c>
      <c r="PS57" t="s">
        <v>482</v>
      </c>
    </row>
    <row r="58" spans="1:435" x14ac:dyDescent="0.25">
      <c r="A58" t="s">
        <v>1481</v>
      </c>
      <c r="B58">
        <v>7871</v>
      </c>
      <c r="C58" t="s">
        <v>1482</v>
      </c>
      <c r="D58">
        <v>2020110010188</v>
      </c>
      <c r="E58" t="s">
        <v>436</v>
      </c>
      <c r="F58" t="s">
        <v>1399</v>
      </c>
      <c r="G58" t="s">
        <v>1400</v>
      </c>
      <c r="H58" t="s">
        <v>1401</v>
      </c>
      <c r="I58" t="s">
        <v>1483</v>
      </c>
      <c r="J58" t="s">
        <v>1403</v>
      </c>
      <c r="K58" t="s">
        <v>1404</v>
      </c>
      <c r="L58" t="s">
        <v>1405</v>
      </c>
      <c r="M58" t="s">
        <v>1406</v>
      </c>
      <c r="N58" t="s">
        <v>1404</v>
      </c>
      <c r="O58" t="s">
        <v>1405</v>
      </c>
      <c r="P58" t="s">
        <v>1406</v>
      </c>
      <c r="Q58" t="s">
        <v>1407</v>
      </c>
      <c r="R58" t="s">
        <v>1408</v>
      </c>
      <c r="S58" t="s">
        <v>1484</v>
      </c>
      <c r="T58" t="s">
        <v>1485</v>
      </c>
      <c r="AB58" t="s">
        <v>1486</v>
      </c>
      <c r="AC58" t="s">
        <v>1484</v>
      </c>
      <c r="AI58" t="s">
        <v>1487</v>
      </c>
      <c r="AJ58">
        <v>0</v>
      </c>
      <c r="AK58">
        <v>44466</v>
      </c>
      <c r="AL58">
        <v>2</v>
      </c>
      <c r="AM58">
        <v>2023</v>
      </c>
      <c r="AN58" t="s">
        <v>1488</v>
      </c>
      <c r="AO58" t="s">
        <v>1489</v>
      </c>
      <c r="AP58">
        <v>2020</v>
      </c>
      <c r="AQ58">
        <v>2024</v>
      </c>
      <c r="AR58" t="s">
        <v>492</v>
      </c>
      <c r="AS58" t="s">
        <v>457</v>
      </c>
      <c r="AT58" t="s">
        <v>458</v>
      </c>
      <c r="AU58" t="s">
        <v>459</v>
      </c>
      <c r="AV58">
        <v>2019</v>
      </c>
      <c r="AW58">
        <v>99.73</v>
      </c>
      <c r="AX58" t="s">
        <v>1490</v>
      </c>
      <c r="AZ58">
        <v>1</v>
      </c>
      <c r="BB58" t="s">
        <v>1491</v>
      </c>
      <c r="BC58" t="s">
        <v>1492</v>
      </c>
      <c r="BD58" t="s">
        <v>1493</v>
      </c>
      <c r="BE58" t="s">
        <v>1494</v>
      </c>
      <c r="BF58" t="s">
        <v>1495</v>
      </c>
      <c r="BG58">
        <v>3</v>
      </c>
      <c r="BH58">
        <v>44644</v>
      </c>
      <c r="BI58" t="s">
        <v>1420</v>
      </c>
      <c r="BJ58" t="s">
        <v>51</v>
      </c>
      <c r="BK58">
        <v>100</v>
      </c>
      <c r="BL58">
        <v>100</v>
      </c>
      <c r="BM58">
        <v>100</v>
      </c>
      <c r="BN58">
        <v>100</v>
      </c>
      <c r="BO58">
        <v>100</v>
      </c>
      <c r="BP58">
        <v>100</v>
      </c>
      <c r="BQ58">
        <v>12728497538</v>
      </c>
      <c r="BR58">
        <v>3467954773</v>
      </c>
      <c r="BS58">
        <v>3546876294</v>
      </c>
      <c r="BT58">
        <v>2550705721</v>
      </c>
      <c r="BU58">
        <v>1532583750</v>
      </c>
      <c r="BV58">
        <v>1630377000</v>
      </c>
      <c r="BW58">
        <v>100</v>
      </c>
      <c r="BX58">
        <v>100</v>
      </c>
      <c r="BY58">
        <v>100</v>
      </c>
      <c r="BZ58">
        <v>100</v>
      </c>
      <c r="CA58">
        <v>100</v>
      </c>
      <c r="CB58">
        <v>100</v>
      </c>
      <c r="CC58">
        <v>100</v>
      </c>
      <c r="CD58">
        <v>3462596902</v>
      </c>
      <c r="CE58">
        <v>2937564744</v>
      </c>
      <c r="CF58">
        <v>3538001100</v>
      </c>
      <c r="CG58" t="s">
        <v>1496</v>
      </c>
      <c r="CH58">
        <v>2550704181</v>
      </c>
      <c r="CI58">
        <v>2370577784</v>
      </c>
      <c r="CJ58">
        <v>100</v>
      </c>
      <c r="CK58">
        <v>97.916666666666657</v>
      </c>
      <c r="CL58">
        <v>100</v>
      </c>
      <c r="CM58">
        <v>100</v>
      </c>
      <c r="CN58" t="s">
        <v>492</v>
      </c>
      <c r="CO58">
        <v>100</v>
      </c>
      <c r="CP58">
        <v>100</v>
      </c>
      <c r="CQ58">
        <v>100</v>
      </c>
      <c r="CR58">
        <v>100</v>
      </c>
      <c r="CS58">
        <v>100</v>
      </c>
      <c r="CT58">
        <v>100</v>
      </c>
      <c r="CU58">
        <v>100</v>
      </c>
      <c r="CV58">
        <v>100</v>
      </c>
      <c r="CW58">
        <v>100</v>
      </c>
      <c r="CX58">
        <v>100</v>
      </c>
      <c r="CY58">
        <v>100</v>
      </c>
      <c r="CZ58">
        <v>100</v>
      </c>
      <c r="DA58">
        <v>100</v>
      </c>
      <c r="DB58">
        <v>100</v>
      </c>
      <c r="DC58">
        <v>100</v>
      </c>
      <c r="DD58">
        <v>4.17</v>
      </c>
      <c r="DE58">
        <v>4.17</v>
      </c>
      <c r="DF58">
        <v>8.32</v>
      </c>
      <c r="DG58">
        <v>10.41</v>
      </c>
      <c r="DH58">
        <v>4.17</v>
      </c>
      <c r="DI58">
        <v>14.58</v>
      </c>
      <c r="DJ58">
        <v>4.17</v>
      </c>
      <c r="DK58">
        <v>10.42</v>
      </c>
      <c r="DL58">
        <v>10.42</v>
      </c>
      <c r="DM58">
        <v>4.17</v>
      </c>
      <c r="DN58">
        <v>4.17</v>
      </c>
      <c r="DO58">
        <v>20.83</v>
      </c>
      <c r="DP58" t="s">
        <v>471</v>
      </c>
      <c r="DQ58">
        <v>4.17</v>
      </c>
      <c r="DR58">
        <v>4.17</v>
      </c>
      <c r="DS58">
        <v>8.32</v>
      </c>
      <c r="DT58">
        <v>0</v>
      </c>
      <c r="DU58">
        <v>0</v>
      </c>
      <c r="DV58">
        <v>0</v>
      </c>
      <c r="DW58">
        <v>0</v>
      </c>
      <c r="DX58">
        <v>0</v>
      </c>
      <c r="DY58">
        <v>0</v>
      </c>
      <c r="DZ58">
        <v>0</v>
      </c>
      <c r="EA58">
        <v>0</v>
      </c>
      <c r="EB58">
        <v>0</v>
      </c>
      <c r="EC58">
        <v>16.66</v>
      </c>
      <c r="ED58" t="s">
        <v>471</v>
      </c>
      <c r="EE58" t="s">
        <v>1497</v>
      </c>
      <c r="EF58" t="s">
        <v>1497</v>
      </c>
      <c r="EG58" t="s">
        <v>1498</v>
      </c>
      <c r="EH58" t="s">
        <v>1499</v>
      </c>
      <c r="EI58" t="s">
        <v>1497</v>
      </c>
      <c r="EJ58" t="s">
        <v>1500</v>
      </c>
      <c r="EK58" t="s">
        <v>1497</v>
      </c>
      <c r="EL58" t="s">
        <v>1499</v>
      </c>
      <c r="EM58" t="s">
        <v>1498</v>
      </c>
      <c r="EN58" t="s">
        <v>1497</v>
      </c>
      <c r="EO58" t="s">
        <v>1497</v>
      </c>
      <c r="EP58" t="s">
        <v>1501</v>
      </c>
      <c r="EQ58" t="s">
        <v>1502</v>
      </c>
      <c r="ER58" t="s">
        <v>1503</v>
      </c>
      <c r="ES58" t="s">
        <v>1504</v>
      </c>
      <c r="ET58">
        <v>0</v>
      </c>
      <c r="EU58">
        <v>0</v>
      </c>
      <c r="EV58">
        <v>0</v>
      </c>
      <c r="EW58">
        <v>0</v>
      </c>
      <c r="EX58">
        <v>0</v>
      </c>
      <c r="EY58">
        <v>0</v>
      </c>
      <c r="EZ58">
        <v>0</v>
      </c>
      <c r="FA58">
        <v>0</v>
      </c>
      <c r="FB58">
        <v>0</v>
      </c>
      <c r="FC58">
        <v>1558793000</v>
      </c>
      <c r="FD58">
        <v>1558793000</v>
      </c>
      <c r="FE58">
        <v>1558793000</v>
      </c>
      <c r="FF58">
        <v>1558793000</v>
      </c>
      <c r="FG58">
        <v>1558793000</v>
      </c>
      <c r="FH58">
        <v>1558793000</v>
      </c>
      <c r="FI58">
        <v>1558793000</v>
      </c>
      <c r="FJ58">
        <v>1558793000</v>
      </c>
      <c r="FK58">
        <v>1558793000</v>
      </c>
      <c r="FL58">
        <v>1558793000</v>
      </c>
      <c r="FM58">
        <v>1558793000</v>
      </c>
      <c r="FN58">
        <v>1558793000</v>
      </c>
      <c r="FO58">
        <v>1558793000</v>
      </c>
      <c r="FP58">
        <v>1598444380</v>
      </c>
      <c r="FQ58">
        <v>1550862480</v>
      </c>
      <c r="FR58">
        <v>1532583750</v>
      </c>
      <c r="FS58">
        <v>0</v>
      </c>
      <c r="FT58">
        <v>0</v>
      </c>
      <c r="FU58">
        <v>0</v>
      </c>
      <c r="FV58">
        <v>0</v>
      </c>
      <c r="FW58">
        <v>0</v>
      </c>
      <c r="FX58">
        <v>0</v>
      </c>
      <c r="FY58">
        <v>0</v>
      </c>
      <c r="FZ58">
        <v>0</v>
      </c>
      <c r="GA58">
        <v>0</v>
      </c>
      <c r="GB58">
        <v>1532583750</v>
      </c>
      <c r="GC58">
        <v>420216790</v>
      </c>
      <c r="GD58">
        <v>444007740</v>
      </c>
      <c r="GE58">
        <v>444007740</v>
      </c>
      <c r="GF58">
        <v>0</v>
      </c>
      <c r="GG58">
        <v>0</v>
      </c>
      <c r="GH58">
        <v>0</v>
      </c>
      <c r="GI58">
        <v>0</v>
      </c>
      <c r="GJ58">
        <v>0</v>
      </c>
      <c r="GK58">
        <v>0</v>
      </c>
      <c r="GL58">
        <v>0</v>
      </c>
      <c r="GM58">
        <v>0</v>
      </c>
      <c r="GN58">
        <v>0</v>
      </c>
      <c r="GO58">
        <v>444007740</v>
      </c>
      <c r="GP58">
        <v>0</v>
      </c>
      <c r="GQ58">
        <v>10468019</v>
      </c>
      <c r="GR58">
        <v>49643784</v>
      </c>
      <c r="GS58">
        <v>0</v>
      </c>
      <c r="GT58">
        <v>0</v>
      </c>
      <c r="GU58">
        <v>0</v>
      </c>
      <c r="GV58">
        <v>0</v>
      </c>
      <c r="GW58">
        <v>0</v>
      </c>
      <c r="GX58">
        <v>0</v>
      </c>
      <c r="GY58">
        <v>0</v>
      </c>
      <c r="GZ58">
        <v>0</v>
      </c>
      <c r="HA58">
        <v>0</v>
      </c>
      <c r="HB58">
        <v>49643784</v>
      </c>
      <c r="HC58">
        <v>180126397</v>
      </c>
      <c r="HD58">
        <v>180126397</v>
      </c>
      <c r="HE58">
        <v>180126397</v>
      </c>
      <c r="HF58">
        <v>0</v>
      </c>
      <c r="HG58">
        <v>0</v>
      </c>
      <c r="HH58">
        <v>0</v>
      </c>
      <c r="HI58">
        <v>0</v>
      </c>
      <c r="HJ58">
        <v>0</v>
      </c>
      <c r="HK58">
        <v>0</v>
      </c>
      <c r="HL58">
        <v>0</v>
      </c>
      <c r="HM58">
        <v>0</v>
      </c>
      <c r="HN58">
        <v>0</v>
      </c>
      <c r="HO58">
        <v>180126397</v>
      </c>
      <c r="HP58">
        <v>0</v>
      </c>
      <c r="HQ58">
        <v>12815393</v>
      </c>
      <c r="HR58">
        <v>13783596</v>
      </c>
      <c r="HS58">
        <v>0</v>
      </c>
      <c r="HT58">
        <v>0</v>
      </c>
      <c r="HU58">
        <v>0</v>
      </c>
      <c r="HV58">
        <v>0</v>
      </c>
      <c r="HW58">
        <v>0</v>
      </c>
      <c r="HX58">
        <v>0</v>
      </c>
      <c r="HY58">
        <v>0</v>
      </c>
      <c r="HZ58">
        <v>0</v>
      </c>
      <c r="IA58">
        <v>0</v>
      </c>
      <c r="IB58">
        <v>13783596</v>
      </c>
      <c r="IC58" t="s">
        <v>1505</v>
      </c>
      <c r="ID58" t="s">
        <v>471</v>
      </c>
      <c r="IE58" t="s">
        <v>471</v>
      </c>
      <c r="IF58" t="s">
        <v>1506</v>
      </c>
      <c r="IG58" t="s">
        <v>1507</v>
      </c>
      <c r="IH58" t="s">
        <v>1508</v>
      </c>
      <c r="II58" t="s">
        <v>471</v>
      </c>
      <c r="IJ58" t="s">
        <v>471</v>
      </c>
      <c r="IK58" t="s">
        <v>471</v>
      </c>
      <c r="IL58" t="s">
        <v>471</v>
      </c>
      <c r="IM58" t="s">
        <v>471</v>
      </c>
      <c r="IN58" t="s">
        <v>471</v>
      </c>
      <c r="IO58" t="s">
        <v>471</v>
      </c>
      <c r="IP58" t="s">
        <v>471</v>
      </c>
      <c r="IQ58" t="s">
        <v>471</v>
      </c>
      <c r="IR58">
        <v>1</v>
      </c>
      <c r="IS58">
        <v>1</v>
      </c>
      <c r="IT58">
        <v>1</v>
      </c>
      <c r="IU58">
        <v>0</v>
      </c>
      <c r="IV58">
        <v>0</v>
      </c>
      <c r="IW58">
        <v>0</v>
      </c>
      <c r="IX58">
        <v>0</v>
      </c>
      <c r="IY58">
        <v>0</v>
      </c>
      <c r="IZ58">
        <v>0</v>
      </c>
      <c r="JA58">
        <v>0</v>
      </c>
      <c r="JB58">
        <v>0</v>
      </c>
      <c r="JC58">
        <v>0</v>
      </c>
      <c r="JD58">
        <v>16.66</v>
      </c>
      <c r="JE58">
        <v>100</v>
      </c>
      <c r="JF58">
        <v>100</v>
      </c>
      <c r="JG58">
        <v>100</v>
      </c>
      <c r="JH58">
        <v>0</v>
      </c>
      <c r="JI58">
        <v>0</v>
      </c>
      <c r="JJ58">
        <v>0</v>
      </c>
      <c r="JK58">
        <v>0</v>
      </c>
      <c r="JL58">
        <v>0</v>
      </c>
      <c r="JM58">
        <v>0</v>
      </c>
      <c r="JN58">
        <v>0</v>
      </c>
      <c r="JO58">
        <v>0</v>
      </c>
      <c r="JP58">
        <v>0</v>
      </c>
      <c r="JQ58">
        <v>100</v>
      </c>
      <c r="JR58">
        <v>100</v>
      </c>
      <c r="JS58">
        <v>100</v>
      </c>
      <c r="JT58">
        <v>100</v>
      </c>
      <c r="JU58" t="s">
        <v>471</v>
      </c>
      <c r="JV58" t="s">
        <v>471</v>
      </c>
      <c r="JW58" t="s">
        <v>471</v>
      </c>
      <c r="JX58" t="s">
        <v>471</v>
      </c>
      <c r="JY58" t="s">
        <v>471</v>
      </c>
      <c r="JZ58" t="s">
        <v>471</v>
      </c>
      <c r="KA58" t="s">
        <v>471</v>
      </c>
      <c r="KB58" t="s">
        <v>471</v>
      </c>
      <c r="KC58">
        <v>100</v>
      </c>
      <c r="KD58">
        <v>100</v>
      </c>
      <c r="KE58">
        <v>100</v>
      </c>
      <c r="KF58">
        <v>100</v>
      </c>
      <c r="KG58" t="s">
        <v>471</v>
      </c>
      <c r="KH58" t="s">
        <v>471</v>
      </c>
      <c r="KI58" t="s">
        <v>471</v>
      </c>
      <c r="KJ58" t="s">
        <v>471</v>
      </c>
      <c r="KK58" t="s">
        <v>471</v>
      </c>
      <c r="KL58" t="s">
        <v>471</v>
      </c>
      <c r="KM58" t="s">
        <v>471</v>
      </c>
      <c r="KN58" t="s">
        <v>471</v>
      </c>
      <c r="KO58" t="s">
        <v>471</v>
      </c>
      <c r="KP58">
        <v>100</v>
      </c>
      <c r="KQ58">
        <v>100</v>
      </c>
      <c r="KR58">
        <v>100</v>
      </c>
      <c r="KS58" t="s">
        <v>471</v>
      </c>
      <c r="KT58" t="s">
        <v>471</v>
      </c>
      <c r="KU58" t="s">
        <v>471</v>
      </c>
      <c r="KV58" t="s">
        <v>471</v>
      </c>
      <c r="KW58" t="s">
        <v>471</v>
      </c>
      <c r="KX58" t="s">
        <v>471</v>
      </c>
      <c r="KY58" t="s">
        <v>471</v>
      </c>
      <c r="KZ58" t="s">
        <v>471</v>
      </c>
      <c r="LA58" t="s">
        <v>471</v>
      </c>
      <c r="LB58">
        <v>100</v>
      </c>
      <c r="LC58" t="s">
        <v>1431</v>
      </c>
      <c r="LD58" t="s">
        <v>1509</v>
      </c>
      <c r="LE58" t="s">
        <v>528</v>
      </c>
      <c r="LF58">
        <v>100</v>
      </c>
      <c r="LG58" t="s">
        <v>471</v>
      </c>
      <c r="LH58">
        <v>100</v>
      </c>
      <c r="LI58">
        <v>100</v>
      </c>
      <c r="LJ58">
        <v>70.166540946133964</v>
      </c>
      <c r="LK58">
        <v>24341513000</v>
      </c>
      <c r="LL58">
        <v>16862197691</v>
      </c>
      <c r="LM58">
        <v>1564994984</v>
      </c>
      <c r="LN58">
        <v>3250406264</v>
      </c>
      <c r="LO58">
        <v>2697044081</v>
      </c>
      <c r="LP58">
        <v>100</v>
      </c>
      <c r="LQ58">
        <v>100</v>
      </c>
      <c r="LR58">
        <v>100</v>
      </c>
      <c r="LS58" t="s">
        <v>471</v>
      </c>
      <c r="LT58" t="s">
        <v>471</v>
      </c>
      <c r="LU58" t="s">
        <v>471</v>
      </c>
      <c r="LV58" t="s">
        <v>471</v>
      </c>
      <c r="LW58" t="s">
        <v>471</v>
      </c>
      <c r="LX58" t="s">
        <v>471</v>
      </c>
      <c r="LY58" t="s">
        <v>471</v>
      </c>
      <c r="LZ58" t="s">
        <v>471</v>
      </c>
      <c r="MA58" t="s">
        <v>471</v>
      </c>
      <c r="MB58">
        <v>100</v>
      </c>
      <c r="MC58">
        <v>100</v>
      </c>
      <c r="MD58">
        <v>100</v>
      </c>
      <c r="ME58" t="s">
        <v>752</v>
      </c>
      <c r="MF58" t="s">
        <v>752</v>
      </c>
      <c r="MG58">
        <v>0</v>
      </c>
      <c r="MH58">
        <v>0</v>
      </c>
      <c r="MI58">
        <v>0</v>
      </c>
      <c r="MJ58">
        <v>0</v>
      </c>
      <c r="MK58">
        <v>0</v>
      </c>
      <c r="ML58">
        <v>0</v>
      </c>
      <c r="MM58">
        <v>0</v>
      </c>
      <c r="MN58">
        <v>0</v>
      </c>
      <c r="MO58">
        <v>0</v>
      </c>
      <c r="MP58">
        <v>0</v>
      </c>
      <c r="MQ58" t="s">
        <v>754</v>
      </c>
      <c r="MR58" t="s">
        <v>754</v>
      </c>
      <c r="MS58">
        <v>0</v>
      </c>
      <c r="MT58">
        <v>0</v>
      </c>
      <c r="MU58">
        <v>0</v>
      </c>
      <c r="MV58">
        <v>0</v>
      </c>
      <c r="MW58">
        <v>0</v>
      </c>
      <c r="MX58">
        <v>0</v>
      </c>
      <c r="MY58">
        <v>0</v>
      </c>
      <c r="MZ58">
        <v>0</v>
      </c>
      <c r="NA58">
        <v>0</v>
      </c>
      <c r="NB58">
        <v>0</v>
      </c>
      <c r="NC58">
        <v>100</v>
      </c>
      <c r="ND58">
        <v>100</v>
      </c>
      <c r="NE58">
        <v>100</v>
      </c>
      <c r="NF58" t="s">
        <v>471</v>
      </c>
      <c r="NG58" t="s">
        <v>471</v>
      </c>
      <c r="NH58" t="s">
        <v>471</v>
      </c>
      <c r="NI58" t="s">
        <v>471</v>
      </c>
      <c r="NJ58" t="s">
        <v>471</v>
      </c>
      <c r="NK58" t="s">
        <v>471</v>
      </c>
      <c r="NL58" t="s">
        <v>471</v>
      </c>
      <c r="NM58" t="s">
        <v>471</v>
      </c>
      <c r="NN58" t="s">
        <v>471</v>
      </c>
      <c r="NO58" t="s">
        <v>1510</v>
      </c>
      <c r="NP58" t="s">
        <v>1029</v>
      </c>
      <c r="NQ58">
        <v>0</v>
      </c>
      <c r="NR58">
        <v>0</v>
      </c>
      <c r="NS58">
        <v>0</v>
      </c>
      <c r="NT58">
        <v>0</v>
      </c>
      <c r="NU58">
        <v>0</v>
      </c>
      <c r="NV58">
        <v>0</v>
      </c>
      <c r="NW58">
        <v>0</v>
      </c>
      <c r="NX58">
        <v>0</v>
      </c>
      <c r="NY58">
        <v>0</v>
      </c>
      <c r="NZ58">
        <v>0</v>
      </c>
      <c r="OA58" t="s">
        <v>1510</v>
      </c>
      <c r="OB58" t="s">
        <v>1029</v>
      </c>
      <c r="OC58">
        <v>0</v>
      </c>
      <c r="OD58">
        <v>0</v>
      </c>
      <c r="OE58">
        <v>0</v>
      </c>
      <c r="OF58">
        <v>0</v>
      </c>
      <c r="OG58">
        <v>0</v>
      </c>
      <c r="OH58">
        <v>0</v>
      </c>
      <c r="OI58">
        <v>0</v>
      </c>
      <c r="OJ58">
        <v>0</v>
      </c>
      <c r="OK58">
        <v>0</v>
      </c>
      <c r="OL58">
        <v>0</v>
      </c>
      <c r="OO58" t="s">
        <v>1481</v>
      </c>
      <c r="OP58">
        <v>100</v>
      </c>
      <c r="OQ58">
        <v>0</v>
      </c>
      <c r="OR58">
        <v>0</v>
      </c>
      <c r="OS58">
        <v>0</v>
      </c>
      <c r="OT58">
        <v>0</v>
      </c>
      <c r="OU58">
        <v>0</v>
      </c>
      <c r="OV58">
        <v>0</v>
      </c>
      <c r="OW58">
        <v>0</v>
      </c>
      <c r="OX58">
        <v>0</v>
      </c>
      <c r="OY58">
        <v>0</v>
      </c>
      <c r="OZ58">
        <v>0</v>
      </c>
      <c r="PA58">
        <v>0</v>
      </c>
      <c r="PB58">
        <v>0</v>
      </c>
      <c r="PC58">
        <v>0</v>
      </c>
      <c r="PD58">
        <v>180126397</v>
      </c>
      <c r="PE58">
        <v>180126397</v>
      </c>
      <c r="PF58">
        <v>180126397</v>
      </c>
      <c r="PG58">
        <v>0</v>
      </c>
      <c r="PH58">
        <v>0</v>
      </c>
      <c r="PI58">
        <v>0</v>
      </c>
      <c r="PJ58">
        <v>0</v>
      </c>
      <c r="PK58">
        <v>0</v>
      </c>
      <c r="PL58">
        <v>0</v>
      </c>
      <c r="PM58">
        <v>0</v>
      </c>
      <c r="PN58">
        <v>0</v>
      </c>
      <c r="PO58">
        <v>0</v>
      </c>
      <c r="PP58">
        <v>180126397</v>
      </c>
      <c r="PQ58">
        <v>0</v>
      </c>
      <c r="PR58">
        <v>3250406264</v>
      </c>
      <c r="PS58" t="s">
        <v>482</v>
      </c>
    </row>
    <row r="59" spans="1:435" x14ac:dyDescent="0.25">
      <c r="A59" t="s">
        <v>1511</v>
      </c>
      <c r="B59">
        <v>7871</v>
      </c>
      <c r="C59" t="s">
        <v>1512</v>
      </c>
      <c r="D59">
        <v>2020110010188</v>
      </c>
      <c r="E59" t="s">
        <v>436</v>
      </c>
      <c r="F59" t="s">
        <v>1399</v>
      </c>
      <c r="G59" t="s">
        <v>1400</v>
      </c>
      <c r="H59" t="s">
        <v>1401</v>
      </c>
      <c r="I59" t="s">
        <v>1483</v>
      </c>
      <c r="J59" t="s">
        <v>1403</v>
      </c>
      <c r="K59" t="s">
        <v>1404</v>
      </c>
      <c r="L59" t="s">
        <v>1405</v>
      </c>
      <c r="M59" t="s">
        <v>1406</v>
      </c>
      <c r="N59" t="s">
        <v>1404</v>
      </c>
      <c r="O59" t="s">
        <v>1405</v>
      </c>
      <c r="P59" t="s">
        <v>1406</v>
      </c>
      <c r="Q59" t="s">
        <v>1407</v>
      </c>
      <c r="R59" t="s">
        <v>1408</v>
      </c>
      <c r="S59" t="s">
        <v>1513</v>
      </c>
      <c r="T59" t="s">
        <v>1514</v>
      </c>
      <c r="AB59" t="s">
        <v>1515</v>
      </c>
      <c r="AC59" t="s">
        <v>1513</v>
      </c>
      <c r="AH59" t="s">
        <v>451</v>
      </c>
      <c r="AI59" t="s">
        <v>1516</v>
      </c>
      <c r="AJ59">
        <v>0</v>
      </c>
      <c r="AK59">
        <v>44466</v>
      </c>
      <c r="AL59">
        <v>2</v>
      </c>
      <c r="AM59">
        <v>2023</v>
      </c>
      <c r="AN59" t="s">
        <v>1517</v>
      </c>
      <c r="AO59" t="s">
        <v>1518</v>
      </c>
      <c r="AP59">
        <v>2020</v>
      </c>
      <c r="AQ59">
        <v>2024</v>
      </c>
      <c r="AR59" t="s">
        <v>492</v>
      </c>
      <c r="AS59" t="s">
        <v>626</v>
      </c>
      <c r="AT59" t="s">
        <v>458</v>
      </c>
      <c r="AU59" t="s">
        <v>459</v>
      </c>
      <c r="AV59">
        <v>2019</v>
      </c>
      <c r="AW59">
        <v>1</v>
      </c>
      <c r="AX59" t="s">
        <v>1519</v>
      </c>
      <c r="AZ59">
        <v>1</v>
      </c>
      <c r="BB59" t="s">
        <v>1520</v>
      </c>
      <c r="BC59" t="s">
        <v>1521</v>
      </c>
      <c r="BD59" t="s">
        <v>1522</v>
      </c>
      <c r="BE59" t="s">
        <v>1523</v>
      </c>
      <c r="BF59" t="s">
        <v>1524</v>
      </c>
      <c r="BG59">
        <v>3</v>
      </c>
      <c r="BH59">
        <v>44644</v>
      </c>
      <c r="BI59" t="s">
        <v>1420</v>
      </c>
      <c r="BJ59" t="s">
        <v>51</v>
      </c>
      <c r="BK59">
        <v>100</v>
      </c>
      <c r="BL59">
        <v>100</v>
      </c>
      <c r="BM59">
        <v>100</v>
      </c>
      <c r="BN59">
        <v>100</v>
      </c>
      <c r="BO59">
        <v>100</v>
      </c>
      <c r="BP59">
        <v>100</v>
      </c>
      <c r="BQ59">
        <v>49912772385</v>
      </c>
      <c r="BR59">
        <v>6063449331</v>
      </c>
      <c r="BS59">
        <v>9394898913</v>
      </c>
      <c r="BT59">
        <v>16428215641</v>
      </c>
      <c r="BU59">
        <v>13945943500</v>
      </c>
      <c r="BV59">
        <v>4080265000</v>
      </c>
      <c r="BW59">
        <v>100</v>
      </c>
      <c r="BX59">
        <v>100</v>
      </c>
      <c r="BY59">
        <v>100</v>
      </c>
      <c r="BZ59">
        <v>100</v>
      </c>
      <c r="CA59">
        <v>100</v>
      </c>
      <c r="CB59">
        <v>100</v>
      </c>
      <c r="CC59">
        <v>100</v>
      </c>
      <c r="CD59">
        <v>5983011963</v>
      </c>
      <c r="CE59">
        <v>4429568836</v>
      </c>
      <c r="CF59">
        <v>9388090217</v>
      </c>
      <c r="CG59">
        <v>7664010308</v>
      </c>
      <c r="CH59">
        <v>16420566205</v>
      </c>
      <c r="CI59">
        <v>13790742445</v>
      </c>
      <c r="CJ59">
        <v>100</v>
      </c>
      <c r="CK59">
        <v>100</v>
      </c>
      <c r="CL59">
        <v>100</v>
      </c>
      <c r="CM59">
        <v>100</v>
      </c>
      <c r="CN59" t="s">
        <v>492</v>
      </c>
      <c r="CO59">
        <v>100</v>
      </c>
      <c r="CP59">
        <v>100</v>
      </c>
      <c r="CQ59">
        <v>100</v>
      </c>
      <c r="CR59">
        <v>100</v>
      </c>
      <c r="CS59">
        <v>100</v>
      </c>
      <c r="CT59">
        <v>100</v>
      </c>
      <c r="CU59">
        <v>100</v>
      </c>
      <c r="CV59">
        <v>100</v>
      </c>
      <c r="CW59">
        <v>100</v>
      </c>
      <c r="CX59">
        <v>100</v>
      </c>
      <c r="CY59">
        <v>100</v>
      </c>
      <c r="CZ59">
        <v>100</v>
      </c>
      <c r="DA59">
        <v>100</v>
      </c>
      <c r="DB59">
        <v>100</v>
      </c>
      <c r="DC59">
        <v>100</v>
      </c>
      <c r="DD59">
        <v>2019</v>
      </c>
      <c r="DE59">
        <v>2480</v>
      </c>
      <c r="DF59">
        <v>2435</v>
      </c>
      <c r="DG59">
        <v>0</v>
      </c>
      <c r="DH59">
        <v>0</v>
      </c>
      <c r="DI59">
        <v>0</v>
      </c>
      <c r="DJ59">
        <v>0</v>
      </c>
      <c r="DK59">
        <v>0</v>
      </c>
      <c r="DL59">
        <v>0</v>
      </c>
      <c r="DM59">
        <v>0</v>
      </c>
      <c r="DN59">
        <v>0</v>
      </c>
      <c r="DO59">
        <v>0</v>
      </c>
      <c r="DP59" t="s">
        <v>471</v>
      </c>
      <c r="DQ59">
        <v>2019</v>
      </c>
      <c r="DR59">
        <v>2480</v>
      </c>
      <c r="DS59">
        <v>2435</v>
      </c>
      <c r="DT59">
        <v>0</v>
      </c>
      <c r="DU59">
        <v>0</v>
      </c>
      <c r="DV59">
        <v>0</v>
      </c>
      <c r="DW59">
        <v>0</v>
      </c>
      <c r="DX59">
        <v>0</v>
      </c>
      <c r="DY59">
        <v>0</v>
      </c>
      <c r="DZ59">
        <v>0</v>
      </c>
      <c r="EA59">
        <v>0</v>
      </c>
      <c r="EB59">
        <v>0</v>
      </c>
      <c r="EC59">
        <v>6934</v>
      </c>
      <c r="ED59" t="s">
        <v>471</v>
      </c>
      <c r="EE59" t="s">
        <v>1525</v>
      </c>
      <c r="EF59" t="s">
        <v>1525</v>
      </c>
      <c r="EG59" t="s">
        <v>1525</v>
      </c>
      <c r="EH59" t="s">
        <v>1526</v>
      </c>
      <c r="EI59" t="s">
        <v>1525</v>
      </c>
      <c r="EJ59" t="s">
        <v>1525</v>
      </c>
      <c r="EK59" t="s">
        <v>1526</v>
      </c>
      <c r="EL59" t="s">
        <v>1525</v>
      </c>
      <c r="EM59" t="s">
        <v>1525</v>
      </c>
      <c r="EN59" t="s">
        <v>1526</v>
      </c>
      <c r="EO59" t="s">
        <v>1525</v>
      </c>
      <c r="EP59" t="s">
        <v>1526</v>
      </c>
      <c r="EQ59" t="s">
        <v>1527</v>
      </c>
      <c r="ER59" t="s">
        <v>1528</v>
      </c>
      <c r="ES59" t="s">
        <v>1529</v>
      </c>
      <c r="ET59">
        <v>0</v>
      </c>
      <c r="EU59">
        <v>0</v>
      </c>
      <c r="EV59">
        <v>0</v>
      </c>
      <c r="EW59">
        <v>0</v>
      </c>
      <c r="EX59">
        <v>0</v>
      </c>
      <c r="EY59">
        <v>0</v>
      </c>
      <c r="EZ59">
        <v>0</v>
      </c>
      <c r="FA59">
        <v>0</v>
      </c>
      <c r="FB59">
        <v>0</v>
      </c>
      <c r="FC59">
        <v>13873833000</v>
      </c>
      <c r="FD59">
        <v>13873833000</v>
      </c>
      <c r="FE59">
        <v>13873833000</v>
      </c>
      <c r="FF59">
        <v>13873833000</v>
      </c>
      <c r="FG59">
        <v>13873833000</v>
      </c>
      <c r="FH59">
        <v>13873833000</v>
      </c>
      <c r="FI59">
        <v>13873833000</v>
      </c>
      <c r="FJ59">
        <v>13873833000</v>
      </c>
      <c r="FK59">
        <v>13873833000</v>
      </c>
      <c r="FL59">
        <v>13873833000</v>
      </c>
      <c r="FM59">
        <v>13873833000</v>
      </c>
      <c r="FN59">
        <v>13873833000</v>
      </c>
      <c r="FO59">
        <v>13873833000</v>
      </c>
      <c r="FP59">
        <v>13832864227</v>
      </c>
      <c r="FQ59">
        <v>13880446127</v>
      </c>
      <c r="FR59">
        <v>13945943500</v>
      </c>
      <c r="FS59">
        <v>0</v>
      </c>
      <c r="FT59">
        <v>0</v>
      </c>
      <c r="FU59">
        <v>0</v>
      </c>
      <c r="FV59">
        <v>0</v>
      </c>
      <c r="FW59">
        <v>0</v>
      </c>
      <c r="FX59">
        <v>0</v>
      </c>
      <c r="FY59">
        <v>0</v>
      </c>
      <c r="FZ59">
        <v>0</v>
      </c>
      <c r="GA59">
        <v>0</v>
      </c>
      <c r="GB59">
        <v>13945943500</v>
      </c>
      <c r="GC59">
        <v>3406774735</v>
      </c>
      <c r="GD59">
        <v>3704528048</v>
      </c>
      <c r="GE59">
        <v>9560867748</v>
      </c>
      <c r="GF59">
        <v>0</v>
      </c>
      <c r="GG59">
        <v>0</v>
      </c>
      <c r="GH59">
        <v>0</v>
      </c>
      <c r="GI59">
        <v>0</v>
      </c>
      <c r="GJ59">
        <v>0</v>
      </c>
      <c r="GK59">
        <v>0</v>
      </c>
      <c r="GL59">
        <v>0</v>
      </c>
      <c r="GM59">
        <v>0</v>
      </c>
      <c r="GN59">
        <v>0</v>
      </c>
      <c r="GO59">
        <v>9560867748</v>
      </c>
      <c r="GP59">
        <v>0</v>
      </c>
      <c r="GQ59">
        <v>98626042</v>
      </c>
      <c r="GR59">
        <v>653290053</v>
      </c>
      <c r="GS59">
        <v>0</v>
      </c>
      <c r="GT59">
        <v>0</v>
      </c>
      <c r="GU59">
        <v>0</v>
      </c>
      <c r="GV59">
        <v>0</v>
      </c>
      <c r="GW59">
        <v>0</v>
      </c>
      <c r="GX59">
        <v>0</v>
      </c>
      <c r="GY59">
        <v>0</v>
      </c>
      <c r="GZ59">
        <v>0</v>
      </c>
      <c r="HA59">
        <v>0</v>
      </c>
      <c r="HB59">
        <v>653290053</v>
      </c>
      <c r="HC59">
        <v>2629823760</v>
      </c>
      <c r="HD59">
        <v>2629823760</v>
      </c>
      <c r="HE59">
        <v>2629823760</v>
      </c>
      <c r="HF59">
        <v>0</v>
      </c>
      <c r="HG59">
        <v>0</v>
      </c>
      <c r="HH59">
        <v>0</v>
      </c>
      <c r="HI59">
        <v>0</v>
      </c>
      <c r="HJ59">
        <v>0</v>
      </c>
      <c r="HK59">
        <v>0</v>
      </c>
      <c r="HL59">
        <v>0</v>
      </c>
      <c r="HM59">
        <v>0</v>
      </c>
      <c r="HN59">
        <v>0</v>
      </c>
      <c r="HO59">
        <v>2629823760</v>
      </c>
      <c r="HP59">
        <v>408664051</v>
      </c>
      <c r="HQ59">
        <v>1134790185</v>
      </c>
      <c r="HR59">
        <v>2409186932</v>
      </c>
      <c r="HS59">
        <v>0</v>
      </c>
      <c r="HT59">
        <v>0</v>
      </c>
      <c r="HU59">
        <v>0</v>
      </c>
      <c r="HV59">
        <v>0</v>
      </c>
      <c r="HW59">
        <v>0</v>
      </c>
      <c r="HX59">
        <v>0</v>
      </c>
      <c r="HY59">
        <v>0</v>
      </c>
      <c r="HZ59">
        <v>0</v>
      </c>
      <c r="IA59">
        <v>0</v>
      </c>
      <c r="IB59">
        <v>2409186932</v>
      </c>
      <c r="IC59" t="s">
        <v>1530</v>
      </c>
      <c r="ID59" t="s">
        <v>471</v>
      </c>
      <c r="IE59" t="s">
        <v>471</v>
      </c>
      <c r="IF59" t="s">
        <v>1531</v>
      </c>
      <c r="IG59" t="s">
        <v>1532</v>
      </c>
      <c r="IH59" t="s">
        <v>1533</v>
      </c>
      <c r="II59" t="s">
        <v>471</v>
      </c>
      <c r="IJ59" t="s">
        <v>471</v>
      </c>
      <c r="IK59" t="s">
        <v>471</v>
      </c>
      <c r="IL59" t="s">
        <v>471</v>
      </c>
      <c r="IM59" t="s">
        <v>471</v>
      </c>
      <c r="IN59" t="s">
        <v>471</v>
      </c>
      <c r="IO59" t="s">
        <v>471</v>
      </c>
      <c r="IP59" t="s">
        <v>471</v>
      </c>
      <c r="IQ59" t="s">
        <v>471</v>
      </c>
      <c r="IR59">
        <v>1</v>
      </c>
      <c r="IS59">
        <v>1</v>
      </c>
      <c r="IT59">
        <v>1</v>
      </c>
      <c r="IU59">
        <v>0</v>
      </c>
      <c r="IV59">
        <v>0</v>
      </c>
      <c r="IW59">
        <v>0</v>
      </c>
      <c r="IX59">
        <v>0</v>
      </c>
      <c r="IY59">
        <v>0</v>
      </c>
      <c r="IZ59">
        <v>0</v>
      </c>
      <c r="JA59">
        <v>0</v>
      </c>
      <c r="JB59">
        <v>0</v>
      </c>
      <c r="JC59">
        <v>0</v>
      </c>
      <c r="JD59">
        <v>6934</v>
      </c>
      <c r="JE59">
        <v>100</v>
      </c>
      <c r="JF59">
        <v>100</v>
      </c>
      <c r="JG59">
        <v>100</v>
      </c>
      <c r="JH59">
        <v>0</v>
      </c>
      <c r="JI59">
        <v>0</v>
      </c>
      <c r="JJ59">
        <v>0</v>
      </c>
      <c r="JK59">
        <v>0</v>
      </c>
      <c r="JL59">
        <v>0</v>
      </c>
      <c r="JM59">
        <v>0</v>
      </c>
      <c r="JN59">
        <v>0</v>
      </c>
      <c r="JO59">
        <v>0</v>
      </c>
      <c r="JP59">
        <v>0</v>
      </c>
      <c r="JQ59">
        <v>100</v>
      </c>
      <c r="JR59">
        <v>100</v>
      </c>
      <c r="JS59">
        <v>100</v>
      </c>
      <c r="JT59">
        <v>100</v>
      </c>
      <c r="JU59" t="s">
        <v>471</v>
      </c>
      <c r="JV59" t="s">
        <v>471</v>
      </c>
      <c r="JW59" t="s">
        <v>471</v>
      </c>
      <c r="JX59" t="s">
        <v>471</v>
      </c>
      <c r="JY59" t="s">
        <v>471</v>
      </c>
      <c r="JZ59" t="s">
        <v>471</v>
      </c>
      <c r="KA59" t="s">
        <v>471</v>
      </c>
      <c r="KB59" t="s">
        <v>471</v>
      </c>
      <c r="KC59">
        <v>100</v>
      </c>
      <c r="KD59">
        <v>100</v>
      </c>
      <c r="KE59">
        <v>100</v>
      </c>
      <c r="KF59">
        <v>100</v>
      </c>
      <c r="KG59" t="s">
        <v>471</v>
      </c>
      <c r="KH59" t="s">
        <v>471</v>
      </c>
      <c r="KI59" t="s">
        <v>471</v>
      </c>
      <c r="KJ59" t="s">
        <v>471</v>
      </c>
      <c r="KK59" t="s">
        <v>471</v>
      </c>
      <c r="KL59" t="s">
        <v>471</v>
      </c>
      <c r="KM59" t="s">
        <v>471</v>
      </c>
      <c r="KN59" t="s">
        <v>471</v>
      </c>
      <c r="KO59" t="s">
        <v>471</v>
      </c>
      <c r="KP59">
        <v>100</v>
      </c>
      <c r="KQ59">
        <v>100</v>
      </c>
      <c r="KR59">
        <v>100</v>
      </c>
      <c r="KS59" t="s">
        <v>471</v>
      </c>
      <c r="KT59" t="s">
        <v>471</v>
      </c>
      <c r="KU59" t="s">
        <v>471</v>
      </c>
      <c r="KV59" t="s">
        <v>471</v>
      </c>
      <c r="KW59" t="s">
        <v>471</v>
      </c>
      <c r="KX59" t="s">
        <v>471</v>
      </c>
      <c r="KY59" t="s">
        <v>471</v>
      </c>
      <c r="KZ59" t="s">
        <v>471</v>
      </c>
      <c r="LA59" t="s">
        <v>471</v>
      </c>
      <c r="LB59">
        <v>100</v>
      </c>
      <c r="LC59" t="s">
        <v>1431</v>
      </c>
      <c r="LD59" t="s">
        <v>1509</v>
      </c>
      <c r="LE59" t="s">
        <v>528</v>
      </c>
      <c r="LF59">
        <v>100</v>
      </c>
      <c r="LG59" t="s">
        <v>471</v>
      </c>
      <c r="LH59" t="s">
        <v>471</v>
      </c>
      <c r="LI59">
        <v>100</v>
      </c>
      <c r="LJ59">
        <v>70.166540946133964</v>
      </c>
      <c r="LK59">
        <v>24341513000</v>
      </c>
      <c r="LL59">
        <v>16862197691</v>
      </c>
      <c r="LM59">
        <v>1564994984</v>
      </c>
      <c r="LN59">
        <v>3250406264</v>
      </c>
      <c r="LO59">
        <v>2697044081</v>
      </c>
      <c r="LP59">
        <v>100</v>
      </c>
      <c r="LQ59">
        <v>100</v>
      </c>
      <c r="LR59">
        <v>100</v>
      </c>
      <c r="LS59" t="s">
        <v>471</v>
      </c>
      <c r="LT59" t="s">
        <v>471</v>
      </c>
      <c r="LU59" t="s">
        <v>471</v>
      </c>
      <c r="LV59" t="s">
        <v>471</v>
      </c>
      <c r="LW59" t="s">
        <v>471</v>
      </c>
      <c r="LX59" t="s">
        <v>471</v>
      </c>
      <c r="LY59" t="s">
        <v>471</v>
      </c>
      <c r="LZ59" t="s">
        <v>471</v>
      </c>
      <c r="MA59" t="s">
        <v>471</v>
      </c>
      <c r="MB59">
        <v>100</v>
      </c>
      <c r="MC59">
        <v>100</v>
      </c>
      <c r="MD59">
        <v>100</v>
      </c>
      <c r="ME59" t="s">
        <v>752</v>
      </c>
      <c r="MF59" t="s">
        <v>752</v>
      </c>
      <c r="MG59">
        <v>0</v>
      </c>
      <c r="MH59">
        <v>0</v>
      </c>
      <c r="MI59">
        <v>0</v>
      </c>
      <c r="MJ59">
        <v>0</v>
      </c>
      <c r="MK59">
        <v>0</v>
      </c>
      <c r="ML59">
        <v>0</v>
      </c>
      <c r="MM59">
        <v>0</v>
      </c>
      <c r="MN59">
        <v>0</v>
      </c>
      <c r="MO59">
        <v>0</v>
      </c>
      <c r="MP59">
        <v>0</v>
      </c>
      <c r="MQ59" t="s">
        <v>754</v>
      </c>
      <c r="MR59" t="s">
        <v>754</v>
      </c>
      <c r="MS59">
        <v>0</v>
      </c>
      <c r="MT59">
        <v>0</v>
      </c>
      <c r="MU59">
        <v>0</v>
      </c>
      <c r="MV59">
        <v>0</v>
      </c>
      <c r="MW59">
        <v>0</v>
      </c>
      <c r="MX59">
        <v>0</v>
      </c>
      <c r="MY59">
        <v>0</v>
      </c>
      <c r="MZ59">
        <v>0</v>
      </c>
      <c r="NA59">
        <v>0</v>
      </c>
      <c r="NB59">
        <v>0</v>
      </c>
      <c r="NC59">
        <v>100</v>
      </c>
      <c r="ND59">
        <v>100</v>
      </c>
      <c r="NE59">
        <v>100</v>
      </c>
      <c r="NF59" t="s">
        <v>471</v>
      </c>
      <c r="NG59" t="s">
        <v>471</v>
      </c>
      <c r="NH59" t="s">
        <v>471</v>
      </c>
      <c r="NI59" t="s">
        <v>471</v>
      </c>
      <c r="NJ59" t="s">
        <v>471</v>
      </c>
      <c r="NK59" t="s">
        <v>471</v>
      </c>
      <c r="NL59" t="s">
        <v>471</v>
      </c>
      <c r="NM59" t="s">
        <v>471</v>
      </c>
      <c r="NN59" t="s">
        <v>471</v>
      </c>
      <c r="NO59" t="s">
        <v>1510</v>
      </c>
      <c r="NP59" t="s">
        <v>1029</v>
      </c>
      <c r="NQ59">
        <v>0</v>
      </c>
      <c r="NR59">
        <v>0</v>
      </c>
      <c r="NS59">
        <v>0</v>
      </c>
      <c r="NT59">
        <v>0</v>
      </c>
      <c r="NU59">
        <v>0</v>
      </c>
      <c r="NV59">
        <v>0</v>
      </c>
      <c r="NW59">
        <v>0</v>
      </c>
      <c r="NX59">
        <v>0</v>
      </c>
      <c r="NY59">
        <v>0</v>
      </c>
      <c r="NZ59">
        <v>0</v>
      </c>
      <c r="OA59" t="s">
        <v>1510</v>
      </c>
      <c r="OB59" t="s">
        <v>1029</v>
      </c>
      <c r="OC59">
        <v>0</v>
      </c>
      <c r="OD59">
        <v>0</v>
      </c>
      <c r="OE59">
        <v>0</v>
      </c>
      <c r="OF59">
        <v>0</v>
      </c>
      <c r="OG59">
        <v>0</v>
      </c>
      <c r="OH59">
        <v>0</v>
      </c>
      <c r="OI59">
        <v>0</v>
      </c>
      <c r="OJ59">
        <v>0</v>
      </c>
      <c r="OK59">
        <v>0</v>
      </c>
      <c r="OL59">
        <v>0</v>
      </c>
      <c r="OO59" t="s">
        <v>1511</v>
      </c>
      <c r="OP59">
        <v>100</v>
      </c>
      <c r="OQ59">
        <v>0</v>
      </c>
      <c r="OR59">
        <v>0</v>
      </c>
      <c r="OS59">
        <v>0</v>
      </c>
      <c r="OT59">
        <v>0</v>
      </c>
      <c r="OU59">
        <v>0</v>
      </c>
      <c r="OV59">
        <v>0</v>
      </c>
      <c r="OW59">
        <v>0</v>
      </c>
      <c r="OX59">
        <v>0</v>
      </c>
      <c r="OY59">
        <v>0</v>
      </c>
      <c r="OZ59">
        <v>0</v>
      </c>
      <c r="PA59">
        <v>0</v>
      </c>
      <c r="PB59">
        <v>0</v>
      </c>
      <c r="PC59">
        <v>0</v>
      </c>
      <c r="PD59">
        <v>2629823760</v>
      </c>
      <c r="PE59">
        <v>2629823760</v>
      </c>
      <c r="PF59">
        <v>2629823760</v>
      </c>
      <c r="PG59">
        <v>0</v>
      </c>
      <c r="PH59">
        <v>0</v>
      </c>
      <c r="PI59">
        <v>0</v>
      </c>
      <c r="PJ59">
        <v>0</v>
      </c>
      <c r="PK59">
        <v>0</v>
      </c>
      <c r="PL59">
        <v>0</v>
      </c>
      <c r="PM59">
        <v>0</v>
      </c>
      <c r="PN59">
        <v>0</v>
      </c>
      <c r="PO59">
        <v>0</v>
      </c>
      <c r="PP59">
        <v>2629823760</v>
      </c>
      <c r="PQ59">
        <v>0</v>
      </c>
      <c r="PR59">
        <v>3250406264</v>
      </c>
      <c r="PS59" t="s">
        <v>482</v>
      </c>
    </row>
    <row r="60" spans="1:435" x14ac:dyDescent="0.25">
      <c r="A60" t="s">
        <v>1534</v>
      </c>
      <c r="B60">
        <v>7871</v>
      </c>
      <c r="C60" t="s">
        <v>1535</v>
      </c>
      <c r="D60">
        <v>2020110010188</v>
      </c>
      <c r="E60" t="s">
        <v>436</v>
      </c>
      <c r="F60" t="s">
        <v>1399</v>
      </c>
      <c r="G60" t="s">
        <v>1400</v>
      </c>
      <c r="H60" t="s">
        <v>1401</v>
      </c>
      <c r="I60" t="s">
        <v>1483</v>
      </c>
      <c r="J60" t="s">
        <v>1403</v>
      </c>
      <c r="K60" t="s">
        <v>1404</v>
      </c>
      <c r="L60" t="s">
        <v>1405</v>
      </c>
      <c r="M60" t="s">
        <v>1406</v>
      </c>
      <c r="N60" t="s">
        <v>1404</v>
      </c>
      <c r="O60" t="s">
        <v>1405</v>
      </c>
      <c r="P60" t="s">
        <v>1406</v>
      </c>
      <c r="Q60" t="s">
        <v>1407</v>
      </c>
      <c r="R60" t="s">
        <v>1408</v>
      </c>
      <c r="S60" t="s">
        <v>1536</v>
      </c>
      <c r="T60" t="s">
        <v>1537</v>
      </c>
      <c r="AC60" t="s">
        <v>1536</v>
      </c>
      <c r="AH60" t="s">
        <v>451</v>
      </c>
      <c r="AI60" t="s">
        <v>1538</v>
      </c>
      <c r="AJ60">
        <v>0</v>
      </c>
      <c r="AK60">
        <v>44466</v>
      </c>
      <c r="AL60">
        <v>2</v>
      </c>
      <c r="AM60">
        <v>2023</v>
      </c>
      <c r="AN60" t="s">
        <v>1539</v>
      </c>
      <c r="AO60" t="s">
        <v>1540</v>
      </c>
      <c r="AP60">
        <v>2020</v>
      </c>
      <c r="AQ60">
        <v>2024</v>
      </c>
      <c r="AR60" t="s">
        <v>492</v>
      </c>
      <c r="AS60" t="s">
        <v>457</v>
      </c>
      <c r="AT60" t="s">
        <v>458</v>
      </c>
      <c r="AU60" t="s">
        <v>459</v>
      </c>
      <c r="AV60">
        <v>2019</v>
      </c>
      <c r="AW60">
        <v>1</v>
      </c>
      <c r="AX60" t="s">
        <v>1519</v>
      </c>
      <c r="AZ60">
        <v>1</v>
      </c>
      <c r="BB60" t="s">
        <v>1541</v>
      </c>
      <c r="BC60" t="s">
        <v>1492</v>
      </c>
      <c r="BD60" t="s">
        <v>1493</v>
      </c>
      <c r="BE60" t="s">
        <v>1494</v>
      </c>
      <c r="BF60" t="s">
        <v>1542</v>
      </c>
      <c r="BG60">
        <v>3</v>
      </c>
      <c r="BH60">
        <v>44644</v>
      </c>
      <c r="BI60" t="s">
        <v>1420</v>
      </c>
      <c r="BJ60" t="s">
        <v>51</v>
      </c>
      <c r="BK60">
        <v>100</v>
      </c>
      <c r="BL60">
        <v>100</v>
      </c>
      <c r="BM60">
        <v>100</v>
      </c>
      <c r="BN60">
        <v>100</v>
      </c>
      <c r="BO60">
        <v>100</v>
      </c>
      <c r="BP60">
        <v>100</v>
      </c>
      <c r="BQ60">
        <v>2762642915</v>
      </c>
      <c r="BR60">
        <v>334173018</v>
      </c>
      <c r="BS60">
        <v>795622254</v>
      </c>
      <c r="BT60">
        <v>810056643</v>
      </c>
      <c r="BU60">
        <v>420308000</v>
      </c>
      <c r="BV60">
        <v>402483000</v>
      </c>
      <c r="BW60">
        <v>100</v>
      </c>
      <c r="BX60">
        <v>100</v>
      </c>
      <c r="BY60">
        <v>100</v>
      </c>
      <c r="BZ60">
        <v>100</v>
      </c>
      <c r="CA60">
        <v>100</v>
      </c>
      <c r="CB60">
        <v>99.999999999999986</v>
      </c>
      <c r="CC60">
        <v>100</v>
      </c>
      <c r="CD60">
        <v>334173018</v>
      </c>
      <c r="CE60">
        <v>281510760</v>
      </c>
      <c r="CF60">
        <v>791181274</v>
      </c>
      <c r="CG60">
        <v>773787446</v>
      </c>
      <c r="CH60">
        <v>810055434</v>
      </c>
      <c r="CI60">
        <v>788828616</v>
      </c>
      <c r="CJ60">
        <v>100</v>
      </c>
      <c r="CK60">
        <v>100</v>
      </c>
      <c r="CL60">
        <v>99.999999999999986</v>
      </c>
      <c r="CM60">
        <v>100</v>
      </c>
      <c r="CN60" t="s">
        <v>492</v>
      </c>
      <c r="CO60">
        <v>100</v>
      </c>
      <c r="CP60">
        <v>100</v>
      </c>
      <c r="CQ60">
        <v>100</v>
      </c>
      <c r="CR60">
        <v>100</v>
      </c>
      <c r="CS60">
        <v>100</v>
      </c>
      <c r="CT60">
        <v>100</v>
      </c>
      <c r="CU60">
        <v>100</v>
      </c>
      <c r="CV60">
        <v>100</v>
      </c>
      <c r="CW60">
        <v>100</v>
      </c>
      <c r="CX60">
        <v>100</v>
      </c>
      <c r="CY60">
        <v>100</v>
      </c>
      <c r="CZ60">
        <v>100</v>
      </c>
      <c r="DA60">
        <v>100</v>
      </c>
      <c r="DB60">
        <v>100</v>
      </c>
      <c r="DC60">
        <v>100</v>
      </c>
      <c r="DD60">
        <v>6.45</v>
      </c>
      <c r="DE60">
        <v>6.45</v>
      </c>
      <c r="DF60">
        <v>9.69</v>
      </c>
      <c r="DG60">
        <v>6.45</v>
      </c>
      <c r="DH60">
        <v>6.45</v>
      </c>
      <c r="DI60">
        <v>16.13</v>
      </c>
      <c r="DJ60">
        <v>6.45</v>
      </c>
      <c r="DK60">
        <v>6.45</v>
      </c>
      <c r="DL60">
        <v>9.68</v>
      </c>
      <c r="DM60">
        <v>6.45</v>
      </c>
      <c r="DN60">
        <v>6.45</v>
      </c>
      <c r="DO60">
        <v>12.9</v>
      </c>
      <c r="DP60" t="s">
        <v>471</v>
      </c>
      <c r="DQ60">
        <v>6.45</v>
      </c>
      <c r="DR60">
        <v>6.45</v>
      </c>
      <c r="DS60">
        <v>9.69</v>
      </c>
      <c r="DT60">
        <v>0</v>
      </c>
      <c r="DU60">
        <v>0</v>
      </c>
      <c r="DV60">
        <v>0</v>
      </c>
      <c r="DW60">
        <v>0</v>
      </c>
      <c r="DX60">
        <v>0</v>
      </c>
      <c r="DY60">
        <v>0</v>
      </c>
      <c r="DZ60">
        <v>0</v>
      </c>
      <c r="EA60">
        <v>0</v>
      </c>
      <c r="EB60">
        <v>0</v>
      </c>
      <c r="EC60">
        <v>22.59</v>
      </c>
      <c r="ED60" t="s">
        <v>471</v>
      </c>
      <c r="EE60" t="s">
        <v>1543</v>
      </c>
      <c r="EF60" t="s">
        <v>1543</v>
      </c>
      <c r="EG60" t="s">
        <v>1544</v>
      </c>
      <c r="EH60" t="s">
        <v>1543</v>
      </c>
      <c r="EI60" t="s">
        <v>1545</v>
      </c>
      <c r="EJ60" t="s">
        <v>1546</v>
      </c>
      <c r="EK60" t="s">
        <v>1543</v>
      </c>
      <c r="EL60" t="s">
        <v>1543</v>
      </c>
      <c r="EM60" t="s">
        <v>1544</v>
      </c>
      <c r="EN60" t="s">
        <v>1543</v>
      </c>
      <c r="EO60" t="s">
        <v>1543</v>
      </c>
      <c r="EP60" t="s">
        <v>1547</v>
      </c>
      <c r="EQ60" t="s">
        <v>1548</v>
      </c>
      <c r="ER60" t="s">
        <v>1549</v>
      </c>
      <c r="ES60" t="s">
        <v>1550</v>
      </c>
      <c r="ET60">
        <v>0</v>
      </c>
      <c r="EU60">
        <v>0</v>
      </c>
      <c r="EV60">
        <v>0</v>
      </c>
      <c r="EW60">
        <v>0</v>
      </c>
      <c r="EX60">
        <v>0</v>
      </c>
      <c r="EY60">
        <v>0</v>
      </c>
      <c r="EZ60">
        <v>0</v>
      </c>
      <c r="FA60">
        <v>0</v>
      </c>
      <c r="FB60">
        <v>0</v>
      </c>
      <c r="FC60">
        <v>420308000</v>
      </c>
      <c r="FD60">
        <v>420308000</v>
      </c>
      <c r="FE60">
        <v>420308000</v>
      </c>
      <c r="FF60">
        <v>420308000</v>
      </c>
      <c r="FG60">
        <v>420308000</v>
      </c>
      <c r="FH60">
        <v>420308000</v>
      </c>
      <c r="FI60">
        <v>420308000</v>
      </c>
      <c r="FJ60">
        <v>420308000</v>
      </c>
      <c r="FK60">
        <v>420308000</v>
      </c>
      <c r="FL60">
        <v>420308000</v>
      </c>
      <c r="FM60">
        <v>420308000</v>
      </c>
      <c r="FN60">
        <v>420308000</v>
      </c>
      <c r="FO60">
        <v>420308000</v>
      </c>
      <c r="FP60">
        <v>420308000</v>
      </c>
      <c r="FQ60">
        <v>420308000</v>
      </c>
      <c r="FR60">
        <v>420308000</v>
      </c>
      <c r="FS60">
        <v>0</v>
      </c>
      <c r="FT60">
        <v>0</v>
      </c>
      <c r="FU60">
        <v>0</v>
      </c>
      <c r="FV60">
        <v>0</v>
      </c>
      <c r="FW60">
        <v>0</v>
      </c>
      <c r="FX60">
        <v>0</v>
      </c>
      <c r="FY60">
        <v>0</v>
      </c>
      <c r="FZ60">
        <v>0</v>
      </c>
      <c r="GA60">
        <v>0</v>
      </c>
      <c r="GB60">
        <v>420308000</v>
      </c>
      <c r="GC60">
        <v>364794570</v>
      </c>
      <c r="GD60">
        <v>420306790</v>
      </c>
      <c r="GE60">
        <v>420306790</v>
      </c>
      <c r="GF60">
        <v>0</v>
      </c>
      <c r="GG60">
        <v>0</v>
      </c>
      <c r="GH60">
        <v>0</v>
      </c>
      <c r="GI60">
        <v>0</v>
      </c>
      <c r="GJ60">
        <v>0</v>
      </c>
      <c r="GK60">
        <v>0</v>
      </c>
      <c r="GL60">
        <v>0</v>
      </c>
      <c r="GM60">
        <v>0</v>
      </c>
      <c r="GN60">
        <v>0</v>
      </c>
      <c r="GO60">
        <v>420306790</v>
      </c>
      <c r="GP60">
        <v>0</v>
      </c>
      <c r="GQ60">
        <v>2326226</v>
      </c>
      <c r="GR60">
        <v>47978416</v>
      </c>
      <c r="GS60">
        <v>0</v>
      </c>
      <c r="GT60">
        <v>0</v>
      </c>
      <c r="GU60">
        <v>0</v>
      </c>
      <c r="GV60">
        <v>0</v>
      </c>
      <c r="GW60">
        <v>0</v>
      </c>
      <c r="GX60">
        <v>0</v>
      </c>
      <c r="GY60">
        <v>0</v>
      </c>
      <c r="GZ60">
        <v>0</v>
      </c>
      <c r="HA60">
        <v>0</v>
      </c>
      <c r="HB60">
        <v>47978416</v>
      </c>
      <c r="HC60">
        <v>21226818</v>
      </c>
      <c r="HD60">
        <v>21226818</v>
      </c>
      <c r="HE60">
        <v>21226818</v>
      </c>
      <c r="HF60">
        <v>0</v>
      </c>
      <c r="HG60">
        <v>0</v>
      </c>
      <c r="HH60">
        <v>0</v>
      </c>
      <c r="HI60">
        <v>0</v>
      </c>
      <c r="HJ60">
        <v>0</v>
      </c>
      <c r="HK60">
        <v>0</v>
      </c>
      <c r="HL60">
        <v>0</v>
      </c>
      <c r="HM60">
        <v>0</v>
      </c>
      <c r="HN60">
        <v>0</v>
      </c>
      <c r="HO60">
        <v>21226818</v>
      </c>
      <c r="HP60">
        <v>0</v>
      </c>
      <c r="HQ60">
        <v>18424772</v>
      </c>
      <c r="HR60">
        <v>20486655</v>
      </c>
      <c r="HS60">
        <v>0</v>
      </c>
      <c r="HT60">
        <v>0</v>
      </c>
      <c r="HU60">
        <v>0</v>
      </c>
      <c r="HV60">
        <v>0</v>
      </c>
      <c r="HW60">
        <v>0</v>
      </c>
      <c r="HX60">
        <v>0</v>
      </c>
      <c r="HY60">
        <v>0</v>
      </c>
      <c r="HZ60">
        <v>0</v>
      </c>
      <c r="IA60">
        <v>0</v>
      </c>
      <c r="IB60">
        <v>20486655</v>
      </c>
      <c r="IC60" t="s">
        <v>1551</v>
      </c>
      <c r="ID60" t="s">
        <v>471</v>
      </c>
      <c r="IE60" t="s">
        <v>471</v>
      </c>
      <c r="IF60" t="s">
        <v>1552</v>
      </c>
      <c r="IG60" t="s">
        <v>1553</v>
      </c>
      <c r="IH60" t="s">
        <v>1554</v>
      </c>
      <c r="II60" t="s">
        <v>471</v>
      </c>
      <c r="IJ60" t="s">
        <v>471</v>
      </c>
      <c r="IK60" t="s">
        <v>471</v>
      </c>
      <c r="IL60" t="s">
        <v>471</v>
      </c>
      <c r="IM60" t="s">
        <v>471</v>
      </c>
      <c r="IN60" t="s">
        <v>471</v>
      </c>
      <c r="IO60" t="s">
        <v>471</v>
      </c>
      <c r="IP60" t="s">
        <v>471</v>
      </c>
      <c r="IQ60" t="s">
        <v>471</v>
      </c>
      <c r="IR60">
        <v>1</v>
      </c>
      <c r="IS60">
        <v>1</v>
      </c>
      <c r="IT60">
        <v>1</v>
      </c>
      <c r="IU60">
        <v>0</v>
      </c>
      <c r="IV60">
        <v>0</v>
      </c>
      <c r="IW60">
        <v>0</v>
      </c>
      <c r="IX60">
        <v>0</v>
      </c>
      <c r="IY60">
        <v>0</v>
      </c>
      <c r="IZ60">
        <v>0</v>
      </c>
      <c r="JA60">
        <v>0</v>
      </c>
      <c r="JB60">
        <v>0</v>
      </c>
      <c r="JC60">
        <v>0</v>
      </c>
      <c r="JD60">
        <v>22.59</v>
      </c>
      <c r="JE60">
        <v>100</v>
      </c>
      <c r="JF60">
        <v>100</v>
      </c>
      <c r="JG60">
        <v>100</v>
      </c>
      <c r="JH60">
        <v>0</v>
      </c>
      <c r="JI60">
        <v>0</v>
      </c>
      <c r="JJ60">
        <v>0</v>
      </c>
      <c r="JK60">
        <v>0</v>
      </c>
      <c r="JL60">
        <v>0</v>
      </c>
      <c r="JM60">
        <v>0</v>
      </c>
      <c r="JN60">
        <v>0</v>
      </c>
      <c r="JO60">
        <v>0</v>
      </c>
      <c r="JP60">
        <v>0</v>
      </c>
      <c r="JQ60">
        <v>100</v>
      </c>
      <c r="JR60">
        <v>100</v>
      </c>
      <c r="JS60">
        <v>100</v>
      </c>
      <c r="JT60">
        <v>100</v>
      </c>
      <c r="JU60" t="s">
        <v>471</v>
      </c>
      <c r="JV60" t="s">
        <v>471</v>
      </c>
      <c r="JW60" t="s">
        <v>471</v>
      </c>
      <c r="JX60" t="s">
        <v>471</v>
      </c>
      <c r="JY60" t="s">
        <v>471</v>
      </c>
      <c r="JZ60" t="s">
        <v>471</v>
      </c>
      <c r="KA60" t="s">
        <v>471</v>
      </c>
      <c r="KB60" t="s">
        <v>471</v>
      </c>
      <c r="KC60" t="s">
        <v>471</v>
      </c>
      <c r="KD60">
        <v>100</v>
      </c>
      <c r="KE60">
        <v>100</v>
      </c>
      <c r="KF60">
        <v>100</v>
      </c>
      <c r="KG60" t="s">
        <v>471</v>
      </c>
      <c r="KH60" t="s">
        <v>471</v>
      </c>
      <c r="KI60" t="s">
        <v>471</v>
      </c>
      <c r="KJ60" t="s">
        <v>471</v>
      </c>
      <c r="KK60" t="s">
        <v>471</v>
      </c>
      <c r="KL60" t="s">
        <v>471</v>
      </c>
      <c r="KM60" t="s">
        <v>471</v>
      </c>
      <c r="KN60" t="s">
        <v>471</v>
      </c>
      <c r="KO60" t="s">
        <v>471</v>
      </c>
      <c r="KP60">
        <v>100</v>
      </c>
      <c r="KQ60">
        <v>100</v>
      </c>
      <c r="KR60">
        <v>100</v>
      </c>
      <c r="KS60" t="e">
        <v>#VALUE!</v>
      </c>
      <c r="KT60" t="s">
        <v>471</v>
      </c>
      <c r="KU60" t="s">
        <v>471</v>
      </c>
      <c r="KV60" t="s">
        <v>471</v>
      </c>
      <c r="KW60" t="s">
        <v>471</v>
      </c>
      <c r="KX60" t="s">
        <v>471</v>
      </c>
      <c r="KY60" t="s">
        <v>471</v>
      </c>
      <c r="KZ60" t="s">
        <v>471</v>
      </c>
      <c r="LA60" t="s">
        <v>471</v>
      </c>
      <c r="LB60" t="e">
        <v>#VALUE!</v>
      </c>
      <c r="LC60" t="s">
        <v>1431</v>
      </c>
      <c r="LD60" t="s">
        <v>1509</v>
      </c>
      <c r="LE60" t="s">
        <v>528</v>
      </c>
      <c r="LF60">
        <v>100</v>
      </c>
      <c r="LG60" t="s">
        <v>471</v>
      </c>
      <c r="LH60" t="s">
        <v>471</v>
      </c>
      <c r="LI60">
        <v>100</v>
      </c>
      <c r="LJ60">
        <v>70.166540946133964</v>
      </c>
      <c r="LK60">
        <v>24341513000</v>
      </c>
      <c r="LL60">
        <v>16862197691</v>
      </c>
      <c r="LM60">
        <v>1564994984</v>
      </c>
      <c r="LN60">
        <v>3250406264</v>
      </c>
      <c r="LO60">
        <v>2697044081</v>
      </c>
      <c r="LP60">
        <v>100</v>
      </c>
      <c r="LQ60">
        <v>100</v>
      </c>
      <c r="LR60">
        <v>100</v>
      </c>
      <c r="LS60" t="s">
        <v>471</v>
      </c>
      <c r="LT60" t="s">
        <v>471</v>
      </c>
      <c r="LU60" t="s">
        <v>471</v>
      </c>
      <c r="LV60" t="s">
        <v>471</v>
      </c>
      <c r="LW60" t="s">
        <v>471</v>
      </c>
      <c r="LX60" t="s">
        <v>471</v>
      </c>
      <c r="LY60" t="s">
        <v>471</v>
      </c>
      <c r="LZ60" t="s">
        <v>471</v>
      </c>
      <c r="MA60" t="s">
        <v>471</v>
      </c>
      <c r="MB60">
        <v>100</v>
      </c>
      <c r="MC60">
        <v>100</v>
      </c>
      <c r="MD60">
        <v>100</v>
      </c>
      <c r="ME60" t="s">
        <v>752</v>
      </c>
      <c r="MF60" t="s">
        <v>752</v>
      </c>
      <c r="MG60">
        <v>0</v>
      </c>
      <c r="MH60">
        <v>0</v>
      </c>
      <c r="MI60">
        <v>0</v>
      </c>
      <c r="MJ60">
        <v>0</v>
      </c>
      <c r="MK60">
        <v>0</v>
      </c>
      <c r="ML60">
        <v>0</v>
      </c>
      <c r="MM60">
        <v>0</v>
      </c>
      <c r="MN60">
        <v>0</v>
      </c>
      <c r="MO60">
        <v>0</v>
      </c>
      <c r="MP60">
        <v>0</v>
      </c>
      <c r="MQ60" t="s">
        <v>754</v>
      </c>
      <c r="MR60" t="s">
        <v>754</v>
      </c>
      <c r="MS60">
        <v>0</v>
      </c>
      <c r="MT60">
        <v>0</v>
      </c>
      <c r="MU60">
        <v>0</v>
      </c>
      <c r="MV60">
        <v>0</v>
      </c>
      <c r="MW60">
        <v>0</v>
      </c>
      <c r="MX60">
        <v>0</v>
      </c>
      <c r="MY60">
        <v>0</v>
      </c>
      <c r="MZ60">
        <v>0</v>
      </c>
      <c r="NA60">
        <v>0</v>
      </c>
      <c r="NB60">
        <v>0</v>
      </c>
      <c r="NC60">
        <v>100</v>
      </c>
      <c r="ND60">
        <v>100</v>
      </c>
      <c r="NE60">
        <v>100</v>
      </c>
      <c r="NF60" t="s">
        <v>471</v>
      </c>
      <c r="NG60" t="s">
        <v>471</v>
      </c>
      <c r="NH60" t="s">
        <v>471</v>
      </c>
      <c r="NI60" t="s">
        <v>471</v>
      </c>
      <c r="NJ60" t="s">
        <v>471</v>
      </c>
      <c r="NK60" t="s">
        <v>471</v>
      </c>
      <c r="NL60" t="s">
        <v>471</v>
      </c>
      <c r="NM60" t="s">
        <v>471</v>
      </c>
      <c r="NN60" t="s">
        <v>471</v>
      </c>
      <c r="NO60" t="s">
        <v>1510</v>
      </c>
      <c r="NP60" t="s">
        <v>1029</v>
      </c>
      <c r="NQ60">
        <v>0</v>
      </c>
      <c r="NR60">
        <v>0</v>
      </c>
      <c r="NS60">
        <v>0</v>
      </c>
      <c r="NT60">
        <v>0</v>
      </c>
      <c r="NU60">
        <v>0</v>
      </c>
      <c r="NV60">
        <v>0</v>
      </c>
      <c r="NW60">
        <v>0</v>
      </c>
      <c r="NX60">
        <v>0</v>
      </c>
      <c r="NY60">
        <v>0</v>
      </c>
      <c r="NZ60">
        <v>0</v>
      </c>
      <c r="OA60" t="s">
        <v>1510</v>
      </c>
      <c r="OB60" t="s">
        <v>1029</v>
      </c>
      <c r="OC60">
        <v>0</v>
      </c>
      <c r="OD60">
        <v>0</v>
      </c>
      <c r="OE60">
        <v>0</v>
      </c>
      <c r="OF60">
        <v>0</v>
      </c>
      <c r="OG60">
        <v>0</v>
      </c>
      <c r="OH60">
        <v>0</v>
      </c>
      <c r="OI60">
        <v>0</v>
      </c>
      <c r="OJ60">
        <v>0</v>
      </c>
      <c r="OK60">
        <v>0</v>
      </c>
      <c r="OL60">
        <v>0</v>
      </c>
      <c r="OO60" t="s">
        <v>1534</v>
      </c>
      <c r="OP60">
        <v>100</v>
      </c>
      <c r="OQ60">
        <v>0</v>
      </c>
      <c r="OR60">
        <v>0</v>
      </c>
      <c r="OS60">
        <v>0</v>
      </c>
      <c r="OT60">
        <v>0</v>
      </c>
      <c r="OU60">
        <v>0</v>
      </c>
      <c r="OV60">
        <v>0</v>
      </c>
      <c r="OW60">
        <v>0</v>
      </c>
      <c r="OX60">
        <v>0</v>
      </c>
      <c r="OY60">
        <v>0</v>
      </c>
      <c r="OZ60">
        <v>0</v>
      </c>
      <c r="PA60">
        <v>0</v>
      </c>
      <c r="PB60">
        <v>0</v>
      </c>
      <c r="PC60">
        <v>0</v>
      </c>
      <c r="PD60">
        <v>21226818</v>
      </c>
      <c r="PE60">
        <v>21226818</v>
      </c>
      <c r="PF60">
        <v>21226818</v>
      </c>
      <c r="PG60">
        <v>0</v>
      </c>
      <c r="PH60">
        <v>0</v>
      </c>
      <c r="PI60">
        <v>0</v>
      </c>
      <c r="PJ60">
        <v>0</v>
      </c>
      <c r="PK60">
        <v>0</v>
      </c>
      <c r="PL60">
        <v>0</v>
      </c>
      <c r="PM60">
        <v>0</v>
      </c>
      <c r="PN60">
        <v>0</v>
      </c>
      <c r="PO60">
        <v>0</v>
      </c>
      <c r="PP60">
        <v>21226818</v>
      </c>
      <c r="PQ60">
        <v>0</v>
      </c>
      <c r="PR60">
        <v>3250406264</v>
      </c>
      <c r="PS60" t="s">
        <v>482</v>
      </c>
    </row>
    <row r="61" spans="1:435" x14ac:dyDescent="0.25">
      <c r="A61" t="s">
        <v>1555</v>
      </c>
      <c r="B61">
        <v>7871</v>
      </c>
      <c r="C61" t="s">
        <v>1556</v>
      </c>
      <c r="D61">
        <v>2020110010188</v>
      </c>
      <c r="E61" t="s">
        <v>436</v>
      </c>
      <c r="F61" t="s">
        <v>1399</v>
      </c>
      <c r="G61" t="s">
        <v>1400</v>
      </c>
      <c r="H61" t="s">
        <v>1401</v>
      </c>
      <c r="I61" t="s">
        <v>1483</v>
      </c>
      <c r="J61" t="s">
        <v>1403</v>
      </c>
      <c r="K61" t="s">
        <v>1404</v>
      </c>
      <c r="L61" t="s">
        <v>1405</v>
      </c>
      <c r="M61" t="s">
        <v>1406</v>
      </c>
      <c r="N61" t="s">
        <v>1404</v>
      </c>
      <c r="O61" t="s">
        <v>1405</v>
      </c>
      <c r="P61" t="s">
        <v>1406</v>
      </c>
      <c r="Q61" t="s">
        <v>1407</v>
      </c>
      <c r="R61" t="s">
        <v>1408</v>
      </c>
      <c r="S61" t="s">
        <v>1557</v>
      </c>
      <c r="T61" t="s">
        <v>1558</v>
      </c>
      <c r="AC61" t="s">
        <v>1557</v>
      </c>
      <c r="AI61" t="s">
        <v>1559</v>
      </c>
      <c r="AJ61">
        <v>0</v>
      </c>
      <c r="AK61">
        <v>44466</v>
      </c>
      <c r="AL61">
        <v>2</v>
      </c>
      <c r="AM61">
        <v>2023</v>
      </c>
      <c r="AN61" t="s">
        <v>1560</v>
      </c>
      <c r="AO61" t="s">
        <v>1489</v>
      </c>
      <c r="AP61">
        <v>2020</v>
      </c>
      <c r="AQ61">
        <v>2024</v>
      </c>
      <c r="AR61" t="s">
        <v>492</v>
      </c>
      <c r="AS61" t="s">
        <v>457</v>
      </c>
      <c r="AT61" t="s">
        <v>458</v>
      </c>
      <c r="AU61" t="s">
        <v>459</v>
      </c>
      <c r="AV61">
        <v>2019</v>
      </c>
      <c r="AW61">
        <v>1</v>
      </c>
      <c r="AX61" t="s">
        <v>1519</v>
      </c>
      <c r="AZ61">
        <v>1</v>
      </c>
      <c r="BB61" t="s">
        <v>1561</v>
      </c>
      <c r="BC61" t="s">
        <v>1492</v>
      </c>
      <c r="BD61" t="s">
        <v>1493</v>
      </c>
      <c r="BE61" t="s">
        <v>1494</v>
      </c>
      <c r="BF61" t="s">
        <v>1562</v>
      </c>
      <c r="BG61">
        <v>3</v>
      </c>
      <c r="BH61">
        <v>44644</v>
      </c>
      <c r="BI61" t="s">
        <v>1420</v>
      </c>
      <c r="BJ61" t="s">
        <v>51</v>
      </c>
      <c r="BK61">
        <v>100</v>
      </c>
      <c r="BL61">
        <v>100</v>
      </c>
      <c r="BM61">
        <v>100</v>
      </c>
      <c r="BN61">
        <v>100</v>
      </c>
      <c r="BO61">
        <v>100</v>
      </c>
      <c r="BP61">
        <v>100</v>
      </c>
      <c r="BQ61">
        <v>5107128212</v>
      </c>
      <c r="BR61">
        <v>480155901</v>
      </c>
      <c r="BS61">
        <v>1560884515</v>
      </c>
      <c r="BT61">
        <v>1726129286</v>
      </c>
      <c r="BU61">
        <v>635219510</v>
      </c>
      <c r="BV61">
        <v>704739000</v>
      </c>
      <c r="BW61">
        <v>100</v>
      </c>
      <c r="BX61">
        <v>100</v>
      </c>
      <c r="BY61">
        <v>100</v>
      </c>
      <c r="BZ61">
        <v>100</v>
      </c>
      <c r="CA61">
        <v>100</v>
      </c>
      <c r="CB61">
        <v>100</v>
      </c>
      <c r="CC61">
        <v>100</v>
      </c>
      <c r="CD61">
        <v>480155901</v>
      </c>
      <c r="CE61">
        <v>458858665</v>
      </c>
      <c r="CF61">
        <v>1560884515</v>
      </c>
      <c r="CG61">
        <v>1530273493</v>
      </c>
      <c r="CH61">
        <v>1725834535</v>
      </c>
      <c r="CI61">
        <v>1709683123</v>
      </c>
      <c r="CJ61">
        <v>100</v>
      </c>
      <c r="CK61">
        <v>98.5</v>
      </c>
      <c r="CL61">
        <v>100</v>
      </c>
      <c r="CM61">
        <v>100</v>
      </c>
      <c r="CN61" t="s">
        <v>492</v>
      </c>
      <c r="CO61">
        <v>100</v>
      </c>
      <c r="CP61">
        <v>100</v>
      </c>
      <c r="CQ61">
        <v>100</v>
      </c>
      <c r="CR61">
        <v>100</v>
      </c>
      <c r="CS61">
        <v>100</v>
      </c>
      <c r="CT61">
        <v>100</v>
      </c>
      <c r="CU61">
        <v>100</v>
      </c>
      <c r="CV61">
        <v>100</v>
      </c>
      <c r="CW61">
        <v>100</v>
      </c>
      <c r="CX61">
        <v>100</v>
      </c>
      <c r="CY61">
        <v>100</v>
      </c>
      <c r="CZ61">
        <v>100</v>
      </c>
      <c r="DA61">
        <v>100</v>
      </c>
      <c r="DB61">
        <v>100</v>
      </c>
      <c r="DC61">
        <v>100</v>
      </c>
      <c r="DD61">
        <v>0</v>
      </c>
      <c r="DE61">
        <v>5.17</v>
      </c>
      <c r="DF61">
        <v>5.17</v>
      </c>
      <c r="DG61">
        <v>6.9</v>
      </c>
      <c r="DH61">
        <v>5.17</v>
      </c>
      <c r="DI61">
        <v>24.14</v>
      </c>
      <c r="DJ61">
        <v>3.45</v>
      </c>
      <c r="DK61">
        <v>3.45</v>
      </c>
      <c r="DL61">
        <v>3.45</v>
      </c>
      <c r="DM61">
        <v>6.9</v>
      </c>
      <c r="DN61">
        <v>5.17</v>
      </c>
      <c r="DO61">
        <v>31.03</v>
      </c>
      <c r="DP61" t="s">
        <v>471</v>
      </c>
      <c r="DQ61">
        <v>0</v>
      </c>
      <c r="DR61">
        <v>5.17</v>
      </c>
      <c r="DS61">
        <v>5.17</v>
      </c>
      <c r="DT61">
        <v>0</v>
      </c>
      <c r="DU61">
        <v>0</v>
      </c>
      <c r="DV61">
        <v>0</v>
      </c>
      <c r="DW61">
        <v>0</v>
      </c>
      <c r="DX61">
        <v>0</v>
      </c>
      <c r="DY61">
        <v>0</v>
      </c>
      <c r="DZ61">
        <v>0</v>
      </c>
      <c r="EA61">
        <v>0</v>
      </c>
      <c r="EB61">
        <v>0</v>
      </c>
      <c r="EC61">
        <v>10.34</v>
      </c>
      <c r="ED61" t="s">
        <v>471</v>
      </c>
      <c r="EE61" t="s">
        <v>528</v>
      </c>
      <c r="EF61" t="s">
        <v>1563</v>
      </c>
      <c r="EG61" t="s">
        <v>1564</v>
      </c>
      <c r="EH61" t="s">
        <v>1565</v>
      </c>
      <c r="EI61" t="s">
        <v>1566</v>
      </c>
      <c r="EJ61" t="s">
        <v>1567</v>
      </c>
      <c r="EK61" t="s">
        <v>1568</v>
      </c>
      <c r="EL61" t="s">
        <v>1569</v>
      </c>
      <c r="EM61" t="s">
        <v>1570</v>
      </c>
      <c r="EN61" t="s">
        <v>1571</v>
      </c>
      <c r="EO61" t="s">
        <v>1572</v>
      </c>
      <c r="EP61" t="s">
        <v>1573</v>
      </c>
      <c r="EQ61" t="s">
        <v>473</v>
      </c>
      <c r="ER61" t="s">
        <v>1574</v>
      </c>
      <c r="ES61" t="s">
        <v>1575</v>
      </c>
      <c r="ET61">
        <v>0</v>
      </c>
      <c r="EU61">
        <v>0</v>
      </c>
      <c r="EV61">
        <v>0</v>
      </c>
      <c r="EW61">
        <v>0</v>
      </c>
      <c r="EX61">
        <v>0</v>
      </c>
      <c r="EY61">
        <v>0</v>
      </c>
      <c r="EZ61">
        <v>0</v>
      </c>
      <c r="FA61">
        <v>0</v>
      </c>
      <c r="FB61">
        <v>0</v>
      </c>
      <c r="FC61">
        <v>687561000</v>
      </c>
      <c r="FD61">
        <v>687561000</v>
      </c>
      <c r="FE61">
        <v>687561000</v>
      </c>
      <c r="FF61">
        <v>687561000</v>
      </c>
      <c r="FG61">
        <v>687561000</v>
      </c>
      <c r="FH61">
        <v>687561000</v>
      </c>
      <c r="FI61" t="s">
        <v>1576</v>
      </c>
      <c r="FJ61">
        <v>687561000</v>
      </c>
      <c r="FK61">
        <v>687561000</v>
      </c>
      <c r="FL61">
        <v>687561000</v>
      </c>
      <c r="FM61">
        <v>687561000</v>
      </c>
      <c r="FN61">
        <v>687561000</v>
      </c>
      <c r="FO61">
        <v>687561000</v>
      </c>
      <c r="FP61">
        <v>635219510</v>
      </c>
      <c r="FQ61">
        <v>635219510</v>
      </c>
      <c r="FR61">
        <v>635219510</v>
      </c>
      <c r="FS61">
        <v>0</v>
      </c>
      <c r="FT61">
        <v>0</v>
      </c>
      <c r="FU61">
        <v>0</v>
      </c>
      <c r="FV61">
        <v>0</v>
      </c>
      <c r="FW61">
        <v>0</v>
      </c>
      <c r="FX61">
        <v>0</v>
      </c>
      <c r="FY61">
        <v>0</v>
      </c>
      <c r="FZ61">
        <v>0</v>
      </c>
      <c r="GA61">
        <v>0</v>
      </c>
      <c r="GB61">
        <v>635219510</v>
      </c>
      <c r="GC61">
        <v>473149128</v>
      </c>
      <c r="GD61">
        <v>579415368</v>
      </c>
      <c r="GE61">
        <v>634002384</v>
      </c>
      <c r="GF61">
        <v>0</v>
      </c>
      <c r="GG61">
        <v>0</v>
      </c>
      <c r="GH61">
        <v>0</v>
      </c>
      <c r="GI61">
        <v>0</v>
      </c>
      <c r="GJ61">
        <v>0</v>
      </c>
      <c r="GK61">
        <v>0</v>
      </c>
      <c r="GL61">
        <v>0</v>
      </c>
      <c r="GM61">
        <v>0</v>
      </c>
      <c r="GN61">
        <v>0</v>
      </c>
      <c r="GO61">
        <v>634002384</v>
      </c>
      <c r="GP61">
        <v>0</v>
      </c>
      <c r="GQ61">
        <v>11208182</v>
      </c>
      <c r="GR61">
        <v>72773873</v>
      </c>
      <c r="GS61">
        <v>0</v>
      </c>
      <c r="GT61">
        <v>0</v>
      </c>
      <c r="GU61">
        <v>0</v>
      </c>
      <c r="GV61">
        <v>0</v>
      </c>
      <c r="GW61">
        <v>0</v>
      </c>
      <c r="GX61">
        <v>0</v>
      </c>
      <c r="GY61">
        <v>0</v>
      </c>
      <c r="GZ61">
        <v>0</v>
      </c>
      <c r="HA61">
        <v>0</v>
      </c>
      <c r="HB61">
        <v>72773873</v>
      </c>
      <c r="HC61">
        <v>16151412</v>
      </c>
      <c r="HD61">
        <v>16151412</v>
      </c>
      <c r="HE61">
        <v>16151412</v>
      </c>
      <c r="HF61">
        <v>0</v>
      </c>
      <c r="HG61">
        <v>0</v>
      </c>
      <c r="HH61">
        <v>0</v>
      </c>
      <c r="HI61">
        <v>0</v>
      </c>
      <c r="HJ61">
        <v>0</v>
      </c>
      <c r="HK61">
        <v>0</v>
      </c>
      <c r="HL61">
        <v>0</v>
      </c>
      <c r="HM61">
        <v>0</v>
      </c>
      <c r="HN61">
        <v>0</v>
      </c>
      <c r="HO61">
        <v>16151412</v>
      </c>
      <c r="HP61">
        <v>0</v>
      </c>
      <c r="HQ61">
        <v>16151412</v>
      </c>
      <c r="HR61">
        <v>16151412</v>
      </c>
      <c r="HS61">
        <v>0</v>
      </c>
      <c r="HT61">
        <v>0</v>
      </c>
      <c r="HU61">
        <v>0</v>
      </c>
      <c r="HV61">
        <v>0</v>
      </c>
      <c r="HW61">
        <v>0</v>
      </c>
      <c r="HX61">
        <v>0</v>
      </c>
      <c r="HY61">
        <v>0</v>
      </c>
      <c r="HZ61">
        <v>0</v>
      </c>
      <c r="IA61">
        <v>0</v>
      </c>
      <c r="IB61">
        <v>16151412</v>
      </c>
      <c r="IC61" t="s">
        <v>1577</v>
      </c>
      <c r="ID61" t="s">
        <v>471</v>
      </c>
      <c r="IE61" t="s">
        <v>471</v>
      </c>
      <c r="IF61" t="s">
        <v>473</v>
      </c>
      <c r="IG61" t="s">
        <v>1578</v>
      </c>
      <c r="IH61" t="s">
        <v>1579</v>
      </c>
      <c r="II61" t="s">
        <v>471</v>
      </c>
      <c r="IJ61" t="s">
        <v>471</v>
      </c>
      <c r="IK61" t="s">
        <v>471</v>
      </c>
      <c r="IL61" t="s">
        <v>471</v>
      </c>
      <c r="IM61" t="s">
        <v>471</v>
      </c>
      <c r="IN61" t="s">
        <v>471</v>
      </c>
      <c r="IO61" t="s">
        <v>471</v>
      </c>
      <c r="IP61" t="s">
        <v>471</v>
      </c>
      <c r="IQ61" t="s">
        <v>471</v>
      </c>
      <c r="IR61">
        <v>0</v>
      </c>
      <c r="IS61">
        <v>1</v>
      </c>
      <c r="IT61">
        <v>1</v>
      </c>
      <c r="IU61">
        <v>0</v>
      </c>
      <c r="IV61">
        <v>0</v>
      </c>
      <c r="IW61">
        <v>0</v>
      </c>
      <c r="IX61">
        <v>0</v>
      </c>
      <c r="IY61">
        <v>0</v>
      </c>
      <c r="IZ61">
        <v>0</v>
      </c>
      <c r="JA61">
        <v>0</v>
      </c>
      <c r="JB61">
        <v>0</v>
      </c>
      <c r="JC61">
        <v>0</v>
      </c>
      <c r="JD61">
        <v>10.34</v>
      </c>
      <c r="JE61">
        <v>0</v>
      </c>
      <c r="JF61">
        <v>100</v>
      </c>
      <c r="JG61">
        <v>100</v>
      </c>
      <c r="JH61">
        <v>0</v>
      </c>
      <c r="JI61">
        <v>0</v>
      </c>
      <c r="JJ61">
        <v>0</v>
      </c>
      <c r="JK61">
        <v>0</v>
      </c>
      <c r="JL61">
        <v>0</v>
      </c>
      <c r="JM61">
        <v>0</v>
      </c>
      <c r="JN61">
        <v>0</v>
      </c>
      <c r="JO61">
        <v>0</v>
      </c>
      <c r="JP61">
        <v>0</v>
      </c>
      <c r="JQ61">
        <v>100</v>
      </c>
      <c r="JR61" t="s">
        <v>473</v>
      </c>
      <c r="JS61">
        <v>100</v>
      </c>
      <c r="JT61">
        <v>100</v>
      </c>
      <c r="JU61" t="s">
        <v>471</v>
      </c>
      <c r="JV61" t="s">
        <v>471</v>
      </c>
      <c r="JW61" t="s">
        <v>471</v>
      </c>
      <c r="JX61" t="s">
        <v>471</v>
      </c>
      <c r="JY61" t="s">
        <v>471</v>
      </c>
      <c r="JZ61" t="s">
        <v>471</v>
      </c>
      <c r="KA61" t="s">
        <v>471</v>
      </c>
      <c r="KB61" t="s">
        <v>471</v>
      </c>
      <c r="KC61">
        <v>100</v>
      </c>
      <c r="KD61" t="s">
        <v>473</v>
      </c>
      <c r="KE61">
        <v>100</v>
      </c>
      <c r="KF61">
        <v>100</v>
      </c>
      <c r="KG61" t="s">
        <v>471</v>
      </c>
      <c r="KH61" t="s">
        <v>471</v>
      </c>
      <c r="KI61" t="s">
        <v>471</v>
      </c>
      <c r="KJ61" t="s">
        <v>471</v>
      </c>
      <c r="KK61" t="s">
        <v>471</v>
      </c>
      <c r="KL61" t="s">
        <v>471</v>
      </c>
      <c r="KM61" t="s">
        <v>471</v>
      </c>
      <c r="KN61" t="s">
        <v>471</v>
      </c>
      <c r="KO61" t="s">
        <v>471</v>
      </c>
      <c r="KP61" t="s">
        <v>473</v>
      </c>
      <c r="KQ61">
        <v>100</v>
      </c>
      <c r="KR61">
        <v>100</v>
      </c>
      <c r="KS61" t="s">
        <v>471</v>
      </c>
      <c r="KT61" t="s">
        <v>471</v>
      </c>
      <c r="KU61" t="s">
        <v>471</v>
      </c>
      <c r="KV61" t="s">
        <v>471</v>
      </c>
      <c r="KW61" t="s">
        <v>471</v>
      </c>
      <c r="KX61" t="s">
        <v>471</v>
      </c>
      <c r="KY61" t="s">
        <v>471</v>
      </c>
      <c r="KZ61" t="s">
        <v>471</v>
      </c>
      <c r="LA61" t="s">
        <v>471</v>
      </c>
      <c r="LB61">
        <v>100</v>
      </c>
      <c r="LC61" t="s">
        <v>1431</v>
      </c>
      <c r="LD61" t="s">
        <v>1509</v>
      </c>
      <c r="LE61" t="s">
        <v>528</v>
      </c>
      <c r="LF61">
        <v>100</v>
      </c>
      <c r="LG61" t="s">
        <v>471</v>
      </c>
      <c r="LH61" t="s">
        <v>471</v>
      </c>
      <c r="LI61">
        <v>100</v>
      </c>
      <c r="LJ61">
        <v>70.166540946133964</v>
      </c>
      <c r="LK61">
        <v>24341513000</v>
      </c>
      <c r="LL61">
        <v>16862197691</v>
      </c>
      <c r="LM61">
        <v>1564994984</v>
      </c>
      <c r="LN61">
        <v>3250406264</v>
      </c>
      <c r="LO61">
        <v>2697044081</v>
      </c>
      <c r="LP61" t="s">
        <v>473</v>
      </c>
      <c r="LQ61">
        <v>100</v>
      </c>
      <c r="LR61">
        <v>100</v>
      </c>
      <c r="LS61" t="s">
        <v>471</v>
      </c>
      <c r="LT61" t="s">
        <v>471</v>
      </c>
      <c r="LU61" t="s">
        <v>471</v>
      </c>
      <c r="LV61" t="s">
        <v>471</v>
      </c>
      <c r="LW61" t="s">
        <v>471</v>
      </c>
      <c r="LX61" t="s">
        <v>471</v>
      </c>
      <c r="LY61" t="s">
        <v>471</v>
      </c>
      <c r="LZ61" t="s">
        <v>471</v>
      </c>
      <c r="MA61" t="s">
        <v>471</v>
      </c>
      <c r="MB61">
        <v>100</v>
      </c>
      <c r="MC61">
        <v>100</v>
      </c>
      <c r="MD61">
        <v>100</v>
      </c>
      <c r="ME61">
        <v>0</v>
      </c>
      <c r="MF61" t="s">
        <v>752</v>
      </c>
      <c r="MG61">
        <v>0</v>
      </c>
      <c r="MH61">
        <v>0</v>
      </c>
      <c r="MI61">
        <v>0</v>
      </c>
      <c r="MJ61">
        <v>0</v>
      </c>
      <c r="MK61">
        <v>0</v>
      </c>
      <c r="ML61">
        <v>0</v>
      </c>
      <c r="MM61">
        <v>0</v>
      </c>
      <c r="MN61">
        <v>0</v>
      </c>
      <c r="MO61">
        <v>0</v>
      </c>
      <c r="MP61">
        <v>0</v>
      </c>
      <c r="MQ61">
        <v>0</v>
      </c>
      <c r="MR61" t="s">
        <v>754</v>
      </c>
      <c r="MS61">
        <v>0</v>
      </c>
      <c r="MT61">
        <v>0</v>
      </c>
      <c r="MU61">
        <v>0</v>
      </c>
      <c r="MV61">
        <v>0</v>
      </c>
      <c r="MW61">
        <v>0</v>
      </c>
      <c r="MX61">
        <v>0</v>
      </c>
      <c r="MY61">
        <v>0</v>
      </c>
      <c r="MZ61">
        <v>0</v>
      </c>
      <c r="NA61">
        <v>0</v>
      </c>
      <c r="NB61">
        <v>0</v>
      </c>
      <c r="NC61" t="s">
        <v>473</v>
      </c>
      <c r="ND61">
        <v>100</v>
      </c>
      <c r="NE61">
        <v>100</v>
      </c>
      <c r="NF61" t="s">
        <v>471</v>
      </c>
      <c r="NG61" t="s">
        <v>471</v>
      </c>
      <c r="NH61" t="s">
        <v>471</v>
      </c>
      <c r="NI61" t="s">
        <v>471</v>
      </c>
      <c r="NJ61" t="s">
        <v>471</v>
      </c>
      <c r="NK61" t="s">
        <v>471</v>
      </c>
      <c r="NL61" t="s">
        <v>471</v>
      </c>
      <c r="NM61" t="s">
        <v>471</v>
      </c>
      <c r="NN61" t="s">
        <v>471</v>
      </c>
      <c r="NO61">
        <v>0</v>
      </c>
      <c r="NP61" t="s">
        <v>1029</v>
      </c>
      <c r="NQ61">
        <v>0</v>
      </c>
      <c r="NR61">
        <v>0</v>
      </c>
      <c r="NS61">
        <v>0</v>
      </c>
      <c r="NT61">
        <v>0</v>
      </c>
      <c r="NU61">
        <v>0</v>
      </c>
      <c r="NV61">
        <v>0</v>
      </c>
      <c r="NW61">
        <v>0</v>
      </c>
      <c r="NX61">
        <v>0</v>
      </c>
      <c r="NY61">
        <v>0</v>
      </c>
      <c r="NZ61">
        <v>0</v>
      </c>
      <c r="OA61">
        <v>0</v>
      </c>
      <c r="OB61" t="s">
        <v>1029</v>
      </c>
      <c r="OC61">
        <v>0</v>
      </c>
      <c r="OD61">
        <v>0</v>
      </c>
      <c r="OE61">
        <v>0</v>
      </c>
      <c r="OF61">
        <v>0</v>
      </c>
      <c r="OG61">
        <v>0</v>
      </c>
      <c r="OH61">
        <v>0</v>
      </c>
      <c r="OI61">
        <v>0</v>
      </c>
      <c r="OJ61">
        <v>0</v>
      </c>
      <c r="OK61">
        <v>0</v>
      </c>
      <c r="OL61">
        <v>0</v>
      </c>
      <c r="OO61" t="s">
        <v>1555</v>
      </c>
      <c r="OP61">
        <v>100</v>
      </c>
      <c r="OQ61">
        <v>0</v>
      </c>
      <c r="OR61">
        <v>0</v>
      </c>
      <c r="OS61">
        <v>0</v>
      </c>
      <c r="OT61">
        <v>0</v>
      </c>
      <c r="OU61">
        <v>0</v>
      </c>
      <c r="OV61">
        <v>0</v>
      </c>
      <c r="OW61">
        <v>0</v>
      </c>
      <c r="OX61">
        <v>0</v>
      </c>
      <c r="OY61">
        <v>0</v>
      </c>
      <c r="OZ61">
        <v>0</v>
      </c>
      <c r="PA61">
        <v>0</v>
      </c>
      <c r="PB61">
        <v>0</v>
      </c>
      <c r="PC61">
        <v>0</v>
      </c>
      <c r="PD61">
        <v>16151412</v>
      </c>
      <c r="PE61">
        <v>16151412</v>
      </c>
      <c r="PF61">
        <v>16151412</v>
      </c>
      <c r="PG61">
        <v>0</v>
      </c>
      <c r="PH61">
        <v>0</v>
      </c>
      <c r="PI61">
        <v>0</v>
      </c>
      <c r="PJ61">
        <v>0</v>
      </c>
      <c r="PK61">
        <v>0</v>
      </c>
      <c r="PL61">
        <v>0</v>
      </c>
      <c r="PM61">
        <v>0</v>
      </c>
      <c r="PN61">
        <v>0</v>
      </c>
      <c r="PO61">
        <v>0</v>
      </c>
      <c r="PP61">
        <v>16151412</v>
      </c>
      <c r="PQ61">
        <v>0</v>
      </c>
      <c r="PR61">
        <v>3250406264</v>
      </c>
      <c r="PS61" t="s">
        <v>482</v>
      </c>
    </row>
    <row r="62" spans="1:435" x14ac:dyDescent="0.25">
      <c r="A62" t="s">
        <v>1580</v>
      </c>
      <c r="B62">
        <v>7871</v>
      </c>
      <c r="C62" t="s">
        <v>1581</v>
      </c>
      <c r="D62">
        <v>2020110010188</v>
      </c>
      <c r="E62" t="s">
        <v>436</v>
      </c>
      <c r="F62" t="s">
        <v>1399</v>
      </c>
      <c r="G62" t="s">
        <v>1400</v>
      </c>
      <c r="H62" t="s">
        <v>1401</v>
      </c>
      <c r="I62" t="s">
        <v>1483</v>
      </c>
      <c r="J62" t="s">
        <v>1403</v>
      </c>
      <c r="K62" t="s">
        <v>1404</v>
      </c>
      <c r="L62" t="s">
        <v>1405</v>
      </c>
      <c r="M62" t="s">
        <v>1406</v>
      </c>
      <c r="N62" t="s">
        <v>1404</v>
      </c>
      <c r="O62" t="s">
        <v>1405</v>
      </c>
      <c r="P62" t="s">
        <v>1406</v>
      </c>
      <c r="Q62" t="s">
        <v>1407</v>
      </c>
      <c r="R62" t="s">
        <v>1408</v>
      </c>
      <c r="S62" t="s">
        <v>1582</v>
      </c>
      <c r="T62" t="s">
        <v>1583</v>
      </c>
      <c r="AC62" t="s">
        <v>1582</v>
      </c>
      <c r="AI62" t="s">
        <v>1584</v>
      </c>
      <c r="AJ62">
        <v>0</v>
      </c>
      <c r="AK62">
        <v>44466</v>
      </c>
      <c r="AL62">
        <v>2</v>
      </c>
      <c r="AM62">
        <v>2023</v>
      </c>
      <c r="AN62" t="s">
        <v>1585</v>
      </c>
      <c r="AO62" t="s">
        <v>1586</v>
      </c>
      <c r="AP62">
        <v>2020</v>
      </c>
      <c r="AQ62">
        <v>2024</v>
      </c>
      <c r="AR62" t="s">
        <v>492</v>
      </c>
      <c r="AS62" t="s">
        <v>457</v>
      </c>
      <c r="AT62" t="s">
        <v>458</v>
      </c>
      <c r="AU62" t="s">
        <v>459</v>
      </c>
      <c r="AV62">
        <v>2019</v>
      </c>
      <c r="AW62">
        <v>1</v>
      </c>
      <c r="AX62" t="s">
        <v>1519</v>
      </c>
      <c r="AZ62">
        <v>1</v>
      </c>
      <c r="BB62" t="s">
        <v>1587</v>
      </c>
      <c r="BC62" t="s">
        <v>1492</v>
      </c>
      <c r="BD62" t="s">
        <v>1493</v>
      </c>
      <c r="BE62" t="s">
        <v>1494</v>
      </c>
      <c r="BF62" t="s">
        <v>1588</v>
      </c>
      <c r="BG62">
        <v>3</v>
      </c>
      <c r="BH62">
        <v>44644</v>
      </c>
      <c r="BI62" t="s">
        <v>1420</v>
      </c>
      <c r="BJ62" t="s">
        <v>51</v>
      </c>
      <c r="BK62">
        <v>100</v>
      </c>
      <c r="BL62">
        <v>100</v>
      </c>
      <c r="BM62">
        <v>100</v>
      </c>
      <c r="BN62">
        <v>100</v>
      </c>
      <c r="BO62">
        <v>100</v>
      </c>
      <c r="BP62">
        <v>100</v>
      </c>
      <c r="BQ62">
        <v>5170587283</v>
      </c>
      <c r="BR62">
        <v>428092940</v>
      </c>
      <c r="BS62">
        <v>1824489579</v>
      </c>
      <c r="BT62">
        <v>1327328935</v>
      </c>
      <c r="BU62">
        <v>997953829</v>
      </c>
      <c r="BV62">
        <v>592722000</v>
      </c>
      <c r="BW62">
        <v>100</v>
      </c>
      <c r="BX62">
        <v>100</v>
      </c>
      <c r="BY62">
        <v>100</v>
      </c>
      <c r="BZ62">
        <v>100</v>
      </c>
      <c r="CA62">
        <v>100</v>
      </c>
      <c r="CB62">
        <v>100</v>
      </c>
      <c r="CC62">
        <v>100</v>
      </c>
      <c r="CD62">
        <v>428092940</v>
      </c>
      <c r="CE62">
        <v>344008448</v>
      </c>
      <c r="CF62">
        <v>1812311080</v>
      </c>
      <c r="CG62">
        <v>1640649967</v>
      </c>
      <c r="CH62">
        <v>1312598022</v>
      </c>
      <c r="CI62">
        <v>1295536290</v>
      </c>
      <c r="CJ62">
        <v>100</v>
      </c>
      <c r="CK62">
        <v>100</v>
      </c>
      <c r="CL62">
        <v>100</v>
      </c>
      <c r="CM62">
        <v>100</v>
      </c>
      <c r="CN62" t="s">
        <v>492</v>
      </c>
      <c r="CO62">
        <v>100</v>
      </c>
      <c r="CP62">
        <v>100</v>
      </c>
      <c r="CQ62">
        <v>100</v>
      </c>
      <c r="CR62">
        <v>100</v>
      </c>
      <c r="CS62">
        <v>100</v>
      </c>
      <c r="CT62">
        <v>100</v>
      </c>
      <c r="CU62">
        <v>100</v>
      </c>
      <c r="CV62">
        <v>100</v>
      </c>
      <c r="CW62">
        <v>100</v>
      </c>
      <c r="CX62">
        <v>100</v>
      </c>
      <c r="CY62">
        <v>100</v>
      </c>
      <c r="CZ62">
        <v>100</v>
      </c>
      <c r="DA62">
        <v>100</v>
      </c>
      <c r="DB62">
        <v>100</v>
      </c>
      <c r="DC62">
        <v>100</v>
      </c>
      <c r="DD62">
        <v>0</v>
      </c>
      <c r="DE62">
        <v>8.6999999999999993</v>
      </c>
      <c r="DF62">
        <v>8.6999999999999993</v>
      </c>
      <c r="DG62">
        <v>8.6999999999999993</v>
      </c>
      <c r="DH62">
        <v>8.6999999999999993</v>
      </c>
      <c r="DI62">
        <v>8.6999999999999993</v>
      </c>
      <c r="DJ62">
        <v>8.6999999999999993</v>
      </c>
      <c r="DK62">
        <v>8.6999999999999993</v>
      </c>
      <c r="DL62">
        <v>8.6999999999999993</v>
      </c>
      <c r="DM62">
        <v>8.6999999999999993</v>
      </c>
      <c r="DN62">
        <v>13</v>
      </c>
      <c r="DO62">
        <v>8.6999999999999993</v>
      </c>
      <c r="DP62" t="s">
        <v>471</v>
      </c>
      <c r="DQ62">
        <v>0</v>
      </c>
      <c r="DR62">
        <v>8.6999999999999993</v>
      </c>
      <c r="DS62">
        <v>8.6999999999999993</v>
      </c>
      <c r="DT62">
        <v>0</v>
      </c>
      <c r="DU62">
        <v>0</v>
      </c>
      <c r="DV62">
        <v>0</v>
      </c>
      <c r="DW62">
        <v>0</v>
      </c>
      <c r="DX62">
        <v>0</v>
      </c>
      <c r="DY62">
        <v>0</v>
      </c>
      <c r="DZ62">
        <v>0</v>
      </c>
      <c r="EA62">
        <v>0</v>
      </c>
      <c r="EB62">
        <v>0</v>
      </c>
      <c r="EC62">
        <v>17.399999999999999</v>
      </c>
      <c r="ED62" t="s">
        <v>471</v>
      </c>
      <c r="EE62" t="s">
        <v>528</v>
      </c>
      <c r="EF62" t="s">
        <v>1589</v>
      </c>
      <c r="EG62" t="s">
        <v>1589</v>
      </c>
      <c r="EH62" t="s">
        <v>1590</v>
      </c>
      <c r="EI62" t="s">
        <v>1589</v>
      </c>
      <c r="EJ62" t="s">
        <v>1591</v>
      </c>
      <c r="EK62" t="s">
        <v>1589</v>
      </c>
      <c r="EL62" t="s">
        <v>1589</v>
      </c>
      <c r="EM62" t="s">
        <v>1589</v>
      </c>
      <c r="EN62" t="s">
        <v>1589</v>
      </c>
      <c r="EO62" t="s">
        <v>1592</v>
      </c>
      <c r="EP62" t="s">
        <v>1589</v>
      </c>
      <c r="EQ62" t="s">
        <v>473</v>
      </c>
      <c r="ER62" t="s">
        <v>1593</v>
      </c>
      <c r="ES62" t="s">
        <v>1594</v>
      </c>
      <c r="ET62">
        <v>0</v>
      </c>
      <c r="EU62">
        <v>0</v>
      </c>
      <c r="EV62">
        <v>0</v>
      </c>
      <c r="EW62">
        <v>0</v>
      </c>
      <c r="EX62">
        <v>0</v>
      </c>
      <c r="EY62">
        <v>0</v>
      </c>
      <c r="EZ62">
        <v>0</v>
      </c>
      <c r="FA62">
        <v>0</v>
      </c>
      <c r="FB62">
        <v>0</v>
      </c>
      <c r="FC62">
        <v>1007266000</v>
      </c>
      <c r="FD62">
        <v>1007266000</v>
      </c>
      <c r="FE62">
        <v>1007266000</v>
      </c>
      <c r="FF62">
        <v>1007266000</v>
      </c>
      <c r="FG62">
        <v>1007266000</v>
      </c>
      <c r="FH62">
        <v>1007266000</v>
      </c>
      <c r="FI62">
        <v>1007266000</v>
      </c>
      <c r="FJ62">
        <v>1007266000</v>
      </c>
      <c r="FK62">
        <v>1007266000</v>
      </c>
      <c r="FL62">
        <v>1007266000</v>
      </c>
      <c r="FM62">
        <v>1007266000</v>
      </c>
      <c r="FN62">
        <v>1007266000</v>
      </c>
      <c r="FO62">
        <v>1007266000</v>
      </c>
      <c r="FP62">
        <v>1049295756</v>
      </c>
      <c r="FQ62">
        <v>1049295756</v>
      </c>
      <c r="FR62">
        <v>997953829</v>
      </c>
      <c r="FS62">
        <v>0</v>
      </c>
      <c r="FT62">
        <v>0</v>
      </c>
      <c r="FU62">
        <v>0</v>
      </c>
      <c r="FV62">
        <v>0</v>
      </c>
      <c r="FW62">
        <v>0</v>
      </c>
      <c r="FX62">
        <v>0</v>
      </c>
      <c r="FY62">
        <v>0</v>
      </c>
      <c r="FZ62">
        <v>0</v>
      </c>
      <c r="GA62">
        <v>0</v>
      </c>
      <c r="GB62">
        <v>997953829</v>
      </c>
      <c r="GC62">
        <v>163185060</v>
      </c>
      <c r="GD62">
        <v>701184698</v>
      </c>
      <c r="GE62">
        <v>701184698</v>
      </c>
      <c r="GF62">
        <v>0</v>
      </c>
      <c r="GG62">
        <v>0</v>
      </c>
      <c r="GH62">
        <v>0</v>
      </c>
      <c r="GI62">
        <v>0</v>
      </c>
      <c r="GJ62">
        <v>0</v>
      </c>
      <c r="GK62">
        <v>0</v>
      </c>
      <c r="GL62">
        <v>0</v>
      </c>
      <c r="GM62">
        <v>0</v>
      </c>
      <c r="GN62">
        <v>0</v>
      </c>
      <c r="GO62">
        <v>701184698</v>
      </c>
      <c r="GP62">
        <v>0</v>
      </c>
      <c r="GQ62">
        <v>13866784</v>
      </c>
      <c r="GR62">
        <v>76749261</v>
      </c>
      <c r="GS62">
        <v>0</v>
      </c>
      <c r="GT62">
        <v>0</v>
      </c>
      <c r="GU62">
        <v>0</v>
      </c>
      <c r="GV62">
        <v>0</v>
      </c>
      <c r="GW62">
        <v>0</v>
      </c>
      <c r="GX62">
        <v>0</v>
      </c>
      <c r="GY62">
        <v>0</v>
      </c>
      <c r="GZ62">
        <v>0</v>
      </c>
      <c r="HA62">
        <v>0</v>
      </c>
      <c r="HB62">
        <v>76749261</v>
      </c>
      <c r="HC62">
        <v>17061732</v>
      </c>
      <c r="HD62">
        <v>17061732</v>
      </c>
      <c r="HE62">
        <v>17061732</v>
      </c>
      <c r="HF62">
        <v>0</v>
      </c>
      <c r="HG62">
        <v>0</v>
      </c>
      <c r="HH62">
        <v>0</v>
      </c>
      <c r="HI62">
        <v>0</v>
      </c>
      <c r="HJ62">
        <v>0</v>
      </c>
      <c r="HK62">
        <v>0</v>
      </c>
      <c r="HL62">
        <v>0</v>
      </c>
      <c r="HM62">
        <v>0</v>
      </c>
      <c r="HN62">
        <v>0</v>
      </c>
      <c r="HO62">
        <v>17061732</v>
      </c>
      <c r="HP62">
        <v>0</v>
      </c>
      <c r="HQ62">
        <v>14740157</v>
      </c>
      <c r="HR62">
        <v>14740157</v>
      </c>
      <c r="HS62">
        <v>0</v>
      </c>
      <c r="HT62">
        <v>0</v>
      </c>
      <c r="HU62">
        <v>0</v>
      </c>
      <c r="HV62">
        <v>0</v>
      </c>
      <c r="HW62">
        <v>0</v>
      </c>
      <c r="HX62">
        <v>0</v>
      </c>
      <c r="HY62">
        <v>0</v>
      </c>
      <c r="HZ62">
        <v>0</v>
      </c>
      <c r="IA62">
        <v>0</v>
      </c>
      <c r="IB62">
        <v>14740157</v>
      </c>
      <c r="IC62" t="s">
        <v>1595</v>
      </c>
      <c r="ID62" t="s">
        <v>471</v>
      </c>
      <c r="IE62" t="s">
        <v>471</v>
      </c>
      <c r="IF62" t="s">
        <v>473</v>
      </c>
      <c r="IG62" t="s">
        <v>1596</v>
      </c>
      <c r="IH62" t="s">
        <v>1597</v>
      </c>
      <c r="II62" t="s">
        <v>471</v>
      </c>
      <c r="IJ62" t="s">
        <v>471</v>
      </c>
      <c r="IK62" t="s">
        <v>471</v>
      </c>
      <c r="IL62" t="s">
        <v>471</v>
      </c>
      <c r="IM62" t="s">
        <v>471</v>
      </c>
      <c r="IN62" t="s">
        <v>471</v>
      </c>
      <c r="IO62" t="s">
        <v>471</v>
      </c>
      <c r="IP62" t="s">
        <v>471</v>
      </c>
      <c r="IQ62" t="s">
        <v>471</v>
      </c>
      <c r="IR62">
        <v>0</v>
      </c>
      <c r="IS62">
        <v>1</v>
      </c>
      <c r="IT62">
        <v>1</v>
      </c>
      <c r="IU62">
        <v>0</v>
      </c>
      <c r="IV62">
        <v>0</v>
      </c>
      <c r="IW62">
        <v>0</v>
      </c>
      <c r="IX62">
        <v>0</v>
      </c>
      <c r="IY62">
        <v>0</v>
      </c>
      <c r="IZ62">
        <v>0</v>
      </c>
      <c r="JA62">
        <v>0</v>
      </c>
      <c r="JB62">
        <v>0</v>
      </c>
      <c r="JC62">
        <v>0</v>
      </c>
      <c r="JD62">
        <v>17.399999999999999</v>
      </c>
      <c r="JE62">
        <v>0</v>
      </c>
      <c r="JF62">
        <v>100</v>
      </c>
      <c r="JG62">
        <v>100</v>
      </c>
      <c r="JH62">
        <v>0</v>
      </c>
      <c r="JI62">
        <v>0</v>
      </c>
      <c r="JJ62">
        <v>0</v>
      </c>
      <c r="JK62">
        <v>0</v>
      </c>
      <c r="JL62">
        <v>0</v>
      </c>
      <c r="JM62">
        <v>0</v>
      </c>
      <c r="JN62">
        <v>0</v>
      </c>
      <c r="JO62">
        <v>0</v>
      </c>
      <c r="JP62">
        <v>0</v>
      </c>
      <c r="JQ62">
        <v>100</v>
      </c>
      <c r="JR62" t="s">
        <v>473</v>
      </c>
      <c r="JS62">
        <v>100</v>
      </c>
      <c r="JT62">
        <v>100</v>
      </c>
      <c r="JU62" t="s">
        <v>471</v>
      </c>
      <c r="JV62" t="s">
        <v>471</v>
      </c>
      <c r="JW62" t="s">
        <v>471</v>
      </c>
      <c r="JX62" t="s">
        <v>471</v>
      </c>
      <c r="JY62" t="s">
        <v>471</v>
      </c>
      <c r="JZ62" t="s">
        <v>471</v>
      </c>
      <c r="KA62" t="s">
        <v>471</v>
      </c>
      <c r="KB62" t="s">
        <v>471</v>
      </c>
      <c r="KC62">
        <v>100</v>
      </c>
      <c r="KD62" t="s">
        <v>473</v>
      </c>
      <c r="KE62">
        <v>100</v>
      </c>
      <c r="KF62">
        <v>100</v>
      </c>
      <c r="KG62" t="s">
        <v>471</v>
      </c>
      <c r="KH62" t="s">
        <v>471</v>
      </c>
      <c r="KI62" t="s">
        <v>471</v>
      </c>
      <c r="KJ62" t="s">
        <v>471</v>
      </c>
      <c r="KK62" t="s">
        <v>471</v>
      </c>
      <c r="KL62" t="s">
        <v>471</v>
      </c>
      <c r="KM62" t="s">
        <v>471</v>
      </c>
      <c r="KN62" t="s">
        <v>471</v>
      </c>
      <c r="KO62" t="s">
        <v>471</v>
      </c>
      <c r="KP62" t="s">
        <v>473</v>
      </c>
      <c r="KQ62">
        <v>100</v>
      </c>
      <c r="KR62">
        <v>100</v>
      </c>
      <c r="KS62" t="s">
        <v>471</v>
      </c>
      <c r="KT62" t="s">
        <v>471</v>
      </c>
      <c r="KU62" t="s">
        <v>471</v>
      </c>
      <c r="KV62" t="s">
        <v>471</v>
      </c>
      <c r="KW62" t="s">
        <v>471</v>
      </c>
      <c r="KX62" t="s">
        <v>471</v>
      </c>
      <c r="KY62" t="s">
        <v>471</v>
      </c>
      <c r="KZ62" t="s">
        <v>471</v>
      </c>
      <c r="LA62" t="s">
        <v>471</v>
      </c>
      <c r="LB62">
        <v>100</v>
      </c>
      <c r="LC62" t="s">
        <v>1431</v>
      </c>
      <c r="LD62" t="s">
        <v>1509</v>
      </c>
      <c r="LE62" t="s">
        <v>528</v>
      </c>
      <c r="LF62">
        <v>100</v>
      </c>
      <c r="LG62" t="s">
        <v>471</v>
      </c>
      <c r="LH62" t="s">
        <v>471</v>
      </c>
      <c r="LI62">
        <v>100</v>
      </c>
      <c r="LJ62">
        <v>70.166540946133964</v>
      </c>
      <c r="LK62">
        <v>24341513000</v>
      </c>
      <c r="LL62">
        <v>16862197691</v>
      </c>
      <c r="LM62">
        <v>1564994984</v>
      </c>
      <c r="LN62">
        <v>3250406264</v>
      </c>
      <c r="LO62">
        <v>2697044081</v>
      </c>
      <c r="LP62" t="s">
        <v>473</v>
      </c>
      <c r="LQ62">
        <v>100</v>
      </c>
      <c r="LR62">
        <v>100</v>
      </c>
      <c r="LS62" t="s">
        <v>471</v>
      </c>
      <c r="LT62" t="s">
        <v>471</v>
      </c>
      <c r="LU62" t="s">
        <v>471</v>
      </c>
      <c r="LV62" t="s">
        <v>471</v>
      </c>
      <c r="LW62" t="s">
        <v>471</v>
      </c>
      <c r="LX62" t="s">
        <v>471</v>
      </c>
      <c r="LY62" t="s">
        <v>471</v>
      </c>
      <c r="LZ62" t="s">
        <v>471</v>
      </c>
      <c r="MA62" t="s">
        <v>471</v>
      </c>
      <c r="MB62">
        <v>100</v>
      </c>
      <c r="MC62">
        <v>100</v>
      </c>
      <c r="MD62">
        <v>100</v>
      </c>
      <c r="ME62">
        <v>0</v>
      </c>
      <c r="MF62" t="s">
        <v>752</v>
      </c>
      <c r="MG62">
        <v>0</v>
      </c>
      <c r="MH62">
        <v>0</v>
      </c>
      <c r="MI62">
        <v>0</v>
      </c>
      <c r="MJ62">
        <v>0</v>
      </c>
      <c r="MK62">
        <v>0</v>
      </c>
      <c r="ML62">
        <v>0</v>
      </c>
      <c r="MM62">
        <v>0</v>
      </c>
      <c r="MN62">
        <v>0</v>
      </c>
      <c r="MO62">
        <v>0</v>
      </c>
      <c r="MP62">
        <v>0</v>
      </c>
      <c r="MQ62">
        <v>0</v>
      </c>
      <c r="MR62" t="s">
        <v>754</v>
      </c>
      <c r="MS62">
        <v>0</v>
      </c>
      <c r="MT62">
        <v>0</v>
      </c>
      <c r="MU62">
        <v>0</v>
      </c>
      <c r="MV62">
        <v>0</v>
      </c>
      <c r="MW62">
        <v>0</v>
      </c>
      <c r="MX62">
        <v>0</v>
      </c>
      <c r="MY62">
        <v>0</v>
      </c>
      <c r="MZ62">
        <v>0</v>
      </c>
      <c r="NA62">
        <v>0</v>
      </c>
      <c r="NB62">
        <v>0</v>
      </c>
      <c r="NC62" t="s">
        <v>473</v>
      </c>
      <c r="ND62">
        <v>100</v>
      </c>
      <c r="NE62">
        <v>100</v>
      </c>
      <c r="NF62" t="s">
        <v>471</v>
      </c>
      <c r="NG62" t="s">
        <v>471</v>
      </c>
      <c r="NH62" t="s">
        <v>471</v>
      </c>
      <c r="NI62" t="s">
        <v>471</v>
      </c>
      <c r="NJ62" t="s">
        <v>471</v>
      </c>
      <c r="NK62" t="s">
        <v>471</v>
      </c>
      <c r="NL62" t="s">
        <v>471</v>
      </c>
      <c r="NM62" t="s">
        <v>471</v>
      </c>
      <c r="NN62" t="s">
        <v>471</v>
      </c>
      <c r="NO62">
        <v>0</v>
      </c>
      <c r="NP62" t="s">
        <v>1029</v>
      </c>
      <c r="NQ62">
        <v>0</v>
      </c>
      <c r="NR62">
        <v>0</v>
      </c>
      <c r="NS62">
        <v>0</v>
      </c>
      <c r="NT62">
        <v>0</v>
      </c>
      <c r="NU62">
        <v>0</v>
      </c>
      <c r="NV62">
        <v>0</v>
      </c>
      <c r="NW62">
        <v>0</v>
      </c>
      <c r="NX62">
        <v>0</v>
      </c>
      <c r="NY62">
        <v>0</v>
      </c>
      <c r="NZ62">
        <v>0</v>
      </c>
      <c r="OA62">
        <v>0</v>
      </c>
      <c r="OB62" t="s">
        <v>1029</v>
      </c>
      <c r="OC62">
        <v>0</v>
      </c>
      <c r="OD62">
        <v>0</v>
      </c>
      <c r="OE62">
        <v>0</v>
      </c>
      <c r="OF62">
        <v>0</v>
      </c>
      <c r="OG62">
        <v>0</v>
      </c>
      <c r="OH62">
        <v>0</v>
      </c>
      <c r="OI62">
        <v>0</v>
      </c>
      <c r="OJ62">
        <v>0</v>
      </c>
      <c r="OK62">
        <v>0</v>
      </c>
      <c r="OL62">
        <v>0</v>
      </c>
      <c r="OO62" t="s">
        <v>1580</v>
      </c>
      <c r="OP62">
        <v>100</v>
      </c>
      <c r="OQ62">
        <v>0</v>
      </c>
      <c r="OR62">
        <v>0</v>
      </c>
      <c r="OS62">
        <v>0</v>
      </c>
      <c r="OT62">
        <v>0</v>
      </c>
      <c r="OU62">
        <v>0</v>
      </c>
      <c r="OV62">
        <v>0</v>
      </c>
      <c r="OW62">
        <v>0</v>
      </c>
      <c r="OX62">
        <v>0</v>
      </c>
      <c r="OY62">
        <v>0</v>
      </c>
      <c r="OZ62">
        <v>0</v>
      </c>
      <c r="PA62">
        <v>0</v>
      </c>
      <c r="PB62">
        <v>0</v>
      </c>
      <c r="PC62">
        <v>0</v>
      </c>
      <c r="PD62">
        <v>17061732</v>
      </c>
      <c r="PE62">
        <v>17061732</v>
      </c>
      <c r="PF62">
        <v>17061732</v>
      </c>
      <c r="PG62">
        <v>0</v>
      </c>
      <c r="PH62">
        <v>0</v>
      </c>
      <c r="PI62">
        <v>0</v>
      </c>
      <c r="PJ62">
        <v>0</v>
      </c>
      <c r="PK62">
        <v>0</v>
      </c>
      <c r="PL62">
        <v>0</v>
      </c>
      <c r="PM62">
        <v>0</v>
      </c>
      <c r="PN62">
        <v>0</v>
      </c>
      <c r="PO62">
        <v>0</v>
      </c>
      <c r="PP62">
        <v>17061732</v>
      </c>
      <c r="PQ62">
        <v>0</v>
      </c>
      <c r="PR62">
        <v>3250406264</v>
      </c>
      <c r="PS62" t="s">
        <v>482</v>
      </c>
    </row>
    <row r="63" spans="1:435" x14ac:dyDescent="0.25">
      <c r="A63" t="s">
        <v>1598</v>
      </c>
      <c r="B63">
        <v>7871</v>
      </c>
      <c r="C63" t="s">
        <v>1599</v>
      </c>
      <c r="D63">
        <v>2020110010188</v>
      </c>
      <c r="E63" t="s">
        <v>436</v>
      </c>
      <c r="F63" t="s">
        <v>1399</v>
      </c>
      <c r="G63" t="s">
        <v>1400</v>
      </c>
      <c r="H63" t="s">
        <v>1401</v>
      </c>
      <c r="I63" t="s">
        <v>1600</v>
      </c>
      <c r="J63" t="s">
        <v>1403</v>
      </c>
      <c r="K63" t="s">
        <v>1404</v>
      </c>
      <c r="L63" t="s">
        <v>1405</v>
      </c>
      <c r="M63" t="s">
        <v>1406</v>
      </c>
      <c r="N63" t="s">
        <v>1404</v>
      </c>
      <c r="O63" t="s">
        <v>1405</v>
      </c>
      <c r="P63" t="s">
        <v>1406</v>
      </c>
      <c r="Q63" t="s">
        <v>1407</v>
      </c>
      <c r="R63" t="s">
        <v>1408</v>
      </c>
      <c r="S63" t="s">
        <v>1601</v>
      </c>
      <c r="T63" t="s">
        <v>1602</v>
      </c>
      <c r="AC63" t="s">
        <v>1601</v>
      </c>
      <c r="AI63" t="s">
        <v>1603</v>
      </c>
      <c r="AJ63">
        <v>0</v>
      </c>
      <c r="AK63">
        <v>44466</v>
      </c>
      <c r="AL63">
        <v>2</v>
      </c>
      <c r="AM63">
        <v>2023</v>
      </c>
      <c r="AN63" t="s">
        <v>1604</v>
      </c>
      <c r="AO63" t="s">
        <v>1605</v>
      </c>
      <c r="AP63">
        <v>2020</v>
      </c>
      <c r="AQ63">
        <v>2024</v>
      </c>
      <c r="AR63" t="s">
        <v>492</v>
      </c>
      <c r="AS63" t="s">
        <v>457</v>
      </c>
      <c r="AT63" t="s">
        <v>458</v>
      </c>
      <c r="AU63" t="s">
        <v>459</v>
      </c>
      <c r="AV63" t="s">
        <v>460</v>
      </c>
      <c r="AW63" t="s">
        <v>460</v>
      </c>
      <c r="AX63" t="s">
        <v>460</v>
      </c>
      <c r="AZ63">
        <v>1</v>
      </c>
      <c r="BB63" t="s">
        <v>1606</v>
      </c>
      <c r="BC63" t="s">
        <v>1492</v>
      </c>
      <c r="BD63" t="s">
        <v>1493</v>
      </c>
      <c r="BE63" t="s">
        <v>1494</v>
      </c>
      <c r="BF63" t="s">
        <v>1607</v>
      </c>
      <c r="BG63">
        <v>3</v>
      </c>
      <c r="BH63">
        <v>44644</v>
      </c>
      <c r="BI63" t="s">
        <v>1420</v>
      </c>
      <c r="BJ63" t="s">
        <v>51</v>
      </c>
      <c r="BK63">
        <v>100</v>
      </c>
      <c r="BL63">
        <v>100</v>
      </c>
      <c r="BM63">
        <v>100</v>
      </c>
      <c r="BN63">
        <v>100</v>
      </c>
      <c r="BO63">
        <v>100</v>
      </c>
      <c r="BP63">
        <v>100</v>
      </c>
      <c r="BQ63">
        <v>20057776255</v>
      </c>
      <c r="BR63">
        <v>3061033688</v>
      </c>
      <c r="BS63">
        <v>5950295294</v>
      </c>
      <c r="BT63">
        <v>4946640896</v>
      </c>
      <c r="BU63">
        <v>3526892377</v>
      </c>
      <c r="BV63">
        <v>2572914000</v>
      </c>
      <c r="BW63">
        <v>100</v>
      </c>
      <c r="BX63">
        <v>100</v>
      </c>
      <c r="BY63">
        <v>100</v>
      </c>
      <c r="BZ63">
        <v>100</v>
      </c>
      <c r="CA63">
        <v>100</v>
      </c>
      <c r="CB63">
        <v>100</v>
      </c>
      <c r="CC63">
        <v>100</v>
      </c>
      <c r="CD63">
        <v>3039152519</v>
      </c>
      <c r="CE63">
        <v>2654219777</v>
      </c>
      <c r="CF63">
        <v>5950083818</v>
      </c>
      <c r="CG63">
        <v>5349403187</v>
      </c>
      <c r="CH63">
        <v>4939749498</v>
      </c>
      <c r="CI63">
        <v>4677876039</v>
      </c>
      <c r="CJ63">
        <v>100</v>
      </c>
      <c r="CK63">
        <v>100</v>
      </c>
      <c r="CL63">
        <v>100</v>
      </c>
      <c r="CM63">
        <v>100</v>
      </c>
      <c r="CN63" t="s">
        <v>492</v>
      </c>
      <c r="CO63">
        <v>100</v>
      </c>
      <c r="CP63">
        <v>100</v>
      </c>
      <c r="CQ63">
        <v>100</v>
      </c>
      <c r="CR63">
        <v>100</v>
      </c>
      <c r="CS63">
        <v>100</v>
      </c>
      <c r="CT63">
        <v>100</v>
      </c>
      <c r="CU63">
        <v>100</v>
      </c>
      <c r="CV63">
        <v>100</v>
      </c>
      <c r="CW63">
        <v>100</v>
      </c>
      <c r="CX63">
        <v>100</v>
      </c>
      <c r="CY63">
        <v>100</v>
      </c>
      <c r="CZ63">
        <v>100</v>
      </c>
      <c r="DA63">
        <v>100</v>
      </c>
      <c r="DB63">
        <v>100</v>
      </c>
      <c r="DC63">
        <v>100</v>
      </c>
      <c r="DD63">
        <v>7.14</v>
      </c>
      <c r="DE63">
        <v>10.71</v>
      </c>
      <c r="DF63">
        <v>7.14</v>
      </c>
      <c r="DG63">
        <v>10.71</v>
      </c>
      <c r="DH63">
        <v>7.15</v>
      </c>
      <c r="DI63">
        <v>10.71</v>
      </c>
      <c r="DJ63">
        <v>3.57</v>
      </c>
      <c r="DK63">
        <v>7.14</v>
      </c>
      <c r="DL63">
        <v>7.14</v>
      </c>
      <c r="DM63">
        <v>10.72</v>
      </c>
      <c r="DN63">
        <v>10.72</v>
      </c>
      <c r="DO63">
        <v>7.15</v>
      </c>
      <c r="DP63" t="s">
        <v>471</v>
      </c>
      <c r="DQ63">
        <v>7.14</v>
      </c>
      <c r="DR63">
        <v>10.71</v>
      </c>
      <c r="DS63">
        <v>7.14</v>
      </c>
      <c r="DT63">
        <v>0</v>
      </c>
      <c r="DU63">
        <v>0</v>
      </c>
      <c r="DV63">
        <v>0</v>
      </c>
      <c r="DW63">
        <v>0</v>
      </c>
      <c r="DX63">
        <v>0</v>
      </c>
      <c r="DY63">
        <v>0</v>
      </c>
      <c r="DZ63">
        <v>0</v>
      </c>
      <c r="EA63">
        <v>0</v>
      </c>
      <c r="EB63">
        <v>0</v>
      </c>
      <c r="EC63">
        <v>24.990000000000002</v>
      </c>
      <c r="ED63" t="s">
        <v>471</v>
      </c>
      <c r="EE63" t="s">
        <v>1608</v>
      </c>
      <c r="EF63" t="s">
        <v>1609</v>
      </c>
      <c r="EG63" t="s">
        <v>1610</v>
      </c>
      <c r="EH63" t="s">
        <v>1609</v>
      </c>
      <c r="EI63" t="s">
        <v>1611</v>
      </c>
      <c r="EJ63" t="s">
        <v>1612</v>
      </c>
      <c r="EK63" t="s">
        <v>1613</v>
      </c>
      <c r="EL63" t="s">
        <v>1614</v>
      </c>
      <c r="EM63" t="s">
        <v>1611</v>
      </c>
      <c r="EN63" t="s">
        <v>1609</v>
      </c>
      <c r="EO63" t="s">
        <v>1615</v>
      </c>
      <c r="EP63" t="s">
        <v>1614</v>
      </c>
      <c r="EQ63" t="s">
        <v>1616</v>
      </c>
      <c r="ER63" t="s">
        <v>1617</v>
      </c>
      <c r="ES63" t="s">
        <v>1618</v>
      </c>
      <c r="ET63">
        <v>0</v>
      </c>
      <c r="EU63">
        <v>0</v>
      </c>
      <c r="EV63">
        <v>0</v>
      </c>
      <c r="EW63">
        <v>0</v>
      </c>
      <c r="EX63">
        <v>0</v>
      </c>
      <c r="EY63">
        <v>0</v>
      </c>
      <c r="EZ63">
        <v>0</v>
      </c>
      <c r="FA63">
        <v>0</v>
      </c>
      <c r="FB63">
        <v>0</v>
      </c>
      <c r="FC63">
        <v>3499244000</v>
      </c>
      <c r="FD63">
        <v>3499244000</v>
      </c>
      <c r="FE63">
        <v>3499244000</v>
      </c>
      <c r="FF63">
        <v>3499244000</v>
      </c>
      <c r="FG63">
        <v>3499244000</v>
      </c>
      <c r="FH63">
        <v>3499244000</v>
      </c>
      <c r="FI63">
        <v>3499244000</v>
      </c>
      <c r="FJ63">
        <v>3499244000</v>
      </c>
      <c r="FK63">
        <v>3499244000</v>
      </c>
      <c r="FL63">
        <v>3499244000</v>
      </c>
      <c r="FM63">
        <v>3499244000</v>
      </c>
      <c r="FN63">
        <v>3499244000</v>
      </c>
      <c r="FO63">
        <v>3499244000</v>
      </c>
      <c r="FP63">
        <v>3522769093</v>
      </c>
      <c r="FQ63">
        <v>3522769093</v>
      </c>
      <c r="FR63">
        <v>3526892377</v>
      </c>
      <c r="FS63">
        <v>0</v>
      </c>
      <c r="FT63">
        <v>0</v>
      </c>
      <c r="FU63">
        <v>0</v>
      </c>
      <c r="FV63">
        <v>0</v>
      </c>
      <c r="FW63">
        <v>0</v>
      </c>
      <c r="FX63">
        <v>0</v>
      </c>
      <c r="FY63">
        <v>0</v>
      </c>
      <c r="FZ63">
        <v>0</v>
      </c>
      <c r="GA63">
        <v>0</v>
      </c>
      <c r="GB63">
        <v>3526892377</v>
      </c>
      <c r="GC63">
        <v>2315059874</v>
      </c>
      <c r="GD63">
        <v>2818610881</v>
      </c>
      <c r="GE63">
        <v>2645677103</v>
      </c>
      <c r="GF63">
        <v>0</v>
      </c>
      <c r="GG63">
        <v>0</v>
      </c>
      <c r="GH63">
        <v>0</v>
      </c>
      <c r="GI63">
        <v>0</v>
      </c>
      <c r="GJ63">
        <v>0</v>
      </c>
      <c r="GK63">
        <v>0</v>
      </c>
      <c r="GL63">
        <v>0</v>
      </c>
      <c r="GM63">
        <v>0</v>
      </c>
      <c r="GN63">
        <v>0</v>
      </c>
      <c r="GO63">
        <v>2645677103</v>
      </c>
      <c r="GP63">
        <v>36220663</v>
      </c>
      <c r="GQ63">
        <v>88084938</v>
      </c>
      <c r="GR63">
        <v>368785223</v>
      </c>
      <c r="GS63">
        <v>0</v>
      </c>
      <c r="GT63">
        <v>0</v>
      </c>
      <c r="GU63">
        <v>0</v>
      </c>
      <c r="GV63">
        <v>0</v>
      </c>
      <c r="GW63">
        <v>0</v>
      </c>
      <c r="GX63">
        <v>0</v>
      </c>
      <c r="GY63">
        <v>0</v>
      </c>
      <c r="GZ63">
        <v>0</v>
      </c>
      <c r="HA63">
        <v>0</v>
      </c>
      <c r="HB63">
        <v>368785223</v>
      </c>
      <c r="HC63">
        <v>261873459</v>
      </c>
      <c r="HD63">
        <v>261873459</v>
      </c>
      <c r="HE63">
        <v>261873459</v>
      </c>
      <c r="HF63">
        <v>0</v>
      </c>
      <c r="HG63">
        <v>0</v>
      </c>
      <c r="HH63">
        <v>0</v>
      </c>
      <c r="HI63">
        <v>0</v>
      </c>
      <c r="HJ63">
        <v>0</v>
      </c>
      <c r="HK63">
        <v>0</v>
      </c>
      <c r="HL63">
        <v>0</v>
      </c>
      <c r="HM63">
        <v>0</v>
      </c>
      <c r="HN63">
        <v>0</v>
      </c>
      <c r="HO63">
        <v>261873459</v>
      </c>
      <c r="HP63">
        <v>3436471</v>
      </c>
      <c r="HQ63">
        <v>124927196</v>
      </c>
      <c r="HR63">
        <v>193432460</v>
      </c>
      <c r="HS63">
        <v>0</v>
      </c>
      <c r="HT63">
        <v>0</v>
      </c>
      <c r="HU63">
        <v>0</v>
      </c>
      <c r="HV63">
        <v>0</v>
      </c>
      <c r="HW63">
        <v>0</v>
      </c>
      <c r="HX63">
        <v>0</v>
      </c>
      <c r="HY63">
        <v>0</v>
      </c>
      <c r="HZ63">
        <v>0</v>
      </c>
      <c r="IA63">
        <v>0</v>
      </c>
      <c r="IB63">
        <v>193432460</v>
      </c>
      <c r="IC63" t="s">
        <v>1619</v>
      </c>
      <c r="ID63" t="s">
        <v>471</v>
      </c>
      <c r="IE63" t="s">
        <v>471</v>
      </c>
      <c r="IF63" t="s">
        <v>1620</v>
      </c>
      <c r="IG63" t="s">
        <v>1621</v>
      </c>
      <c r="IH63" t="s">
        <v>1622</v>
      </c>
      <c r="II63" t="s">
        <v>471</v>
      </c>
      <c r="IJ63" t="s">
        <v>471</v>
      </c>
      <c r="IK63" t="s">
        <v>471</v>
      </c>
      <c r="IL63" t="s">
        <v>471</v>
      </c>
      <c r="IM63" t="s">
        <v>471</v>
      </c>
      <c r="IN63" t="s">
        <v>471</v>
      </c>
      <c r="IO63" t="s">
        <v>471</v>
      </c>
      <c r="IP63" t="s">
        <v>471</v>
      </c>
      <c r="IQ63" t="s">
        <v>471</v>
      </c>
      <c r="IR63">
        <v>1</v>
      </c>
      <c r="IS63">
        <v>1</v>
      </c>
      <c r="IT63">
        <v>1</v>
      </c>
      <c r="IU63">
        <v>0</v>
      </c>
      <c r="IV63">
        <v>0</v>
      </c>
      <c r="IW63">
        <v>0</v>
      </c>
      <c r="IX63">
        <v>0</v>
      </c>
      <c r="IY63">
        <v>0</v>
      </c>
      <c r="IZ63">
        <v>0</v>
      </c>
      <c r="JA63">
        <v>0</v>
      </c>
      <c r="JB63">
        <v>0</v>
      </c>
      <c r="JC63">
        <v>0</v>
      </c>
      <c r="JD63">
        <v>24.990000000000002</v>
      </c>
      <c r="JE63">
        <v>100</v>
      </c>
      <c r="JF63">
        <v>100</v>
      </c>
      <c r="JG63">
        <v>100</v>
      </c>
      <c r="JH63">
        <v>0</v>
      </c>
      <c r="JI63">
        <v>0</v>
      </c>
      <c r="JJ63">
        <v>0</v>
      </c>
      <c r="JK63">
        <v>0</v>
      </c>
      <c r="JL63">
        <v>0</v>
      </c>
      <c r="JM63">
        <v>0</v>
      </c>
      <c r="JN63">
        <v>0</v>
      </c>
      <c r="JO63">
        <v>0</v>
      </c>
      <c r="JP63">
        <v>0</v>
      </c>
      <c r="JQ63">
        <v>100</v>
      </c>
      <c r="JR63">
        <v>100</v>
      </c>
      <c r="JS63">
        <v>100</v>
      </c>
      <c r="JT63">
        <v>100</v>
      </c>
      <c r="JU63" t="s">
        <v>471</v>
      </c>
      <c r="JV63" t="s">
        <v>471</v>
      </c>
      <c r="JW63" t="s">
        <v>471</v>
      </c>
      <c r="JX63" t="s">
        <v>471</v>
      </c>
      <c r="JY63" t="s">
        <v>471</v>
      </c>
      <c r="JZ63" t="s">
        <v>471</v>
      </c>
      <c r="KA63" t="s">
        <v>471</v>
      </c>
      <c r="KB63" t="s">
        <v>471</v>
      </c>
      <c r="KC63">
        <v>100</v>
      </c>
      <c r="KD63">
        <v>100</v>
      </c>
      <c r="KE63">
        <v>100</v>
      </c>
      <c r="KF63">
        <v>100</v>
      </c>
      <c r="KG63" t="s">
        <v>471</v>
      </c>
      <c r="KH63" t="s">
        <v>471</v>
      </c>
      <c r="KI63" t="s">
        <v>471</v>
      </c>
      <c r="KJ63" t="s">
        <v>471</v>
      </c>
      <c r="KK63" t="s">
        <v>471</v>
      </c>
      <c r="KL63" t="s">
        <v>471</v>
      </c>
      <c r="KM63" t="s">
        <v>471</v>
      </c>
      <c r="KN63" t="s">
        <v>471</v>
      </c>
      <c r="KO63" t="s">
        <v>471</v>
      </c>
      <c r="KP63">
        <v>100</v>
      </c>
      <c r="KQ63">
        <v>100</v>
      </c>
      <c r="KR63">
        <v>100</v>
      </c>
      <c r="KS63" t="s">
        <v>471</v>
      </c>
      <c r="KT63" t="s">
        <v>471</v>
      </c>
      <c r="KU63" t="s">
        <v>471</v>
      </c>
      <c r="KV63" t="s">
        <v>471</v>
      </c>
      <c r="KW63" t="s">
        <v>471</v>
      </c>
      <c r="KX63" t="s">
        <v>471</v>
      </c>
      <c r="KY63" t="s">
        <v>471</v>
      </c>
      <c r="KZ63" t="s">
        <v>471</v>
      </c>
      <c r="LA63" t="s">
        <v>471</v>
      </c>
      <c r="LB63">
        <v>100</v>
      </c>
      <c r="LC63" t="s">
        <v>1448</v>
      </c>
      <c r="LD63" t="s">
        <v>1623</v>
      </c>
      <c r="LE63">
        <v>100</v>
      </c>
      <c r="LF63">
        <v>100</v>
      </c>
      <c r="LG63">
        <v>100</v>
      </c>
      <c r="LH63">
        <v>100</v>
      </c>
      <c r="LI63">
        <v>100</v>
      </c>
      <c r="LJ63">
        <v>70.166540946133964</v>
      </c>
      <c r="LK63">
        <v>24341513000</v>
      </c>
      <c r="LL63">
        <v>16862197691</v>
      </c>
      <c r="LM63">
        <v>1564994984</v>
      </c>
      <c r="LN63">
        <v>3250406264</v>
      </c>
      <c r="LO63">
        <v>2697044081</v>
      </c>
      <c r="LP63">
        <v>100</v>
      </c>
      <c r="LQ63">
        <v>100</v>
      </c>
      <c r="LR63">
        <v>100</v>
      </c>
      <c r="LS63" t="s">
        <v>471</v>
      </c>
      <c r="LT63" t="s">
        <v>471</v>
      </c>
      <c r="LU63" t="s">
        <v>471</v>
      </c>
      <c r="LV63" t="s">
        <v>471</v>
      </c>
      <c r="LW63" t="s">
        <v>471</v>
      </c>
      <c r="LX63" t="s">
        <v>471</v>
      </c>
      <c r="LY63" t="s">
        <v>471</v>
      </c>
      <c r="LZ63" t="s">
        <v>471</v>
      </c>
      <c r="MA63" t="s">
        <v>471</v>
      </c>
      <c r="MB63">
        <v>100</v>
      </c>
      <c r="MC63">
        <v>100</v>
      </c>
      <c r="MD63">
        <v>100</v>
      </c>
      <c r="ME63" t="s">
        <v>752</v>
      </c>
      <c r="MF63" t="s">
        <v>752</v>
      </c>
      <c r="MG63">
        <v>0</v>
      </c>
      <c r="MH63">
        <v>0</v>
      </c>
      <c r="MI63">
        <v>0</v>
      </c>
      <c r="MJ63">
        <v>0</v>
      </c>
      <c r="MK63">
        <v>0</v>
      </c>
      <c r="ML63">
        <v>0</v>
      </c>
      <c r="MM63">
        <v>0</v>
      </c>
      <c r="MN63">
        <v>0</v>
      </c>
      <c r="MO63">
        <v>0</v>
      </c>
      <c r="MP63">
        <v>0</v>
      </c>
      <c r="MQ63" t="s">
        <v>754</v>
      </c>
      <c r="MR63" t="s">
        <v>754</v>
      </c>
      <c r="MS63">
        <v>0</v>
      </c>
      <c r="MT63">
        <v>0</v>
      </c>
      <c r="MU63">
        <v>0</v>
      </c>
      <c r="MV63">
        <v>0</v>
      </c>
      <c r="MW63">
        <v>0</v>
      </c>
      <c r="MX63">
        <v>0</v>
      </c>
      <c r="MY63">
        <v>0</v>
      </c>
      <c r="MZ63">
        <v>0</v>
      </c>
      <c r="NA63">
        <v>0</v>
      </c>
      <c r="NB63">
        <v>0</v>
      </c>
      <c r="NC63">
        <v>100</v>
      </c>
      <c r="ND63">
        <v>100</v>
      </c>
      <c r="NE63">
        <v>100</v>
      </c>
      <c r="NF63" t="s">
        <v>471</v>
      </c>
      <c r="NG63" t="s">
        <v>471</v>
      </c>
      <c r="NH63" t="s">
        <v>471</v>
      </c>
      <c r="NI63" t="s">
        <v>471</v>
      </c>
      <c r="NJ63" t="s">
        <v>471</v>
      </c>
      <c r="NK63" t="s">
        <v>471</v>
      </c>
      <c r="NL63" t="s">
        <v>471</v>
      </c>
      <c r="NM63" t="s">
        <v>471</v>
      </c>
      <c r="NN63" t="s">
        <v>471</v>
      </c>
      <c r="NO63" t="s">
        <v>1510</v>
      </c>
      <c r="NP63" t="s">
        <v>1029</v>
      </c>
      <c r="NQ63">
        <v>0</v>
      </c>
      <c r="NR63">
        <v>0</v>
      </c>
      <c r="NS63">
        <v>0</v>
      </c>
      <c r="NT63">
        <v>0</v>
      </c>
      <c r="NU63">
        <v>0</v>
      </c>
      <c r="NV63">
        <v>0</v>
      </c>
      <c r="NW63">
        <v>0</v>
      </c>
      <c r="NX63">
        <v>0</v>
      </c>
      <c r="NY63">
        <v>0</v>
      </c>
      <c r="NZ63">
        <v>0</v>
      </c>
      <c r="OA63" t="s">
        <v>1510</v>
      </c>
      <c r="OB63" t="s">
        <v>1029</v>
      </c>
      <c r="OC63">
        <v>0</v>
      </c>
      <c r="OD63">
        <v>0</v>
      </c>
      <c r="OE63">
        <v>0</v>
      </c>
      <c r="OF63">
        <v>0</v>
      </c>
      <c r="OG63">
        <v>0</v>
      </c>
      <c r="OH63">
        <v>0</v>
      </c>
      <c r="OI63">
        <v>0</v>
      </c>
      <c r="OJ63">
        <v>0</v>
      </c>
      <c r="OK63">
        <v>0</v>
      </c>
      <c r="OL63">
        <v>0</v>
      </c>
      <c r="OO63" t="s">
        <v>1598</v>
      </c>
      <c r="OP63">
        <v>100</v>
      </c>
      <c r="OQ63">
        <v>0</v>
      </c>
      <c r="OR63">
        <v>0</v>
      </c>
      <c r="OS63">
        <v>0</v>
      </c>
      <c r="OT63">
        <v>0</v>
      </c>
      <c r="OU63">
        <v>0</v>
      </c>
      <c r="OV63">
        <v>0</v>
      </c>
      <c r="OW63">
        <v>0</v>
      </c>
      <c r="OX63">
        <v>0</v>
      </c>
      <c r="OY63">
        <v>0</v>
      </c>
      <c r="OZ63">
        <v>0</v>
      </c>
      <c r="PA63">
        <v>0</v>
      </c>
      <c r="PB63">
        <v>0</v>
      </c>
      <c r="PC63">
        <v>0</v>
      </c>
      <c r="PD63">
        <v>261873459</v>
      </c>
      <c r="PE63">
        <v>261873459</v>
      </c>
      <c r="PF63">
        <v>261873459</v>
      </c>
      <c r="PG63">
        <v>0</v>
      </c>
      <c r="PH63">
        <v>0</v>
      </c>
      <c r="PI63">
        <v>0</v>
      </c>
      <c r="PJ63">
        <v>0</v>
      </c>
      <c r="PK63">
        <v>0</v>
      </c>
      <c r="PL63">
        <v>0</v>
      </c>
      <c r="PM63">
        <v>0</v>
      </c>
      <c r="PN63">
        <v>0</v>
      </c>
      <c r="PO63">
        <v>0</v>
      </c>
      <c r="PP63">
        <v>261873459</v>
      </c>
      <c r="PQ63">
        <v>0</v>
      </c>
      <c r="PR63">
        <v>3250406264</v>
      </c>
      <c r="PS63" t="s">
        <v>482</v>
      </c>
    </row>
    <row r="64" spans="1:435" x14ac:dyDescent="0.25">
      <c r="A64" t="s">
        <v>1624</v>
      </c>
      <c r="B64">
        <v>7871</v>
      </c>
      <c r="C64" t="s">
        <v>1625</v>
      </c>
      <c r="D64">
        <v>2020110010188</v>
      </c>
      <c r="E64" t="s">
        <v>436</v>
      </c>
      <c r="F64" t="s">
        <v>1399</v>
      </c>
      <c r="G64" t="s">
        <v>1400</v>
      </c>
      <c r="H64" t="s">
        <v>1401</v>
      </c>
      <c r="I64" t="s">
        <v>1600</v>
      </c>
      <c r="J64" t="s">
        <v>1403</v>
      </c>
      <c r="K64" t="s">
        <v>1404</v>
      </c>
      <c r="L64" t="s">
        <v>1405</v>
      </c>
      <c r="M64" t="s">
        <v>1406</v>
      </c>
      <c r="N64" t="s">
        <v>1404</v>
      </c>
      <c r="O64" t="s">
        <v>1405</v>
      </c>
      <c r="P64" t="s">
        <v>1406</v>
      </c>
      <c r="Q64" t="s">
        <v>1407</v>
      </c>
      <c r="R64" t="s">
        <v>1408</v>
      </c>
      <c r="S64" t="s">
        <v>1626</v>
      </c>
      <c r="T64" t="s">
        <v>1627</v>
      </c>
      <c r="AC64" t="s">
        <v>1626</v>
      </c>
      <c r="AI64" t="s">
        <v>1628</v>
      </c>
      <c r="AJ64">
        <v>0</v>
      </c>
      <c r="AK64">
        <v>44466</v>
      </c>
      <c r="AL64">
        <v>2</v>
      </c>
      <c r="AM64">
        <v>2023</v>
      </c>
      <c r="AN64" t="s">
        <v>1629</v>
      </c>
      <c r="AO64" t="s">
        <v>1630</v>
      </c>
      <c r="AP64">
        <v>2020</v>
      </c>
      <c r="AQ64">
        <v>2024</v>
      </c>
      <c r="AR64" t="s">
        <v>492</v>
      </c>
      <c r="AS64" t="s">
        <v>457</v>
      </c>
      <c r="AT64" t="s">
        <v>458</v>
      </c>
      <c r="AU64" t="s">
        <v>459</v>
      </c>
      <c r="AV64" t="s">
        <v>460</v>
      </c>
      <c r="AW64" t="s">
        <v>460</v>
      </c>
      <c r="AX64" t="s">
        <v>460</v>
      </c>
      <c r="AZ64">
        <v>1</v>
      </c>
      <c r="BB64" t="s">
        <v>1631</v>
      </c>
      <c r="BC64" t="s">
        <v>1492</v>
      </c>
      <c r="BD64" t="s">
        <v>1493</v>
      </c>
      <c r="BE64" t="s">
        <v>1494</v>
      </c>
      <c r="BF64" t="s">
        <v>1632</v>
      </c>
      <c r="BG64">
        <v>3</v>
      </c>
      <c r="BH64">
        <v>44644</v>
      </c>
      <c r="BI64" t="s">
        <v>1420</v>
      </c>
      <c r="BJ64" t="s">
        <v>51</v>
      </c>
      <c r="BK64">
        <v>100</v>
      </c>
      <c r="BL64">
        <v>100</v>
      </c>
      <c r="BM64">
        <v>100</v>
      </c>
      <c r="BN64">
        <v>100</v>
      </c>
      <c r="BO64">
        <v>100</v>
      </c>
      <c r="BP64">
        <v>100</v>
      </c>
      <c r="BQ64">
        <v>3580691984</v>
      </c>
      <c r="BR64">
        <v>227209248</v>
      </c>
      <c r="BS64">
        <v>700537751</v>
      </c>
      <c r="BT64">
        <v>1015847615</v>
      </c>
      <c r="BU64">
        <v>589223370</v>
      </c>
      <c r="BV64">
        <v>1047874000</v>
      </c>
      <c r="BW64">
        <v>100</v>
      </c>
      <c r="BX64">
        <v>100</v>
      </c>
      <c r="BY64">
        <v>100</v>
      </c>
      <c r="BZ64">
        <v>100</v>
      </c>
      <c r="CA64">
        <v>100</v>
      </c>
      <c r="CB64">
        <v>100</v>
      </c>
      <c r="CC64">
        <v>100</v>
      </c>
      <c r="CD64">
        <v>221671973</v>
      </c>
      <c r="CE64">
        <v>206880074</v>
      </c>
      <c r="CF64">
        <v>700194104</v>
      </c>
      <c r="CG64">
        <v>692052312</v>
      </c>
      <c r="CH64">
        <v>1015847147</v>
      </c>
      <c r="CI64">
        <v>1003819499</v>
      </c>
      <c r="CJ64">
        <v>100</v>
      </c>
      <c r="CK64">
        <v>100</v>
      </c>
      <c r="CL64">
        <v>100</v>
      </c>
      <c r="CM64">
        <v>100</v>
      </c>
      <c r="CN64" t="s">
        <v>492</v>
      </c>
      <c r="CO64">
        <v>100</v>
      </c>
      <c r="CP64">
        <v>100</v>
      </c>
      <c r="CQ64">
        <v>100</v>
      </c>
      <c r="CR64">
        <v>100</v>
      </c>
      <c r="CS64">
        <v>100</v>
      </c>
      <c r="CT64">
        <v>100</v>
      </c>
      <c r="CU64">
        <v>100</v>
      </c>
      <c r="CV64">
        <v>100</v>
      </c>
      <c r="CW64">
        <v>100</v>
      </c>
      <c r="CX64">
        <v>100</v>
      </c>
      <c r="CY64">
        <v>100</v>
      </c>
      <c r="CZ64">
        <v>100</v>
      </c>
      <c r="DA64">
        <v>100</v>
      </c>
      <c r="DB64">
        <v>100</v>
      </c>
      <c r="DC64">
        <v>100</v>
      </c>
      <c r="DD64">
        <v>0</v>
      </c>
      <c r="DE64">
        <v>0</v>
      </c>
      <c r="DF64">
        <v>21.05</v>
      </c>
      <c r="DG64">
        <v>5.26</v>
      </c>
      <c r="DH64">
        <v>0</v>
      </c>
      <c r="DI64">
        <v>21.05</v>
      </c>
      <c r="DJ64">
        <v>0</v>
      </c>
      <c r="DK64">
        <v>5.26</v>
      </c>
      <c r="DL64">
        <v>21.05</v>
      </c>
      <c r="DM64">
        <v>0</v>
      </c>
      <c r="DN64">
        <v>10.53</v>
      </c>
      <c r="DO64">
        <v>15.8</v>
      </c>
      <c r="DP64" t="s">
        <v>471</v>
      </c>
      <c r="DQ64">
        <v>0</v>
      </c>
      <c r="DR64">
        <v>0</v>
      </c>
      <c r="DS64">
        <v>21.05</v>
      </c>
      <c r="DT64">
        <v>0</v>
      </c>
      <c r="DU64">
        <v>0</v>
      </c>
      <c r="DV64">
        <v>0</v>
      </c>
      <c r="DW64">
        <v>0</v>
      </c>
      <c r="DX64">
        <v>0</v>
      </c>
      <c r="DY64">
        <v>0</v>
      </c>
      <c r="DZ64">
        <v>0</v>
      </c>
      <c r="EA64">
        <v>0</v>
      </c>
      <c r="EB64">
        <v>0</v>
      </c>
      <c r="EC64">
        <v>21.05</v>
      </c>
      <c r="ED64" t="s">
        <v>471</v>
      </c>
      <c r="EE64" t="s">
        <v>528</v>
      </c>
      <c r="EF64" t="s">
        <v>528</v>
      </c>
      <c r="EG64" t="s">
        <v>1633</v>
      </c>
      <c r="EH64" t="s">
        <v>1634</v>
      </c>
      <c r="EI64" t="s">
        <v>528</v>
      </c>
      <c r="EJ64" t="s">
        <v>1633</v>
      </c>
      <c r="EK64" t="s">
        <v>528</v>
      </c>
      <c r="EL64" t="s">
        <v>1634</v>
      </c>
      <c r="EM64" t="s">
        <v>1633</v>
      </c>
      <c r="EN64" t="s">
        <v>528</v>
      </c>
      <c r="EO64" t="s">
        <v>1635</v>
      </c>
      <c r="EP64" t="s">
        <v>1636</v>
      </c>
      <c r="EQ64">
        <v>0</v>
      </c>
      <c r="ER64" t="s">
        <v>528</v>
      </c>
      <c r="ES64" t="s">
        <v>1637</v>
      </c>
      <c r="ET64">
        <v>0</v>
      </c>
      <c r="EU64">
        <v>0</v>
      </c>
      <c r="EV64">
        <v>0</v>
      </c>
      <c r="EW64">
        <v>0</v>
      </c>
      <c r="EX64">
        <v>0</v>
      </c>
      <c r="EY64">
        <v>0</v>
      </c>
      <c r="EZ64">
        <v>0</v>
      </c>
      <c r="FA64">
        <v>0</v>
      </c>
      <c r="FB64">
        <v>0</v>
      </c>
      <c r="FC64">
        <v>605084000</v>
      </c>
      <c r="FD64">
        <v>605084000</v>
      </c>
      <c r="FE64">
        <v>605084000</v>
      </c>
      <c r="FF64">
        <v>605084000</v>
      </c>
      <c r="FG64">
        <v>605084000</v>
      </c>
      <c r="FH64">
        <v>605084000</v>
      </c>
      <c r="FI64">
        <v>605084000</v>
      </c>
      <c r="FJ64">
        <v>605084000</v>
      </c>
      <c r="FK64">
        <v>605084000</v>
      </c>
      <c r="FL64">
        <v>605084000</v>
      </c>
      <c r="FM64">
        <v>605084000</v>
      </c>
      <c r="FN64">
        <v>605084000</v>
      </c>
      <c r="FO64">
        <v>605084000</v>
      </c>
      <c r="FP64">
        <v>589223370</v>
      </c>
      <c r="FQ64">
        <v>589223370</v>
      </c>
      <c r="FR64">
        <v>589223370</v>
      </c>
      <c r="FS64">
        <v>0</v>
      </c>
      <c r="FT64">
        <v>0</v>
      </c>
      <c r="FU64">
        <v>0</v>
      </c>
      <c r="FV64">
        <v>0</v>
      </c>
      <c r="FW64">
        <v>0</v>
      </c>
      <c r="FX64">
        <v>0</v>
      </c>
      <c r="FY64">
        <v>0</v>
      </c>
      <c r="FZ64">
        <v>0</v>
      </c>
      <c r="GA64">
        <v>0</v>
      </c>
      <c r="GB64">
        <v>589223370</v>
      </c>
      <c r="GC64">
        <v>588878885</v>
      </c>
      <c r="GD64">
        <v>588878885</v>
      </c>
      <c r="GE64">
        <v>588878885</v>
      </c>
      <c r="GF64">
        <v>0</v>
      </c>
      <c r="GG64">
        <v>0</v>
      </c>
      <c r="GH64">
        <v>0</v>
      </c>
      <c r="GI64">
        <v>0</v>
      </c>
      <c r="GJ64">
        <v>0</v>
      </c>
      <c r="GK64">
        <v>0</v>
      </c>
      <c r="GL64">
        <v>0</v>
      </c>
      <c r="GM64">
        <v>0</v>
      </c>
      <c r="GN64">
        <v>0</v>
      </c>
      <c r="GO64">
        <v>588878885</v>
      </c>
      <c r="GP64">
        <v>0</v>
      </c>
      <c r="GQ64">
        <v>10970271</v>
      </c>
      <c r="GR64">
        <v>68861583</v>
      </c>
      <c r="GS64">
        <v>0</v>
      </c>
      <c r="GT64">
        <v>0</v>
      </c>
      <c r="GU64">
        <v>0</v>
      </c>
      <c r="GV64">
        <v>0</v>
      </c>
      <c r="GW64">
        <v>0</v>
      </c>
      <c r="GX64">
        <v>0</v>
      </c>
      <c r="GY64">
        <v>0</v>
      </c>
      <c r="GZ64">
        <v>0</v>
      </c>
      <c r="HA64">
        <v>0</v>
      </c>
      <c r="HB64">
        <v>68861583</v>
      </c>
      <c r="HC64">
        <v>12027648</v>
      </c>
      <c r="HD64">
        <v>12027648</v>
      </c>
      <c r="HE64">
        <v>12027648</v>
      </c>
      <c r="HF64">
        <v>0</v>
      </c>
      <c r="HG64">
        <v>0</v>
      </c>
      <c r="HH64">
        <v>0</v>
      </c>
      <c r="HI64">
        <v>0</v>
      </c>
      <c r="HJ64">
        <v>0</v>
      </c>
      <c r="HK64">
        <v>0</v>
      </c>
      <c r="HL64">
        <v>0</v>
      </c>
      <c r="HM64">
        <v>0</v>
      </c>
      <c r="HN64">
        <v>0</v>
      </c>
      <c r="HO64">
        <v>12027648</v>
      </c>
      <c r="HP64">
        <v>0</v>
      </c>
      <c r="HQ64">
        <v>12027648</v>
      </c>
      <c r="HR64">
        <v>12027648</v>
      </c>
      <c r="HS64">
        <v>0</v>
      </c>
      <c r="HT64">
        <v>0</v>
      </c>
      <c r="HU64">
        <v>0</v>
      </c>
      <c r="HV64">
        <v>0</v>
      </c>
      <c r="HW64">
        <v>0</v>
      </c>
      <c r="HX64">
        <v>0</v>
      </c>
      <c r="HY64">
        <v>0</v>
      </c>
      <c r="HZ64">
        <v>0</v>
      </c>
      <c r="IA64">
        <v>0</v>
      </c>
      <c r="IB64">
        <v>12027648</v>
      </c>
      <c r="IC64" t="s">
        <v>1638</v>
      </c>
      <c r="ID64" t="s">
        <v>471</v>
      </c>
      <c r="IE64" t="s">
        <v>471</v>
      </c>
      <c r="IF64" t="s">
        <v>473</v>
      </c>
      <c r="IG64" t="s">
        <v>528</v>
      </c>
      <c r="IH64" t="s">
        <v>1639</v>
      </c>
      <c r="II64" t="s">
        <v>471</v>
      </c>
      <c r="IJ64" t="s">
        <v>471</v>
      </c>
      <c r="IK64" t="s">
        <v>471</v>
      </c>
      <c r="IL64" t="s">
        <v>471</v>
      </c>
      <c r="IM64" t="s">
        <v>471</v>
      </c>
      <c r="IN64" t="s">
        <v>471</v>
      </c>
      <c r="IO64" t="s">
        <v>471</v>
      </c>
      <c r="IP64" t="s">
        <v>471</v>
      </c>
      <c r="IQ64" t="s">
        <v>471</v>
      </c>
      <c r="IR64">
        <v>0</v>
      </c>
      <c r="IS64">
        <v>0</v>
      </c>
      <c r="IT64">
        <v>1</v>
      </c>
      <c r="IU64">
        <v>0</v>
      </c>
      <c r="IV64">
        <v>0</v>
      </c>
      <c r="IW64">
        <v>0</v>
      </c>
      <c r="IX64">
        <v>0</v>
      </c>
      <c r="IY64">
        <v>0</v>
      </c>
      <c r="IZ64">
        <v>0</v>
      </c>
      <c r="JA64">
        <v>0</v>
      </c>
      <c r="JB64">
        <v>0</v>
      </c>
      <c r="JC64">
        <v>0</v>
      </c>
      <c r="JD64">
        <v>21.05</v>
      </c>
      <c r="JE64">
        <v>0</v>
      </c>
      <c r="JF64">
        <v>0</v>
      </c>
      <c r="JG64">
        <v>100</v>
      </c>
      <c r="JH64">
        <v>0</v>
      </c>
      <c r="JI64">
        <v>0</v>
      </c>
      <c r="JJ64">
        <v>0</v>
      </c>
      <c r="JK64">
        <v>0</v>
      </c>
      <c r="JL64">
        <v>0</v>
      </c>
      <c r="JM64">
        <v>0</v>
      </c>
      <c r="JN64">
        <v>0</v>
      </c>
      <c r="JO64">
        <v>0</v>
      </c>
      <c r="JP64">
        <v>0</v>
      </c>
      <c r="JQ64">
        <v>100</v>
      </c>
      <c r="JR64" t="s">
        <v>473</v>
      </c>
      <c r="JS64" t="s">
        <v>473</v>
      </c>
      <c r="JT64">
        <v>100</v>
      </c>
      <c r="JU64" t="s">
        <v>471</v>
      </c>
      <c r="JV64" t="s">
        <v>471</v>
      </c>
      <c r="JW64" t="s">
        <v>471</v>
      </c>
      <c r="JX64" t="s">
        <v>471</v>
      </c>
      <c r="JY64" t="s">
        <v>471</v>
      </c>
      <c r="JZ64" t="s">
        <v>471</v>
      </c>
      <c r="KA64" t="s">
        <v>471</v>
      </c>
      <c r="KB64" t="s">
        <v>471</v>
      </c>
      <c r="KC64">
        <v>100</v>
      </c>
      <c r="KD64" t="s">
        <v>473</v>
      </c>
      <c r="KE64" t="s">
        <v>471</v>
      </c>
      <c r="KF64">
        <v>100</v>
      </c>
      <c r="KG64" t="s">
        <v>471</v>
      </c>
      <c r="KH64" t="s">
        <v>471</v>
      </c>
      <c r="KI64" t="s">
        <v>471</v>
      </c>
      <c r="KJ64" t="s">
        <v>471</v>
      </c>
      <c r="KK64" t="s">
        <v>471</v>
      </c>
      <c r="KL64" t="s">
        <v>471</v>
      </c>
      <c r="KM64" t="s">
        <v>471</v>
      </c>
      <c r="KN64" t="s">
        <v>471</v>
      </c>
      <c r="KO64" t="s">
        <v>471</v>
      </c>
      <c r="KP64" t="s">
        <v>473</v>
      </c>
      <c r="KQ64" t="s">
        <v>473</v>
      </c>
      <c r="KR64">
        <v>100</v>
      </c>
      <c r="KS64" t="s">
        <v>471</v>
      </c>
      <c r="KT64" t="s">
        <v>471</v>
      </c>
      <c r="KU64" t="s">
        <v>471</v>
      </c>
      <c r="KV64" t="s">
        <v>471</v>
      </c>
      <c r="KW64" t="s">
        <v>471</v>
      </c>
      <c r="KX64" t="s">
        <v>471</v>
      </c>
      <c r="KY64" t="s">
        <v>471</v>
      </c>
      <c r="KZ64" t="s">
        <v>471</v>
      </c>
      <c r="LA64" t="s">
        <v>471</v>
      </c>
      <c r="LB64">
        <v>100</v>
      </c>
      <c r="LC64" t="s">
        <v>1448</v>
      </c>
      <c r="LD64" t="s">
        <v>1623</v>
      </c>
      <c r="LE64">
        <v>100</v>
      </c>
      <c r="LF64">
        <v>100</v>
      </c>
      <c r="LG64" t="s">
        <v>471</v>
      </c>
      <c r="LH64" t="s">
        <v>471</v>
      </c>
      <c r="LI64">
        <v>100</v>
      </c>
      <c r="LJ64">
        <v>70.166540946133964</v>
      </c>
      <c r="LK64">
        <v>24341513000</v>
      </c>
      <c r="LL64">
        <v>16862197691</v>
      </c>
      <c r="LM64">
        <v>1564994984</v>
      </c>
      <c r="LN64">
        <v>3250406264</v>
      </c>
      <c r="LO64">
        <v>2697044081</v>
      </c>
      <c r="LP64" t="s">
        <v>473</v>
      </c>
      <c r="LQ64" t="s">
        <v>473</v>
      </c>
      <c r="LR64">
        <v>100</v>
      </c>
      <c r="LS64" t="s">
        <v>471</v>
      </c>
      <c r="LT64" t="s">
        <v>471</v>
      </c>
      <c r="LU64" t="s">
        <v>471</v>
      </c>
      <c r="LV64" t="s">
        <v>471</v>
      </c>
      <c r="LW64" t="s">
        <v>471</v>
      </c>
      <c r="LX64" t="s">
        <v>471</v>
      </c>
      <c r="LY64" t="s">
        <v>471</v>
      </c>
      <c r="LZ64" t="s">
        <v>471</v>
      </c>
      <c r="MA64" t="s">
        <v>471</v>
      </c>
      <c r="MB64">
        <v>100</v>
      </c>
      <c r="MC64">
        <v>100</v>
      </c>
      <c r="MD64">
        <v>100</v>
      </c>
      <c r="ME64" t="s">
        <v>752</v>
      </c>
      <c r="MF64" t="s">
        <v>475</v>
      </c>
      <c r="MG64">
        <v>0</v>
      </c>
      <c r="MH64">
        <v>0</v>
      </c>
      <c r="MI64">
        <v>0</v>
      </c>
      <c r="MJ64">
        <v>0</v>
      </c>
      <c r="MK64">
        <v>0</v>
      </c>
      <c r="ML64">
        <v>0</v>
      </c>
      <c r="MM64">
        <v>0</v>
      </c>
      <c r="MN64">
        <v>0</v>
      </c>
      <c r="MO64">
        <v>0</v>
      </c>
      <c r="MP64">
        <v>0</v>
      </c>
      <c r="MQ64" t="s">
        <v>754</v>
      </c>
      <c r="MR64" t="s">
        <v>475</v>
      </c>
      <c r="MS64">
        <v>0</v>
      </c>
      <c r="MT64">
        <v>0</v>
      </c>
      <c r="MU64">
        <v>0</v>
      </c>
      <c r="MV64">
        <v>0</v>
      </c>
      <c r="MW64">
        <v>0</v>
      </c>
      <c r="MX64">
        <v>0</v>
      </c>
      <c r="MY64">
        <v>0</v>
      </c>
      <c r="MZ64">
        <v>0</v>
      </c>
      <c r="NA64">
        <v>0</v>
      </c>
      <c r="NB64">
        <v>0</v>
      </c>
      <c r="NC64" t="s">
        <v>473</v>
      </c>
      <c r="ND64" t="s">
        <v>473</v>
      </c>
      <c r="NE64">
        <v>100</v>
      </c>
      <c r="NF64" t="s">
        <v>471</v>
      </c>
      <c r="NG64" t="s">
        <v>471</v>
      </c>
      <c r="NH64" t="s">
        <v>471</v>
      </c>
      <c r="NI64" t="s">
        <v>471</v>
      </c>
      <c r="NJ64" t="s">
        <v>471</v>
      </c>
      <c r="NK64" t="s">
        <v>471</v>
      </c>
      <c r="NL64" t="s">
        <v>471</v>
      </c>
      <c r="NM64" t="s">
        <v>471</v>
      </c>
      <c r="NN64" t="s">
        <v>471</v>
      </c>
      <c r="NO64" t="s">
        <v>1510</v>
      </c>
      <c r="NP64" t="s">
        <v>1029</v>
      </c>
      <c r="NQ64">
        <v>0</v>
      </c>
      <c r="NR64">
        <v>0</v>
      </c>
      <c r="NS64">
        <v>0</v>
      </c>
      <c r="NT64">
        <v>0</v>
      </c>
      <c r="NU64">
        <v>0</v>
      </c>
      <c r="NV64">
        <v>0</v>
      </c>
      <c r="NW64">
        <v>0</v>
      </c>
      <c r="NX64">
        <v>0</v>
      </c>
      <c r="NY64">
        <v>0</v>
      </c>
      <c r="NZ64">
        <v>0</v>
      </c>
      <c r="OA64" t="s">
        <v>1510</v>
      </c>
      <c r="OB64" t="s">
        <v>1029</v>
      </c>
      <c r="OC64">
        <v>0</v>
      </c>
      <c r="OD64">
        <v>0</v>
      </c>
      <c r="OE64">
        <v>0</v>
      </c>
      <c r="OF64">
        <v>0</v>
      </c>
      <c r="OG64">
        <v>0</v>
      </c>
      <c r="OH64">
        <v>0</v>
      </c>
      <c r="OI64">
        <v>0</v>
      </c>
      <c r="OJ64">
        <v>0</v>
      </c>
      <c r="OK64">
        <v>0</v>
      </c>
      <c r="OL64">
        <v>0</v>
      </c>
      <c r="OO64" t="s">
        <v>1624</v>
      </c>
      <c r="OP64">
        <v>100</v>
      </c>
      <c r="OQ64">
        <v>0</v>
      </c>
      <c r="OR64">
        <v>0</v>
      </c>
      <c r="OS64">
        <v>0</v>
      </c>
      <c r="OT64">
        <v>0</v>
      </c>
      <c r="OU64">
        <v>0</v>
      </c>
      <c r="OV64">
        <v>0</v>
      </c>
      <c r="OW64">
        <v>0</v>
      </c>
      <c r="OX64">
        <v>0</v>
      </c>
      <c r="OY64">
        <v>0</v>
      </c>
      <c r="OZ64">
        <v>0</v>
      </c>
      <c r="PA64">
        <v>0</v>
      </c>
      <c r="PB64">
        <v>0</v>
      </c>
      <c r="PC64">
        <v>0</v>
      </c>
      <c r="PD64">
        <v>12027648</v>
      </c>
      <c r="PE64">
        <v>12027648</v>
      </c>
      <c r="PF64">
        <v>12027648</v>
      </c>
      <c r="PG64">
        <v>0</v>
      </c>
      <c r="PH64">
        <v>0</v>
      </c>
      <c r="PI64">
        <v>0</v>
      </c>
      <c r="PJ64">
        <v>0</v>
      </c>
      <c r="PK64">
        <v>0</v>
      </c>
      <c r="PL64">
        <v>0</v>
      </c>
      <c r="PM64">
        <v>0</v>
      </c>
      <c r="PN64">
        <v>0</v>
      </c>
      <c r="PO64">
        <v>0</v>
      </c>
      <c r="PP64">
        <v>12027648</v>
      </c>
      <c r="PQ64">
        <v>0</v>
      </c>
      <c r="PR64">
        <v>3250406264</v>
      </c>
      <c r="PS64" t="s">
        <v>482</v>
      </c>
    </row>
    <row r="65" spans="1:435" x14ac:dyDescent="0.25">
      <c r="A65" t="s">
        <v>1640</v>
      </c>
      <c r="B65">
        <v>7871</v>
      </c>
      <c r="C65" t="s">
        <v>1641</v>
      </c>
      <c r="D65">
        <v>2020110010188</v>
      </c>
      <c r="E65" t="s">
        <v>436</v>
      </c>
      <c r="F65" t="s">
        <v>1399</v>
      </c>
      <c r="G65" t="s">
        <v>1400</v>
      </c>
      <c r="H65" t="s">
        <v>1401</v>
      </c>
      <c r="I65" t="s">
        <v>1600</v>
      </c>
      <c r="J65" t="s">
        <v>1403</v>
      </c>
      <c r="K65" t="s">
        <v>1404</v>
      </c>
      <c r="L65" t="s">
        <v>1405</v>
      </c>
      <c r="M65" t="s">
        <v>1406</v>
      </c>
      <c r="N65" t="s">
        <v>1404</v>
      </c>
      <c r="O65" t="s">
        <v>1405</v>
      </c>
      <c r="P65" t="s">
        <v>1406</v>
      </c>
      <c r="Q65" t="s">
        <v>1407</v>
      </c>
      <c r="R65" t="s">
        <v>1408</v>
      </c>
      <c r="S65" t="s">
        <v>1642</v>
      </c>
      <c r="T65" t="s">
        <v>1643</v>
      </c>
      <c r="AC65" t="s">
        <v>1642</v>
      </c>
      <c r="AI65" t="s">
        <v>1644</v>
      </c>
      <c r="AJ65">
        <v>0</v>
      </c>
      <c r="AK65">
        <v>44466</v>
      </c>
      <c r="AL65">
        <v>2</v>
      </c>
      <c r="AM65">
        <v>2023</v>
      </c>
      <c r="AN65" t="s">
        <v>1645</v>
      </c>
      <c r="AO65" t="s">
        <v>1646</v>
      </c>
      <c r="AP65">
        <v>2020</v>
      </c>
      <c r="AQ65">
        <v>2024</v>
      </c>
      <c r="AR65" t="s">
        <v>456</v>
      </c>
      <c r="AS65" t="s">
        <v>457</v>
      </c>
      <c r="AT65" t="s">
        <v>458</v>
      </c>
      <c r="AU65" t="s">
        <v>459</v>
      </c>
      <c r="AV65" t="s">
        <v>460</v>
      </c>
      <c r="AW65" t="s">
        <v>460</v>
      </c>
      <c r="AX65" t="s">
        <v>460</v>
      </c>
      <c r="AY65">
        <v>1</v>
      </c>
      <c r="BB65" t="s">
        <v>1647</v>
      </c>
      <c r="BC65" t="s">
        <v>1416</v>
      </c>
      <c r="BD65" t="s">
        <v>1417</v>
      </c>
      <c r="BE65" t="s">
        <v>1418</v>
      </c>
      <c r="BF65" t="s">
        <v>1648</v>
      </c>
      <c r="BG65">
        <v>3</v>
      </c>
      <c r="BH65">
        <v>44644</v>
      </c>
      <c r="BI65" t="s">
        <v>1420</v>
      </c>
      <c r="BJ65" t="s">
        <v>50</v>
      </c>
      <c r="BK65">
        <v>100</v>
      </c>
      <c r="BL65">
        <v>10</v>
      </c>
      <c r="BM65">
        <v>40</v>
      </c>
      <c r="BN65">
        <v>70</v>
      </c>
      <c r="BO65">
        <v>90</v>
      </c>
      <c r="BP65">
        <v>100</v>
      </c>
      <c r="BQ65">
        <v>9229667763</v>
      </c>
      <c r="BR65">
        <v>1333761153</v>
      </c>
      <c r="BS65">
        <v>3209087825</v>
      </c>
      <c r="BT65">
        <v>2062977595</v>
      </c>
      <c r="BU65">
        <v>1052028620</v>
      </c>
      <c r="BV65">
        <v>1571812570</v>
      </c>
      <c r="BW65">
        <v>10</v>
      </c>
      <c r="BX65">
        <v>40</v>
      </c>
      <c r="BY65">
        <v>70</v>
      </c>
      <c r="BZ65">
        <v>90</v>
      </c>
      <c r="CA65">
        <v>30</v>
      </c>
      <c r="CB65">
        <v>30.000000000000004</v>
      </c>
      <c r="CC65">
        <v>20</v>
      </c>
      <c r="CD65">
        <v>1333761153</v>
      </c>
      <c r="CE65">
        <v>1236538856</v>
      </c>
      <c r="CF65">
        <v>3208876350</v>
      </c>
      <c r="CG65">
        <v>2993578375</v>
      </c>
      <c r="CH65">
        <v>2057743587</v>
      </c>
      <c r="CI65">
        <v>1958396358</v>
      </c>
      <c r="CJ65">
        <v>10.454545454545455</v>
      </c>
      <c r="CK65">
        <v>40</v>
      </c>
      <c r="CL65">
        <v>70</v>
      </c>
      <c r="CM65">
        <v>72.66</v>
      </c>
      <c r="CN65" t="s">
        <v>467</v>
      </c>
      <c r="CO65">
        <v>0</v>
      </c>
      <c r="CP65">
        <v>1.33</v>
      </c>
      <c r="CQ65">
        <v>1.33</v>
      </c>
      <c r="CR65">
        <v>1.33</v>
      </c>
      <c r="CS65">
        <v>1.33</v>
      </c>
      <c r="CT65">
        <v>4</v>
      </c>
      <c r="CU65">
        <v>0</v>
      </c>
      <c r="CV65">
        <v>2.69</v>
      </c>
      <c r="CW65">
        <v>1.33</v>
      </c>
      <c r="CX65">
        <v>1.33</v>
      </c>
      <c r="CY65">
        <v>1.33</v>
      </c>
      <c r="CZ65">
        <v>4</v>
      </c>
      <c r="DA65">
        <v>90</v>
      </c>
      <c r="DB65">
        <v>2.66</v>
      </c>
      <c r="DC65">
        <v>2.66</v>
      </c>
      <c r="DD65">
        <v>0</v>
      </c>
      <c r="DE65">
        <v>1</v>
      </c>
      <c r="DF65">
        <v>1</v>
      </c>
      <c r="DG65">
        <v>0</v>
      </c>
      <c r="DH65">
        <v>0</v>
      </c>
      <c r="DI65">
        <v>0</v>
      </c>
      <c r="DJ65">
        <v>0</v>
      </c>
      <c r="DK65">
        <v>0</v>
      </c>
      <c r="DL65">
        <v>0</v>
      </c>
      <c r="DM65">
        <v>0</v>
      </c>
      <c r="DN65">
        <v>0</v>
      </c>
      <c r="DO65">
        <v>0</v>
      </c>
      <c r="DP65">
        <v>2</v>
      </c>
      <c r="DQ65">
        <v>0</v>
      </c>
      <c r="DR65">
        <v>1</v>
      </c>
      <c r="DS65">
        <v>1</v>
      </c>
      <c r="DT65">
        <v>0</v>
      </c>
      <c r="DU65">
        <v>0</v>
      </c>
      <c r="DV65">
        <v>0</v>
      </c>
      <c r="DW65">
        <v>0</v>
      </c>
      <c r="DX65">
        <v>0</v>
      </c>
      <c r="DY65">
        <v>0</v>
      </c>
      <c r="DZ65">
        <v>0</v>
      </c>
      <c r="EA65">
        <v>0</v>
      </c>
      <c r="EB65">
        <v>0</v>
      </c>
      <c r="EC65">
        <v>2</v>
      </c>
      <c r="ED65">
        <v>2</v>
      </c>
      <c r="EE65" t="s">
        <v>528</v>
      </c>
      <c r="EF65" t="s">
        <v>1649</v>
      </c>
      <c r="EG65" t="s">
        <v>1650</v>
      </c>
      <c r="EH65" t="s">
        <v>1651</v>
      </c>
      <c r="EI65" t="s">
        <v>1652</v>
      </c>
      <c r="EJ65" t="s">
        <v>1653</v>
      </c>
      <c r="EK65" t="s">
        <v>1654</v>
      </c>
      <c r="EL65" t="s">
        <v>1655</v>
      </c>
      <c r="EM65" t="s">
        <v>1650</v>
      </c>
      <c r="EN65" t="s">
        <v>1649</v>
      </c>
      <c r="EO65" t="s">
        <v>1656</v>
      </c>
      <c r="EP65" t="s">
        <v>1653</v>
      </c>
      <c r="EQ65" t="s">
        <v>473</v>
      </c>
      <c r="ER65" t="s">
        <v>1657</v>
      </c>
      <c r="ES65" t="s">
        <v>1658</v>
      </c>
      <c r="ET65">
        <v>0</v>
      </c>
      <c r="EU65">
        <v>0</v>
      </c>
      <c r="EV65">
        <v>0</v>
      </c>
      <c r="EW65">
        <v>0</v>
      </c>
      <c r="EX65">
        <v>0</v>
      </c>
      <c r="EY65">
        <v>0</v>
      </c>
      <c r="EZ65">
        <v>0</v>
      </c>
      <c r="FA65">
        <v>0</v>
      </c>
      <c r="FB65">
        <v>0</v>
      </c>
      <c r="FC65">
        <v>1036168000</v>
      </c>
      <c r="FD65">
        <v>1036168000</v>
      </c>
      <c r="FE65">
        <v>1036168000</v>
      </c>
      <c r="FF65">
        <v>1036168000</v>
      </c>
      <c r="FG65">
        <v>1036168000</v>
      </c>
      <c r="FH65">
        <v>1036168000</v>
      </c>
      <c r="FI65">
        <v>1036168000</v>
      </c>
      <c r="FJ65">
        <v>1036168000</v>
      </c>
      <c r="FK65">
        <v>1036168000</v>
      </c>
      <c r="FL65">
        <v>1036168000</v>
      </c>
      <c r="FM65">
        <v>1036168000</v>
      </c>
      <c r="FN65">
        <v>1036168000</v>
      </c>
      <c r="FO65">
        <v>1036168000</v>
      </c>
      <c r="FP65">
        <v>1052028620</v>
      </c>
      <c r="FQ65">
        <v>1052028620</v>
      </c>
      <c r="FR65">
        <v>1052028620</v>
      </c>
      <c r="FS65">
        <v>0</v>
      </c>
      <c r="FT65">
        <v>0</v>
      </c>
      <c r="FU65">
        <v>0</v>
      </c>
      <c r="FV65">
        <v>0</v>
      </c>
      <c r="FW65">
        <v>0</v>
      </c>
      <c r="FX65">
        <v>0</v>
      </c>
      <c r="FY65">
        <v>0</v>
      </c>
      <c r="FZ65">
        <v>0</v>
      </c>
      <c r="GA65">
        <v>0</v>
      </c>
      <c r="GB65">
        <v>1052028620</v>
      </c>
      <c r="GC65">
        <v>452028040</v>
      </c>
      <c r="GD65">
        <v>452028040</v>
      </c>
      <c r="GE65">
        <v>452028040</v>
      </c>
      <c r="GF65">
        <v>0</v>
      </c>
      <c r="GG65">
        <v>0</v>
      </c>
      <c r="GH65">
        <v>0</v>
      </c>
      <c r="GI65">
        <v>0</v>
      </c>
      <c r="GJ65">
        <v>0</v>
      </c>
      <c r="GK65">
        <v>0</v>
      </c>
      <c r="GL65">
        <v>0</v>
      </c>
      <c r="GM65">
        <v>0</v>
      </c>
      <c r="GN65">
        <v>0</v>
      </c>
      <c r="GO65">
        <v>452028040</v>
      </c>
      <c r="GP65">
        <v>0</v>
      </c>
      <c r="GQ65">
        <v>4467411</v>
      </c>
      <c r="GR65">
        <v>49670215</v>
      </c>
      <c r="GS65">
        <v>0</v>
      </c>
      <c r="GT65">
        <v>0</v>
      </c>
      <c r="GU65">
        <v>0</v>
      </c>
      <c r="GV65">
        <v>0</v>
      </c>
      <c r="GW65">
        <v>0</v>
      </c>
      <c r="GX65">
        <v>0</v>
      </c>
      <c r="GY65">
        <v>0</v>
      </c>
      <c r="GZ65">
        <v>0</v>
      </c>
      <c r="HA65">
        <v>0</v>
      </c>
      <c r="HB65">
        <v>49670215</v>
      </c>
      <c r="HC65">
        <v>99347229</v>
      </c>
      <c r="HD65">
        <v>99347229</v>
      </c>
      <c r="HE65">
        <v>99347229</v>
      </c>
      <c r="HF65">
        <v>0</v>
      </c>
      <c r="HG65">
        <v>0</v>
      </c>
      <c r="HH65">
        <v>0</v>
      </c>
      <c r="HI65">
        <v>0</v>
      </c>
      <c r="HJ65">
        <v>0</v>
      </c>
      <c r="HK65">
        <v>0</v>
      </c>
      <c r="HL65">
        <v>0</v>
      </c>
      <c r="HM65">
        <v>0</v>
      </c>
      <c r="HN65">
        <v>0</v>
      </c>
      <c r="HO65">
        <v>99347229</v>
      </c>
      <c r="HP65">
        <v>0</v>
      </c>
      <c r="HQ65">
        <v>4467412</v>
      </c>
      <c r="HR65">
        <v>4467412</v>
      </c>
      <c r="HS65">
        <v>0</v>
      </c>
      <c r="HT65">
        <v>0</v>
      </c>
      <c r="HU65">
        <v>0</v>
      </c>
      <c r="HV65">
        <v>0</v>
      </c>
      <c r="HW65">
        <v>0</v>
      </c>
      <c r="HX65">
        <v>0</v>
      </c>
      <c r="HY65">
        <v>0</v>
      </c>
      <c r="HZ65">
        <v>0</v>
      </c>
      <c r="IA65">
        <v>0</v>
      </c>
      <c r="IB65">
        <v>4467412</v>
      </c>
      <c r="IC65" t="s">
        <v>1659</v>
      </c>
      <c r="ID65" t="s">
        <v>471</v>
      </c>
      <c r="IE65" t="s">
        <v>471</v>
      </c>
      <c r="IF65" t="s">
        <v>473</v>
      </c>
      <c r="IG65" t="s">
        <v>1660</v>
      </c>
      <c r="IH65" t="s">
        <v>1661</v>
      </c>
      <c r="II65" t="s">
        <v>471</v>
      </c>
      <c r="IJ65" t="s">
        <v>471</v>
      </c>
      <c r="IK65" t="s">
        <v>471</v>
      </c>
      <c r="IL65" t="s">
        <v>471</v>
      </c>
      <c r="IM65" t="s">
        <v>471</v>
      </c>
      <c r="IN65" t="s">
        <v>471</v>
      </c>
      <c r="IO65" t="s">
        <v>471</v>
      </c>
      <c r="IP65" t="s">
        <v>471</v>
      </c>
      <c r="IQ65" t="s">
        <v>471</v>
      </c>
      <c r="IR65">
        <v>0</v>
      </c>
      <c r="IS65">
        <v>1</v>
      </c>
      <c r="IT65">
        <v>1</v>
      </c>
      <c r="IU65">
        <v>0</v>
      </c>
      <c r="IV65">
        <v>0</v>
      </c>
      <c r="IW65">
        <v>0</v>
      </c>
      <c r="IX65">
        <v>0</v>
      </c>
      <c r="IY65">
        <v>0</v>
      </c>
      <c r="IZ65">
        <v>0</v>
      </c>
      <c r="JA65">
        <v>0</v>
      </c>
      <c r="JB65">
        <v>0</v>
      </c>
      <c r="JC65">
        <v>0</v>
      </c>
      <c r="JD65">
        <v>1</v>
      </c>
      <c r="JE65">
        <v>0</v>
      </c>
      <c r="JF65">
        <v>50</v>
      </c>
      <c r="JG65">
        <v>50</v>
      </c>
      <c r="JH65">
        <v>0</v>
      </c>
      <c r="JI65">
        <v>0</v>
      </c>
      <c r="JJ65">
        <v>0</v>
      </c>
      <c r="JK65">
        <v>0</v>
      </c>
      <c r="JL65">
        <v>0</v>
      </c>
      <c r="JM65">
        <v>0</v>
      </c>
      <c r="JN65">
        <v>0</v>
      </c>
      <c r="JO65">
        <v>0</v>
      </c>
      <c r="JP65">
        <v>0</v>
      </c>
      <c r="JQ65">
        <v>100</v>
      </c>
      <c r="JR65">
        <v>0</v>
      </c>
      <c r="JS65">
        <v>50</v>
      </c>
      <c r="JT65">
        <v>100</v>
      </c>
      <c r="JU65">
        <v>100</v>
      </c>
      <c r="JV65">
        <v>100</v>
      </c>
      <c r="JW65">
        <v>100</v>
      </c>
      <c r="JX65">
        <v>100</v>
      </c>
      <c r="JY65">
        <v>100</v>
      </c>
      <c r="JZ65">
        <v>100</v>
      </c>
      <c r="KA65">
        <v>100</v>
      </c>
      <c r="KB65">
        <v>100</v>
      </c>
      <c r="KC65">
        <v>100</v>
      </c>
      <c r="KD65" t="s">
        <v>473</v>
      </c>
      <c r="KE65">
        <v>100</v>
      </c>
      <c r="KF65">
        <v>100</v>
      </c>
      <c r="KG65" t="s">
        <v>471</v>
      </c>
      <c r="KH65" t="s">
        <v>471</v>
      </c>
      <c r="KI65" t="s">
        <v>471</v>
      </c>
      <c r="KJ65" t="s">
        <v>471</v>
      </c>
      <c r="KK65" t="s">
        <v>471</v>
      </c>
      <c r="KL65" t="s">
        <v>471</v>
      </c>
      <c r="KM65" t="s">
        <v>471</v>
      </c>
      <c r="KN65" t="s">
        <v>471</v>
      </c>
      <c r="KO65" t="s">
        <v>471</v>
      </c>
      <c r="KP65" t="s">
        <v>473</v>
      </c>
      <c r="KQ65">
        <v>100</v>
      </c>
      <c r="KR65">
        <v>100</v>
      </c>
      <c r="KS65" t="s">
        <v>471</v>
      </c>
      <c r="KT65" t="s">
        <v>471</v>
      </c>
      <c r="KU65" t="s">
        <v>471</v>
      </c>
      <c r="KV65" t="s">
        <v>471</v>
      </c>
      <c r="KW65" t="s">
        <v>471</v>
      </c>
      <c r="KX65" t="s">
        <v>471</v>
      </c>
      <c r="KY65" t="s">
        <v>471</v>
      </c>
      <c r="KZ65" t="s">
        <v>471</v>
      </c>
      <c r="LA65" t="s">
        <v>471</v>
      </c>
      <c r="LB65">
        <v>100</v>
      </c>
      <c r="LC65" t="s">
        <v>1448</v>
      </c>
      <c r="LD65" t="s">
        <v>1623</v>
      </c>
      <c r="LE65">
        <v>100</v>
      </c>
      <c r="LF65">
        <v>100</v>
      </c>
      <c r="LG65" t="s">
        <v>471</v>
      </c>
      <c r="LH65" t="s">
        <v>471</v>
      </c>
      <c r="LI65">
        <v>100</v>
      </c>
      <c r="LJ65">
        <v>70.166540946133964</v>
      </c>
      <c r="LK65">
        <v>24341513000</v>
      </c>
      <c r="LL65">
        <v>16862197691</v>
      </c>
      <c r="LM65">
        <v>1564994984</v>
      </c>
      <c r="LN65">
        <v>3250406264</v>
      </c>
      <c r="LO65">
        <v>2697044081</v>
      </c>
      <c r="LP65" t="s">
        <v>473</v>
      </c>
      <c r="LQ65">
        <v>1.33</v>
      </c>
      <c r="LR65">
        <v>1.33</v>
      </c>
      <c r="LS65" t="s">
        <v>471</v>
      </c>
      <c r="LT65" t="s">
        <v>471</v>
      </c>
      <c r="LU65" t="s">
        <v>471</v>
      </c>
      <c r="LV65" t="s">
        <v>471</v>
      </c>
      <c r="LW65" t="s">
        <v>471</v>
      </c>
      <c r="LX65" t="s">
        <v>471</v>
      </c>
      <c r="LY65" t="s">
        <v>471</v>
      </c>
      <c r="LZ65" t="s">
        <v>471</v>
      </c>
      <c r="MA65" t="s">
        <v>471</v>
      </c>
      <c r="MB65">
        <v>2.66</v>
      </c>
      <c r="MC65">
        <v>2.66</v>
      </c>
      <c r="MD65">
        <v>72.66</v>
      </c>
      <c r="ME65">
        <v>0</v>
      </c>
      <c r="MF65" t="s">
        <v>752</v>
      </c>
      <c r="MG65">
        <v>0</v>
      </c>
      <c r="MH65">
        <v>0</v>
      </c>
      <c r="MI65">
        <v>0</v>
      </c>
      <c r="MJ65">
        <v>0</v>
      </c>
      <c r="MK65">
        <v>0</v>
      </c>
      <c r="ML65">
        <v>0</v>
      </c>
      <c r="MM65">
        <v>0</v>
      </c>
      <c r="MN65">
        <v>0</v>
      </c>
      <c r="MO65">
        <v>0</v>
      </c>
      <c r="MP65">
        <v>0</v>
      </c>
      <c r="MQ65">
        <v>0</v>
      </c>
      <c r="MR65" t="s">
        <v>754</v>
      </c>
      <c r="MS65">
        <v>0</v>
      </c>
      <c r="MT65">
        <v>0</v>
      </c>
      <c r="MU65">
        <v>0</v>
      </c>
      <c r="MV65">
        <v>0</v>
      </c>
      <c r="MW65">
        <v>0</v>
      </c>
      <c r="MX65">
        <v>0</v>
      </c>
      <c r="MY65">
        <v>0</v>
      </c>
      <c r="MZ65">
        <v>0</v>
      </c>
      <c r="NA65">
        <v>0</v>
      </c>
      <c r="NB65">
        <v>0</v>
      </c>
      <c r="NC65" t="s">
        <v>473</v>
      </c>
      <c r="ND65">
        <v>100</v>
      </c>
      <c r="NE65">
        <v>100</v>
      </c>
      <c r="NF65" t="s">
        <v>471</v>
      </c>
      <c r="NG65" t="s">
        <v>471</v>
      </c>
      <c r="NH65" t="s">
        <v>471</v>
      </c>
      <c r="NI65" t="s">
        <v>471</v>
      </c>
      <c r="NJ65" t="s">
        <v>471</v>
      </c>
      <c r="NK65" t="s">
        <v>471</v>
      </c>
      <c r="NL65" t="s">
        <v>471</v>
      </c>
      <c r="NM65" t="s">
        <v>471</v>
      </c>
      <c r="NN65" t="s">
        <v>471</v>
      </c>
      <c r="NO65">
        <v>0</v>
      </c>
      <c r="NP65" t="s">
        <v>1029</v>
      </c>
      <c r="NQ65">
        <v>0</v>
      </c>
      <c r="NR65">
        <v>0</v>
      </c>
      <c r="NS65">
        <v>0</v>
      </c>
      <c r="NT65">
        <v>0</v>
      </c>
      <c r="NU65">
        <v>0</v>
      </c>
      <c r="NV65">
        <v>0</v>
      </c>
      <c r="NW65">
        <v>0</v>
      </c>
      <c r="NX65">
        <v>0</v>
      </c>
      <c r="NY65">
        <v>0</v>
      </c>
      <c r="NZ65">
        <v>0</v>
      </c>
      <c r="OA65">
        <v>0</v>
      </c>
      <c r="OB65" t="s">
        <v>1029</v>
      </c>
      <c r="OC65">
        <v>0</v>
      </c>
      <c r="OD65">
        <v>0</v>
      </c>
      <c r="OE65">
        <v>0</v>
      </c>
      <c r="OF65">
        <v>0</v>
      </c>
      <c r="OG65">
        <v>0</v>
      </c>
      <c r="OH65">
        <v>0</v>
      </c>
      <c r="OI65">
        <v>0</v>
      </c>
      <c r="OJ65">
        <v>0</v>
      </c>
      <c r="OK65">
        <v>0</v>
      </c>
      <c r="OL65">
        <v>0</v>
      </c>
      <c r="OO65" t="s">
        <v>1640</v>
      </c>
      <c r="OP65">
        <v>42.66</v>
      </c>
      <c r="OQ65">
        <v>0</v>
      </c>
      <c r="OR65">
        <v>0</v>
      </c>
      <c r="OS65">
        <v>0</v>
      </c>
      <c r="OT65">
        <v>0</v>
      </c>
      <c r="OU65">
        <v>0</v>
      </c>
      <c r="OV65">
        <v>0</v>
      </c>
      <c r="OW65">
        <v>0</v>
      </c>
      <c r="OX65">
        <v>0</v>
      </c>
      <c r="OY65">
        <v>0</v>
      </c>
      <c r="OZ65">
        <v>0</v>
      </c>
      <c r="PA65">
        <v>0</v>
      </c>
      <c r="PB65">
        <v>0</v>
      </c>
      <c r="PC65">
        <v>0</v>
      </c>
      <c r="PD65">
        <v>99347229</v>
      </c>
      <c r="PE65">
        <v>99347229</v>
      </c>
      <c r="PF65">
        <v>99347229</v>
      </c>
      <c r="PG65">
        <v>0</v>
      </c>
      <c r="PH65">
        <v>0</v>
      </c>
      <c r="PI65">
        <v>0</v>
      </c>
      <c r="PJ65">
        <v>0</v>
      </c>
      <c r="PK65">
        <v>0</v>
      </c>
      <c r="PL65">
        <v>0</v>
      </c>
      <c r="PM65">
        <v>0</v>
      </c>
      <c r="PN65">
        <v>0</v>
      </c>
      <c r="PO65">
        <v>0</v>
      </c>
      <c r="PP65">
        <v>99347229</v>
      </c>
      <c r="PQ65">
        <v>0</v>
      </c>
      <c r="PR65">
        <v>3250406264</v>
      </c>
      <c r="PS65" t="s">
        <v>482</v>
      </c>
    </row>
    <row r="66" spans="1:435" x14ac:dyDescent="0.25">
      <c r="A66" t="s">
        <v>1662</v>
      </c>
      <c r="B66">
        <v>7871</v>
      </c>
      <c r="D66">
        <v>2020110010188</v>
      </c>
      <c r="E66" t="s">
        <v>436</v>
      </c>
      <c r="F66" t="s">
        <v>1399</v>
      </c>
      <c r="G66" t="s">
        <v>1400</v>
      </c>
      <c r="H66" t="s">
        <v>1401</v>
      </c>
      <c r="I66" t="s">
        <v>525</v>
      </c>
      <c r="J66" t="s">
        <v>1403</v>
      </c>
      <c r="K66" t="s">
        <v>1404</v>
      </c>
      <c r="L66" t="s">
        <v>1405</v>
      </c>
      <c r="M66" t="s">
        <v>1406</v>
      </c>
      <c r="N66" t="s">
        <v>1404</v>
      </c>
      <c r="O66" t="s">
        <v>1405</v>
      </c>
      <c r="P66" t="s">
        <v>1406</v>
      </c>
      <c r="Q66" t="s">
        <v>1407</v>
      </c>
      <c r="R66" t="s">
        <v>1408</v>
      </c>
      <c r="S66" t="s">
        <v>1663</v>
      </c>
      <c r="T66" t="s">
        <v>1664</v>
      </c>
      <c r="Z66" t="s">
        <v>1663</v>
      </c>
      <c r="AA66" t="s">
        <v>1664</v>
      </c>
      <c r="AH66" t="s">
        <v>451</v>
      </c>
      <c r="AI66" t="s">
        <v>1665</v>
      </c>
      <c r="AJ66">
        <v>0</v>
      </c>
      <c r="AK66">
        <v>44466</v>
      </c>
      <c r="AL66">
        <v>2</v>
      </c>
      <c r="AM66">
        <v>2023</v>
      </c>
      <c r="AN66" t="s">
        <v>1666</v>
      </c>
      <c r="AO66" t="s">
        <v>1667</v>
      </c>
      <c r="AP66">
        <v>2020</v>
      </c>
      <c r="AQ66">
        <v>2024</v>
      </c>
      <c r="AR66" t="s">
        <v>492</v>
      </c>
      <c r="AS66" t="s">
        <v>457</v>
      </c>
      <c r="AT66" t="s">
        <v>458</v>
      </c>
      <c r="AU66" t="s">
        <v>459</v>
      </c>
      <c r="AV66">
        <v>2019</v>
      </c>
      <c r="AW66">
        <v>1</v>
      </c>
      <c r="AX66" t="s">
        <v>1668</v>
      </c>
      <c r="AZ66">
        <v>1</v>
      </c>
      <c r="BB66" t="s">
        <v>1669</v>
      </c>
      <c r="BC66" t="s">
        <v>1670</v>
      </c>
      <c r="BD66" t="s">
        <v>1671</v>
      </c>
      <c r="BE66" t="s">
        <v>1672</v>
      </c>
      <c r="BF66" t="s">
        <v>1673</v>
      </c>
      <c r="BG66">
        <v>3</v>
      </c>
      <c r="BH66">
        <v>44644</v>
      </c>
      <c r="BI66" t="s">
        <v>1420</v>
      </c>
      <c r="BJ66" t="s">
        <v>51</v>
      </c>
      <c r="BK66">
        <v>100</v>
      </c>
      <c r="BL66">
        <v>100</v>
      </c>
      <c r="BM66">
        <v>100</v>
      </c>
      <c r="BN66">
        <v>100</v>
      </c>
      <c r="BO66">
        <v>100</v>
      </c>
      <c r="BP66">
        <v>100</v>
      </c>
      <c r="BW66">
        <v>100</v>
      </c>
      <c r="BX66">
        <v>100</v>
      </c>
      <c r="BY66">
        <v>100</v>
      </c>
      <c r="BZ66">
        <v>100</v>
      </c>
      <c r="CA66">
        <v>100</v>
      </c>
      <c r="CB66">
        <v>100.00122432987122</v>
      </c>
      <c r="CC66">
        <v>100</v>
      </c>
      <c r="CD66">
        <v>0</v>
      </c>
      <c r="CE66">
        <v>0</v>
      </c>
      <c r="CF66">
        <v>0</v>
      </c>
      <c r="CG66">
        <v>0</v>
      </c>
      <c r="CH66" t="s">
        <v>525</v>
      </c>
      <c r="CI66" t="s">
        <v>525</v>
      </c>
      <c r="CJ66">
        <v>100</v>
      </c>
      <c r="CK66">
        <v>87.433500000000009</v>
      </c>
      <c r="CL66">
        <v>100.00122432987122</v>
      </c>
      <c r="CM66">
        <v>100</v>
      </c>
      <c r="CN66" t="s">
        <v>492</v>
      </c>
      <c r="CO66">
        <v>100</v>
      </c>
      <c r="CP66">
        <v>100</v>
      </c>
      <c r="CQ66">
        <v>100</v>
      </c>
      <c r="CR66">
        <v>100</v>
      </c>
      <c r="CS66">
        <v>100</v>
      </c>
      <c r="CT66">
        <v>100</v>
      </c>
      <c r="CU66">
        <v>100</v>
      </c>
      <c r="CV66">
        <v>100</v>
      </c>
      <c r="CW66">
        <v>100</v>
      </c>
      <c r="CX66">
        <v>100</v>
      </c>
      <c r="CY66">
        <v>100</v>
      </c>
      <c r="CZ66">
        <v>100</v>
      </c>
      <c r="DA66">
        <v>100</v>
      </c>
      <c r="DB66">
        <v>100</v>
      </c>
      <c r="DC66">
        <v>100</v>
      </c>
      <c r="DD66">
        <v>500</v>
      </c>
      <c r="DE66">
        <v>500</v>
      </c>
      <c r="DF66">
        <v>500</v>
      </c>
      <c r="DG66">
        <v>500</v>
      </c>
      <c r="DH66">
        <v>500</v>
      </c>
      <c r="DI66">
        <v>500</v>
      </c>
      <c r="DJ66">
        <v>500</v>
      </c>
      <c r="DK66">
        <v>500</v>
      </c>
      <c r="DL66">
        <v>500</v>
      </c>
      <c r="DM66">
        <v>500</v>
      </c>
      <c r="DN66">
        <v>500</v>
      </c>
      <c r="DO66">
        <v>500</v>
      </c>
      <c r="DP66" t="s">
        <v>471</v>
      </c>
      <c r="DQ66">
        <v>500</v>
      </c>
      <c r="DR66">
        <v>500</v>
      </c>
      <c r="DS66">
        <v>500</v>
      </c>
      <c r="DT66" t="s">
        <v>471</v>
      </c>
      <c r="DU66" t="s">
        <v>471</v>
      </c>
      <c r="DV66" t="s">
        <v>471</v>
      </c>
      <c r="DW66" t="s">
        <v>471</v>
      </c>
      <c r="DX66" t="s">
        <v>471</v>
      </c>
      <c r="DY66" t="s">
        <v>471</v>
      </c>
      <c r="DZ66" t="s">
        <v>471</v>
      </c>
      <c r="EA66" t="s">
        <v>471</v>
      </c>
      <c r="EB66" t="s">
        <v>471</v>
      </c>
      <c r="EC66">
        <v>1500</v>
      </c>
      <c r="ED66" t="s">
        <v>471</v>
      </c>
      <c r="EE66" t="s">
        <v>1674</v>
      </c>
      <c r="EF66" t="s">
        <v>1675</v>
      </c>
      <c r="EG66" t="s">
        <v>1676</v>
      </c>
      <c r="EH66" t="s">
        <v>1677</v>
      </c>
      <c r="EI66" t="s">
        <v>1678</v>
      </c>
      <c r="EJ66" t="s">
        <v>1679</v>
      </c>
      <c r="EK66" t="s">
        <v>1680</v>
      </c>
      <c r="EL66" t="s">
        <v>1681</v>
      </c>
      <c r="EM66" t="s">
        <v>1682</v>
      </c>
      <c r="EN66" t="s">
        <v>1683</v>
      </c>
      <c r="EO66" t="s">
        <v>1684</v>
      </c>
      <c r="EP66" t="s">
        <v>1685</v>
      </c>
      <c r="EQ66" t="s">
        <v>1686</v>
      </c>
      <c r="ER66" t="s">
        <v>1687</v>
      </c>
      <c r="ES66" t="s">
        <v>1688</v>
      </c>
      <c r="ET66">
        <v>0</v>
      </c>
      <c r="EU66">
        <v>0</v>
      </c>
      <c r="EV66">
        <v>0</v>
      </c>
      <c r="EW66">
        <v>0</v>
      </c>
      <c r="EX66">
        <v>0</v>
      </c>
      <c r="EY66">
        <v>0</v>
      </c>
      <c r="EZ66">
        <v>0</v>
      </c>
      <c r="FA66">
        <v>0</v>
      </c>
      <c r="FB66">
        <v>0</v>
      </c>
      <c r="FC66" t="s">
        <v>525</v>
      </c>
      <c r="FD66" t="s">
        <v>525</v>
      </c>
      <c r="FE66" t="s">
        <v>525</v>
      </c>
      <c r="FF66" t="s">
        <v>525</v>
      </c>
      <c r="FG66" t="s">
        <v>525</v>
      </c>
      <c r="FH66" t="s">
        <v>525</v>
      </c>
      <c r="FI66" t="s">
        <v>525</v>
      </c>
      <c r="FJ66" t="s">
        <v>525</v>
      </c>
      <c r="FK66" t="s">
        <v>525</v>
      </c>
      <c r="FL66" t="s">
        <v>525</v>
      </c>
      <c r="FM66" t="s">
        <v>525</v>
      </c>
      <c r="FN66" t="s">
        <v>525</v>
      </c>
      <c r="FO66" t="s">
        <v>525</v>
      </c>
      <c r="FP66" t="s">
        <v>525</v>
      </c>
      <c r="FQ66" t="s">
        <v>525</v>
      </c>
      <c r="FR66" t="s">
        <v>525</v>
      </c>
      <c r="FS66" t="s">
        <v>525</v>
      </c>
      <c r="FT66" t="s">
        <v>525</v>
      </c>
      <c r="FU66" t="s">
        <v>525</v>
      </c>
      <c r="FV66" t="s">
        <v>525</v>
      </c>
      <c r="FW66" t="s">
        <v>525</v>
      </c>
      <c r="FX66" t="s">
        <v>525</v>
      </c>
      <c r="FY66" t="s">
        <v>525</v>
      </c>
      <c r="FZ66" t="s">
        <v>525</v>
      </c>
      <c r="GA66" t="s">
        <v>525</v>
      </c>
      <c r="GB66" t="s">
        <v>525</v>
      </c>
      <c r="GC66" t="s">
        <v>525</v>
      </c>
      <c r="GD66" t="s">
        <v>525</v>
      </c>
      <c r="GE66" t="s">
        <v>525</v>
      </c>
      <c r="GF66" t="s">
        <v>525</v>
      </c>
      <c r="GG66" t="s">
        <v>525</v>
      </c>
      <c r="GH66" t="s">
        <v>525</v>
      </c>
      <c r="GI66" t="s">
        <v>525</v>
      </c>
      <c r="GJ66" t="s">
        <v>525</v>
      </c>
      <c r="GK66" t="s">
        <v>525</v>
      </c>
      <c r="GL66" t="s">
        <v>525</v>
      </c>
      <c r="GM66" t="s">
        <v>525</v>
      </c>
      <c r="GN66" t="s">
        <v>525</v>
      </c>
      <c r="GO66" t="s">
        <v>525</v>
      </c>
      <c r="GP66" t="s">
        <v>525</v>
      </c>
      <c r="GQ66" t="s">
        <v>525</v>
      </c>
      <c r="GR66" t="s">
        <v>525</v>
      </c>
      <c r="GS66" t="s">
        <v>525</v>
      </c>
      <c r="GT66" t="s">
        <v>525</v>
      </c>
      <c r="GU66" t="s">
        <v>525</v>
      </c>
      <c r="GV66" t="s">
        <v>525</v>
      </c>
      <c r="GW66" t="s">
        <v>525</v>
      </c>
      <c r="GX66" t="s">
        <v>525</v>
      </c>
      <c r="GY66" t="s">
        <v>525</v>
      </c>
      <c r="GZ66" t="s">
        <v>525</v>
      </c>
      <c r="HA66" t="s">
        <v>525</v>
      </c>
      <c r="HB66" t="s">
        <v>525</v>
      </c>
      <c r="HC66" t="s">
        <v>525</v>
      </c>
      <c r="HD66" t="s">
        <v>525</v>
      </c>
      <c r="HE66" t="s">
        <v>525</v>
      </c>
      <c r="HF66" t="s">
        <v>525</v>
      </c>
      <c r="HG66" t="s">
        <v>525</v>
      </c>
      <c r="HH66" t="s">
        <v>525</v>
      </c>
      <c r="HI66" t="s">
        <v>525</v>
      </c>
      <c r="HJ66" t="s">
        <v>525</v>
      </c>
      <c r="HK66" t="s">
        <v>525</v>
      </c>
      <c r="HL66" t="s">
        <v>525</v>
      </c>
      <c r="HM66" t="s">
        <v>525</v>
      </c>
      <c r="HN66" t="s">
        <v>525</v>
      </c>
      <c r="HO66" t="s">
        <v>525</v>
      </c>
      <c r="HP66" t="s">
        <v>525</v>
      </c>
      <c r="HQ66" t="s">
        <v>525</v>
      </c>
      <c r="HR66" t="s">
        <v>525</v>
      </c>
      <c r="HS66" t="s">
        <v>525</v>
      </c>
      <c r="HT66" t="s">
        <v>525</v>
      </c>
      <c r="HU66" t="s">
        <v>525</v>
      </c>
      <c r="HV66" t="s">
        <v>525</v>
      </c>
      <c r="HW66" t="s">
        <v>525</v>
      </c>
      <c r="HX66" t="s">
        <v>525</v>
      </c>
      <c r="HY66" t="s">
        <v>525</v>
      </c>
      <c r="HZ66" t="s">
        <v>525</v>
      </c>
      <c r="IA66" t="s">
        <v>525</v>
      </c>
      <c r="IB66" t="s">
        <v>525</v>
      </c>
      <c r="IC66" t="s">
        <v>1689</v>
      </c>
      <c r="ID66" t="s">
        <v>471</v>
      </c>
      <c r="IE66" t="s">
        <v>471</v>
      </c>
      <c r="IF66" t="s">
        <v>1690</v>
      </c>
      <c r="IG66" t="s">
        <v>1691</v>
      </c>
      <c r="IH66" t="s">
        <v>1692</v>
      </c>
      <c r="II66" t="s">
        <v>471</v>
      </c>
      <c r="IJ66" t="s">
        <v>471</v>
      </c>
      <c r="IK66" t="s">
        <v>471</v>
      </c>
      <c r="IL66" t="s">
        <v>471</v>
      </c>
      <c r="IM66" t="s">
        <v>471</v>
      </c>
      <c r="IN66" t="s">
        <v>471</v>
      </c>
      <c r="IO66" t="s">
        <v>471</v>
      </c>
      <c r="IP66" t="s">
        <v>471</v>
      </c>
      <c r="IQ66" t="s">
        <v>471</v>
      </c>
      <c r="IR66">
        <v>1</v>
      </c>
      <c r="IS66">
        <v>1</v>
      </c>
      <c r="IT66">
        <v>1</v>
      </c>
      <c r="IU66" t="s">
        <v>471</v>
      </c>
      <c r="IV66" t="s">
        <v>471</v>
      </c>
      <c r="IW66" t="s">
        <v>471</v>
      </c>
      <c r="IX66" t="s">
        <v>471</v>
      </c>
      <c r="IY66" t="s">
        <v>471</v>
      </c>
      <c r="IZ66" t="s">
        <v>471</v>
      </c>
      <c r="JA66" t="s">
        <v>471</v>
      </c>
      <c r="JB66" t="s">
        <v>471</v>
      </c>
      <c r="JC66" t="s">
        <v>471</v>
      </c>
      <c r="JD66">
        <v>1500</v>
      </c>
      <c r="JE66">
        <v>100</v>
      </c>
      <c r="JF66">
        <v>100</v>
      </c>
      <c r="JG66">
        <v>100</v>
      </c>
      <c r="JH66">
        <v>0</v>
      </c>
      <c r="JI66">
        <v>0</v>
      </c>
      <c r="JJ66">
        <v>0</v>
      </c>
      <c r="JK66">
        <v>0</v>
      </c>
      <c r="JL66">
        <v>0</v>
      </c>
      <c r="JM66">
        <v>0</v>
      </c>
      <c r="JN66">
        <v>0</v>
      </c>
      <c r="JO66">
        <v>0</v>
      </c>
      <c r="JP66">
        <v>0</v>
      </c>
      <c r="JQ66">
        <v>100</v>
      </c>
      <c r="JR66">
        <v>100</v>
      </c>
      <c r="JS66">
        <v>100</v>
      </c>
      <c r="JT66">
        <v>100</v>
      </c>
      <c r="JU66" t="s">
        <v>471</v>
      </c>
      <c r="JV66" t="s">
        <v>471</v>
      </c>
      <c r="JW66" t="s">
        <v>471</v>
      </c>
      <c r="JX66" t="s">
        <v>471</v>
      </c>
      <c r="JY66" t="s">
        <v>471</v>
      </c>
      <c r="JZ66" t="s">
        <v>471</v>
      </c>
      <c r="KA66" t="s">
        <v>471</v>
      </c>
      <c r="KB66" t="s">
        <v>471</v>
      </c>
      <c r="KC66">
        <v>100</v>
      </c>
      <c r="KD66">
        <v>100</v>
      </c>
      <c r="KE66">
        <v>100</v>
      </c>
      <c r="KF66">
        <v>100</v>
      </c>
      <c r="KG66" t="s">
        <v>471</v>
      </c>
      <c r="KH66" t="s">
        <v>471</v>
      </c>
      <c r="KI66" t="s">
        <v>471</v>
      </c>
      <c r="KJ66" t="s">
        <v>471</v>
      </c>
      <c r="KK66" t="s">
        <v>471</v>
      </c>
      <c r="KL66" t="s">
        <v>471</v>
      </c>
      <c r="KM66" t="s">
        <v>471</v>
      </c>
      <c r="KN66" t="s">
        <v>471</v>
      </c>
      <c r="KO66" t="s">
        <v>471</v>
      </c>
      <c r="KP66">
        <v>100</v>
      </c>
      <c r="KQ66">
        <v>100</v>
      </c>
      <c r="KR66">
        <v>100</v>
      </c>
      <c r="KS66" t="s">
        <v>471</v>
      </c>
      <c r="KT66" t="s">
        <v>471</v>
      </c>
      <c r="KU66" t="s">
        <v>471</v>
      </c>
      <c r="KV66" t="s">
        <v>471</v>
      </c>
      <c r="KW66" t="s">
        <v>471</v>
      </c>
      <c r="KX66" t="s">
        <v>471</v>
      </c>
      <c r="KY66" t="s">
        <v>471</v>
      </c>
      <c r="KZ66" t="s">
        <v>471</v>
      </c>
      <c r="LA66" t="s">
        <v>471</v>
      </c>
      <c r="LB66">
        <v>100</v>
      </c>
      <c r="LC66" t="s">
        <v>1693</v>
      </c>
      <c r="LD66" t="s">
        <v>525</v>
      </c>
      <c r="LE66" t="s">
        <v>528</v>
      </c>
      <c r="LF66" t="s">
        <v>471</v>
      </c>
      <c r="LG66" t="s">
        <v>471</v>
      </c>
      <c r="LH66" t="s">
        <v>471</v>
      </c>
      <c r="LI66">
        <v>100</v>
      </c>
      <c r="LJ66">
        <v>70.166540946133964</v>
      </c>
      <c r="LK66">
        <v>24341513000</v>
      </c>
      <c r="LL66">
        <v>16862197691</v>
      </c>
      <c r="LM66">
        <v>1564994984</v>
      </c>
      <c r="LN66">
        <v>3250406264</v>
      </c>
      <c r="LO66">
        <v>2697044081</v>
      </c>
      <c r="LP66">
        <v>100</v>
      </c>
      <c r="LQ66">
        <v>100</v>
      </c>
      <c r="LR66">
        <v>100</v>
      </c>
      <c r="LS66" t="s">
        <v>471</v>
      </c>
      <c r="LT66" t="s">
        <v>471</v>
      </c>
      <c r="LU66" t="s">
        <v>471</v>
      </c>
      <c r="LV66" t="s">
        <v>471</v>
      </c>
      <c r="LW66" t="s">
        <v>471</v>
      </c>
      <c r="LX66" t="s">
        <v>471</v>
      </c>
      <c r="LY66" t="s">
        <v>471</v>
      </c>
      <c r="LZ66" t="s">
        <v>471</v>
      </c>
      <c r="MA66" t="s">
        <v>471</v>
      </c>
      <c r="MB66">
        <v>100</v>
      </c>
      <c r="MC66">
        <v>100</v>
      </c>
      <c r="MD66">
        <v>100</v>
      </c>
      <c r="ME66" t="s">
        <v>752</v>
      </c>
      <c r="MF66" t="s">
        <v>752</v>
      </c>
      <c r="MG66">
        <v>0</v>
      </c>
      <c r="MH66">
        <v>0</v>
      </c>
      <c r="MI66">
        <v>0</v>
      </c>
      <c r="MJ66">
        <v>0</v>
      </c>
      <c r="MK66">
        <v>0</v>
      </c>
      <c r="ML66">
        <v>0</v>
      </c>
      <c r="MM66">
        <v>0</v>
      </c>
      <c r="MN66">
        <v>0</v>
      </c>
      <c r="MO66">
        <v>0</v>
      </c>
      <c r="MP66">
        <v>0</v>
      </c>
      <c r="MQ66" t="s">
        <v>754</v>
      </c>
      <c r="MR66" t="s">
        <v>754</v>
      </c>
      <c r="MS66">
        <v>0</v>
      </c>
      <c r="MT66">
        <v>0</v>
      </c>
      <c r="MU66">
        <v>0</v>
      </c>
      <c r="MV66">
        <v>0</v>
      </c>
      <c r="MW66">
        <v>0</v>
      </c>
      <c r="MX66">
        <v>0</v>
      </c>
      <c r="MY66">
        <v>0</v>
      </c>
      <c r="MZ66">
        <v>0</v>
      </c>
      <c r="NA66">
        <v>0</v>
      </c>
      <c r="NB66">
        <v>0</v>
      </c>
      <c r="NC66">
        <v>100</v>
      </c>
      <c r="ND66">
        <v>100</v>
      </c>
      <c r="NE66">
        <v>100</v>
      </c>
      <c r="NF66" t="s">
        <v>471</v>
      </c>
      <c r="NG66" t="s">
        <v>471</v>
      </c>
      <c r="NH66" t="s">
        <v>471</v>
      </c>
      <c r="NI66" t="s">
        <v>471</v>
      </c>
      <c r="NJ66" t="s">
        <v>471</v>
      </c>
      <c r="NK66" t="s">
        <v>471</v>
      </c>
      <c r="NL66" t="s">
        <v>471</v>
      </c>
      <c r="NM66" t="s">
        <v>471</v>
      </c>
      <c r="NN66" t="s">
        <v>471</v>
      </c>
      <c r="NO66" t="s">
        <v>1510</v>
      </c>
      <c r="NP66" t="s">
        <v>1029</v>
      </c>
      <c r="NQ66">
        <v>0</v>
      </c>
      <c r="NR66">
        <v>0</v>
      </c>
      <c r="NS66">
        <v>0</v>
      </c>
      <c r="NT66">
        <v>0</v>
      </c>
      <c r="NU66">
        <v>0</v>
      </c>
      <c r="NV66">
        <v>0</v>
      </c>
      <c r="NW66">
        <v>0</v>
      </c>
      <c r="NX66">
        <v>0</v>
      </c>
      <c r="NY66">
        <v>0</v>
      </c>
      <c r="NZ66">
        <v>0</v>
      </c>
      <c r="OA66" t="s">
        <v>1510</v>
      </c>
      <c r="OB66" t="s">
        <v>1029</v>
      </c>
      <c r="OC66">
        <v>0</v>
      </c>
      <c r="OD66">
        <v>0</v>
      </c>
      <c r="OE66">
        <v>0</v>
      </c>
      <c r="OF66">
        <v>0</v>
      </c>
      <c r="OG66">
        <v>0</v>
      </c>
      <c r="OH66">
        <v>0</v>
      </c>
      <c r="OI66">
        <v>0</v>
      </c>
      <c r="OJ66">
        <v>0</v>
      </c>
      <c r="OK66">
        <v>0</v>
      </c>
      <c r="OL66">
        <v>0</v>
      </c>
      <c r="OO66" t="s">
        <v>1662</v>
      </c>
      <c r="OP66">
        <v>100</v>
      </c>
      <c r="OQ66" t="s">
        <v>525</v>
      </c>
      <c r="OR66" t="s">
        <v>525</v>
      </c>
      <c r="OS66" t="s">
        <v>525</v>
      </c>
      <c r="OT66" t="s">
        <v>525</v>
      </c>
      <c r="OU66" t="s">
        <v>525</v>
      </c>
      <c r="OV66" t="s">
        <v>525</v>
      </c>
      <c r="OW66" t="s">
        <v>525</v>
      </c>
      <c r="OX66" t="s">
        <v>525</v>
      </c>
      <c r="OY66" t="s">
        <v>525</v>
      </c>
      <c r="OZ66" t="s">
        <v>525</v>
      </c>
      <c r="PA66" t="s">
        <v>525</v>
      </c>
      <c r="PB66" t="s">
        <v>525</v>
      </c>
      <c r="PC66" t="s">
        <v>525</v>
      </c>
      <c r="PD66" t="s">
        <v>525</v>
      </c>
      <c r="PE66" t="s">
        <v>525</v>
      </c>
      <c r="PF66" t="s">
        <v>525</v>
      </c>
      <c r="PG66" t="s">
        <v>525</v>
      </c>
      <c r="PH66" t="s">
        <v>525</v>
      </c>
      <c r="PI66" t="s">
        <v>525</v>
      </c>
      <c r="PJ66" t="s">
        <v>525</v>
      </c>
      <c r="PK66" t="s">
        <v>525</v>
      </c>
      <c r="PL66" t="s">
        <v>525</v>
      </c>
      <c r="PM66" t="s">
        <v>525</v>
      </c>
      <c r="PN66" t="s">
        <v>525</v>
      </c>
      <c r="PO66" t="s">
        <v>525</v>
      </c>
      <c r="PP66" t="s">
        <v>525</v>
      </c>
      <c r="PQ66">
        <v>0</v>
      </c>
      <c r="PR66">
        <v>3250406264</v>
      </c>
      <c r="PS66" t="s">
        <v>905</v>
      </c>
    </row>
    <row r="67" spans="1:435" x14ac:dyDescent="0.25">
      <c r="A67" t="s">
        <v>1694</v>
      </c>
      <c r="B67">
        <v>7871</v>
      </c>
      <c r="D67">
        <v>2020110010188</v>
      </c>
      <c r="E67" t="s">
        <v>436</v>
      </c>
      <c r="F67" t="s">
        <v>1399</v>
      </c>
      <c r="G67" t="s">
        <v>1400</v>
      </c>
      <c r="H67" t="s">
        <v>1401</v>
      </c>
      <c r="I67" t="s">
        <v>525</v>
      </c>
      <c r="J67" t="s">
        <v>1403</v>
      </c>
      <c r="K67" t="s">
        <v>1404</v>
      </c>
      <c r="L67" t="s">
        <v>1405</v>
      </c>
      <c r="M67" t="s">
        <v>1406</v>
      </c>
      <c r="N67" t="s">
        <v>1404</v>
      </c>
      <c r="O67" t="s">
        <v>1405</v>
      </c>
      <c r="P67" t="s">
        <v>1406</v>
      </c>
      <c r="Q67" t="s">
        <v>1407</v>
      </c>
      <c r="R67" t="s">
        <v>1408</v>
      </c>
      <c r="S67" t="s">
        <v>1663</v>
      </c>
      <c r="T67" t="s">
        <v>1695</v>
      </c>
      <c r="Z67" t="s">
        <v>1663</v>
      </c>
      <c r="AA67" t="s">
        <v>1695</v>
      </c>
      <c r="AH67" t="s">
        <v>451</v>
      </c>
      <c r="AI67" t="s">
        <v>1696</v>
      </c>
      <c r="AJ67">
        <v>0</v>
      </c>
      <c r="AK67">
        <v>44466</v>
      </c>
      <c r="AL67">
        <v>2</v>
      </c>
      <c r="AM67">
        <v>2023</v>
      </c>
      <c r="AN67" t="s">
        <v>1517</v>
      </c>
      <c r="AO67" t="s">
        <v>1518</v>
      </c>
      <c r="AP67">
        <v>2020</v>
      </c>
      <c r="AQ67">
        <v>2024</v>
      </c>
      <c r="AR67" t="s">
        <v>492</v>
      </c>
      <c r="AS67" t="s">
        <v>626</v>
      </c>
      <c r="AT67" t="s">
        <v>458</v>
      </c>
      <c r="AU67" t="s">
        <v>459</v>
      </c>
      <c r="AV67">
        <v>2019</v>
      </c>
      <c r="AW67">
        <v>1</v>
      </c>
      <c r="AX67" t="s">
        <v>1668</v>
      </c>
      <c r="AZ67">
        <v>1</v>
      </c>
      <c r="BB67" t="s">
        <v>1697</v>
      </c>
      <c r="BC67" t="s">
        <v>1698</v>
      </c>
      <c r="BD67" t="s">
        <v>1699</v>
      </c>
      <c r="BE67" t="s">
        <v>1700</v>
      </c>
      <c r="BF67" t="s">
        <v>1524</v>
      </c>
      <c r="BG67">
        <v>3</v>
      </c>
      <c r="BH67">
        <v>44644</v>
      </c>
      <c r="BI67" t="s">
        <v>1420</v>
      </c>
      <c r="BJ67" t="s">
        <v>51</v>
      </c>
      <c r="BK67">
        <v>100</v>
      </c>
      <c r="BL67">
        <v>100</v>
      </c>
      <c r="BM67">
        <v>100</v>
      </c>
      <c r="BN67">
        <v>100</v>
      </c>
      <c r="BO67">
        <v>100</v>
      </c>
      <c r="BP67">
        <v>100</v>
      </c>
      <c r="BW67">
        <v>100</v>
      </c>
      <c r="BX67">
        <v>100</v>
      </c>
      <c r="BY67">
        <v>100</v>
      </c>
      <c r="BZ67">
        <v>100</v>
      </c>
      <c r="CA67">
        <v>100</v>
      </c>
      <c r="CB67">
        <v>100</v>
      </c>
      <c r="CC67">
        <v>100</v>
      </c>
      <c r="CD67">
        <v>0</v>
      </c>
      <c r="CE67">
        <v>0</v>
      </c>
      <c r="CF67">
        <v>0</v>
      </c>
      <c r="CG67">
        <v>0</v>
      </c>
      <c r="CH67" t="s">
        <v>525</v>
      </c>
      <c r="CI67" t="s">
        <v>525</v>
      </c>
      <c r="CJ67">
        <v>100</v>
      </c>
      <c r="CK67">
        <v>100</v>
      </c>
      <c r="CL67">
        <v>100</v>
      </c>
      <c r="CM67">
        <v>100</v>
      </c>
      <c r="CN67" t="s">
        <v>492</v>
      </c>
      <c r="CO67">
        <v>100</v>
      </c>
      <c r="CP67">
        <v>100</v>
      </c>
      <c r="CQ67">
        <v>100</v>
      </c>
      <c r="CR67">
        <v>100</v>
      </c>
      <c r="CS67">
        <v>100</v>
      </c>
      <c r="CT67">
        <v>100</v>
      </c>
      <c r="CU67">
        <v>100</v>
      </c>
      <c r="CV67">
        <v>100</v>
      </c>
      <c r="CW67">
        <v>100</v>
      </c>
      <c r="CX67">
        <v>100</v>
      </c>
      <c r="CY67">
        <v>100</v>
      </c>
      <c r="CZ67">
        <v>100</v>
      </c>
      <c r="DA67">
        <v>100</v>
      </c>
      <c r="DB67">
        <v>100</v>
      </c>
      <c r="DC67">
        <v>100</v>
      </c>
      <c r="DD67">
        <v>2019</v>
      </c>
      <c r="DE67">
        <v>2480</v>
      </c>
      <c r="DF67">
        <v>2435</v>
      </c>
      <c r="DG67" t="s">
        <v>471</v>
      </c>
      <c r="DH67" t="s">
        <v>471</v>
      </c>
      <c r="DI67" t="s">
        <v>471</v>
      </c>
      <c r="DJ67" t="s">
        <v>471</v>
      </c>
      <c r="DK67" t="s">
        <v>471</v>
      </c>
      <c r="DL67" t="s">
        <v>471</v>
      </c>
      <c r="DM67" t="s">
        <v>471</v>
      </c>
      <c r="DN67" t="s">
        <v>471</v>
      </c>
      <c r="DO67" t="s">
        <v>471</v>
      </c>
      <c r="DP67" t="s">
        <v>471</v>
      </c>
      <c r="DQ67">
        <v>2019</v>
      </c>
      <c r="DR67">
        <v>2480</v>
      </c>
      <c r="DS67">
        <v>2435</v>
      </c>
      <c r="DT67" t="s">
        <v>471</v>
      </c>
      <c r="DU67" t="s">
        <v>471</v>
      </c>
      <c r="DV67" t="s">
        <v>471</v>
      </c>
      <c r="DW67" t="s">
        <v>471</v>
      </c>
      <c r="DX67" t="s">
        <v>471</v>
      </c>
      <c r="DY67" t="s">
        <v>471</v>
      </c>
      <c r="DZ67" t="s">
        <v>471</v>
      </c>
      <c r="EA67" t="s">
        <v>471</v>
      </c>
      <c r="EB67" t="s">
        <v>471</v>
      </c>
      <c r="EC67">
        <v>6934</v>
      </c>
      <c r="ED67" t="s">
        <v>471</v>
      </c>
      <c r="EE67" t="s">
        <v>1525</v>
      </c>
      <c r="EF67" t="s">
        <v>1525</v>
      </c>
      <c r="EG67" t="s">
        <v>1525</v>
      </c>
      <c r="EH67" t="s">
        <v>1526</v>
      </c>
      <c r="EI67" t="s">
        <v>1525</v>
      </c>
      <c r="EJ67" t="s">
        <v>1525</v>
      </c>
      <c r="EK67" t="s">
        <v>1526</v>
      </c>
      <c r="EL67" t="s">
        <v>1525</v>
      </c>
      <c r="EM67" t="s">
        <v>1525</v>
      </c>
      <c r="EN67" t="s">
        <v>1526</v>
      </c>
      <c r="EO67" t="s">
        <v>1525</v>
      </c>
      <c r="EP67" t="s">
        <v>1526</v>
      </c>
      <c r="EQ67" t="s">
        <v>1527</v>
      </c>
      <c r="ER67" t="s">
        <v>1528</v>
      </c>
      <c r="ES67" t="s">
        <v>1529</v>
      </c>
      <c r="ET67" t="s">
        <v>471</v>
      </c>
      <c r="EU67" t="s">
        <v>471</v>
      </c>
      <c r="EV67" t="s">
        <v>471</v>
      </c>
      <c r="EW67" t="s">
        <v>471</v>
      </c>
      <c r="EX67" t="s">
        <v>471</v>
      </c>
      <c r="EY67" t="s">
        <v>471</v>
      </c>
      <c r="EZ67" t="s">
        <v>471</v>
      </c>
      <c r="FA67" t="s">
        <v>471</v>
      </c>
      <c r="FB67" t="s">
        <v>471</v>
      </c>
      <c r="FC67" t="s">
        <v>525</v>
      </c>
      <c r="FD67" t="s">
        <v>525</v>
      </c>
      <c r="FE67" t="s">
        <v>525</v>
      </c>
      <c r="FF67" t="s">
        <v>525</v>
      </c>
      <c r="FG67" t="s">
        <v>525</v>
      </c>
      <c r="FH67" t="s">
        <v>525</v>
      </c>
      <c r="FI67" t="s">
        <v>525</v>
      </c>
      <c r="FJ67" t="s">
        <v>525</v>
      </c>
      <c r="FK67" t="s">
        <v>525</v>
      </c>
      <c r="FL67" t="s">
        <v>525</v>
      </c>
      <c r="FM67" t="s">
        <v>525</v>
      </c>
      <c r="FN67" t="s">
        <v>525</v>
      </c>
      <c r="FO67" t="s">
        <v>525</v>
      </c>
      <c r="FP67" t="s">
        <v>525</v>
      </c>
      <c r="FQ67" t="s">
        <v>525</v>
      </c>
      <c r="FR67" t="s">
        <v>525</v>
      </c>
      <c r="FS67" t="s">
        <v>525</v>
      </c>
      <c r="FT67" t="s">
        <v>525</v>
      </c>
      <c r="FU67" t="s">
        <v>525</v>
      </c>
      <c r="FV67" t="s">
        <v>525</v>
      </c>
      <c r="FW67" t="s">
        <v>525</v>
      </c>
      <c r="FX67" t="s">
        <v>525</v>
      </c>
      <c r="FY67" t="s">
        <v>525</v>
      </c>
      <c r="FZ67" t="s">
        <v>525</v>
      </c>
      <c r="GA67" t="s">
        <v>525</v>
      </c>
      <c r="GB67" t="s">
        <v>525</v>
      </c>
      <c r="GC67" t="s">
        <v>525</v>
      </c>
      <c r="GD67" t="s">
        <v>525</v>
      </c>
      <c r="GE67" t="s">
        <v>525</v>
      </c>
      <c r="GF67" t="s">
        <v>525</v>
      </c>
      <c r="GG67" t="s">
        <v>525</v>
      </c>
      <c r="GH67" t="s">
        <v>525</v>
      </c>
      <c r="GI67" t="s">
        <v>525</v>
      </c>
      <c r="GJ67" t="s">
        <v>525</v>
      </c>
      <c r="GK67" t="s">
        <v>525</v>
      </c>
      <c r="GL67" t="s">
        <v>525</v>
      </c>
      <c r="GM67" t="s">
        <v>525</v>
      </c>
      <c r="GN67" t="s">
        <v>525</v>
      </c>
      <c r="GO67" t="s">
        <v>525</v>
      </c>
      <c r="GP67" t="s">
        <v>525</v>
      </c>
      <c r="GQ67" t="s">
        <v>525</v>
      </c>
      <c r="GR67" t="s">
        <v>525</v>
      </c>
      <c r="GS67" t="s">
        <v>525</v>
      </c>
      <c r="GT67" t="s">
        <v>525</v>
      </c>
      <c r="GU67" t="s">
        <v>525</v>
      </c>
      <c r="GV67" t="s">
        <v>525</v>
      </c>
      <c r="GW67" t="s">
        <v>525</v>
      </c>
      <c r="GX67" t="s">
        <v>525</v>
      </c>
      <c r="GY67" t="s">
        <v>525</v>
      </c>
      <c r="GZ67" t="s">
        <v>525</v>
      </c>
      <c r="HA67" t="s">
        <v>525</v>
      </c>
      <c r="HB67" t="s">
        <v>525</v>
      </c>
      <c r="HC67" t="s">
        <v>525</v>
      </c>
      <c r="HD67" t="s">
        <v>525</v>
      </c>
      <c r="HE67" t="s">
        <v>525</v>
      </c>
      <c r="HF67" t="s">
        <v>525</v>
      </c>
      <c r="HG67" t="s">
        <v>525</v>
      </c>
      <c r="HH67" t="s">
        <v>525</v>
      </c>
      <c r="HI67" t="s">
        <v>525</v>
      </c>
      <c r="HJ67" t="s">
        <v>525</v>
      </c>
      <c r="HK67" t="s">
        <v>525</v>
      </c>
      <c r="HL67" t="s">
        <v>525</v>
      </c>
      <c r="HM67" t="s">
        <v>525</v>
      </c>
      <c r="HN67" t="s">
        <v>525</v>
      </c>
      <c r="HO67" t="s">
        <v>525</v>
      </c>
      <c r="HP67" t="s">
        <v>525</v>
      </c>
      <c r="HQ67" t="s">
        <v>525</v>
      </c>
      <c r="HR67" t="s">
        <v>525</v>
      </c>
      <c r="HS67" t="s">
        <v>525</v>
      </c>
      <c r="HT67" t="s">
        <v>525</v>
      </c>
      <c r="HU67" t="s">
        <v>525</v>
      </c>
      <c r="HV67" t="s">
        <v>525</v>
      </c>
      <c r="HW67" t="s">
        <v>525</v>
      </c>
      <c r="HX67" t="s">
        <v>525</v>
      </c>
      <c r="HY67" t="s">
        <v>525</v>
      </c>
      <c r="HZ67" t="s">
        <v>525</v>
      </c>
      <c r="IA67" t="s">
        <v>525</v>
      </c>
      <c r="IB67" t="s">
        <v>525</v>
      </c>
      <c r="IC67" t="s">
        <v>1530</v>
      </c>
      <c r="ID67" t="s">
        <v>471</v>
      </c>
      <c r="IE67" t="s">
        <v>471</v>
      </c>
      <c r="IF67" t="s">
        <v>1531</v>
      </c>
      <c r="IG67" t="s">
        <v>1532</v>
      </c>
      <c r="IH67" t="s">
        <v>1533</v>
      </c>
      <c r="II67" t="s">
        <v>471</v>
      </c>
      <c r="IJ67" t="s">
        <v>471</v>
      </c>
      <c r="IK67" t="s">
        <v>471</v>
      </c>
      <c r="IL67" t="s">
        <v>471</v>
      </c>
      <c r="IM67" t="s">
        <v>471</v>
      </c>
      <c r="IN67" t="s">
        <v>471</v>
      </c>
      <c r="IO67" t="s">
        <v>471</v>
      </c>
      <c r="IP67" t="s">
        <v>471</v>
      </c>
      <c r="IQ67" t="s">
        <v>471</v>
      </c>
      <c r="IR67">
        <v>1</v>
      </c>
      <c r="IS67">
        <v>1</v>
      </c>
      <c r="IT67">
        <v>1</v>
      </c>
      <c r="IU67" t="s">
        <v>471</v>
      </c>
      <c r="IV67" t="s">
        <v>471</v>
      </c>
      <c r="IW67" t="s">
        <v>471</v>
      </c>
      <c r="IX67" t="s">
        <v>471</v>
      </c>
      <c r="IY67" t="s">
        <v>471</v>
      </c>
      <c r="IZ67" t="s">
        <v>471</v>
      </c>
      <c r="JA67" t="s">
        <v>471</v>
      </c>
      <c r="JB67" t="s">
        <v>471</v>
      </c>
      <c r="JC67" t="s">
        <v>471</v>
      </c>
      <c r="JD67">
        <v>6934</v>
      </c>
      <c r="JE67">
        <v>100</v>
      </c>
      <c r="JF67">
        <v>100</v>
      </c>
      <c r="JG67">
        <v>100</v>
      </c>
      <c r="JH67">
        <v>0</v>
      </c>
      <c r="JI67">
        <v>0</v>
      </c>
      <c r="JJ67">
        <v>0</v>
      </c>
      <c r="JK67">
        <v>0</v>
      </c>
      <c r="JL67">
        <v>0</v>
      </c>
      <c r="JM67">
        <v>0</v>
      </c>
      <c r="JN67">
        <v>0</v>
      </c>
      <c r="JO67">
        <v>0</v>
      </c>
      <c r="JP67">
        <v>0</v>
      </c>
      <c r="JQ67">
        <v>100</v>
      </c>
      <c r="JR67">
        <v>100</v>
      </c>
      <c r="JS67">
        <v>100</v>
      </c>
      <c r="JT67">
        <v>100</v>
      </c>
      <c r="JU67" t="s">
        <v>471</v>
      </c>
      <c r="JV67" t="s">
        <v>471</v>
      </c>
      <c r="JW67" t="s">
        <v>471</v>
      </c>
      <c r="JX67" t="s">
        <v>471</v>
      </c>
      <c r="JY67" t="s">
        <v>471</v>
      </c>
      <c r="JZ67" t="s">
        <v>471</v>
      </c>
      <c r="KA67" t="s">
        <v>471</v>
      </c>
      <c r="KB67" t="s">
        <v>471</v>
      </c>
      <c r="KC67">
        <v>100</v>
      </c>
      <c r="KD67">
        <v>100</v>
      </c>
      <c r="KE67">
        <v>100</v>
      </c>
      <c r="KF67">
        <v>100</v>
      </c>
      <c r="KG67" t="s">
        <v>471</v>
      </c>
      <c r="KH67" t="s">
        <v>471</v>
      </c>
      <c r="KI67" t="s">
        <v>471</v>
      </c>
      <c r="KJ67" t="s">
        <v>471</v>
      </c>
      <c r="KK67" t="s">
        <v>471</v>
      </c>
      <c r="KL67" t="s">
        <v>471</v>
      </c>
      <c r="KM67" t="s">
        <v>471</v>
      </c>
      <c r="KN67" t="s">
        <v>471</v>
      </c>
      <c r="KO67" t="s">
        <v>471</v>
      </c>
      <c r="KP67">
        <v>100</v>
      </c>
      <c r="KQ67">
        <v>100</v>
      </c>
      <c r="KR67">
        <v>100</v>
      </c>
      <c r="KS67" t="s">
        <v>471</v>
      </c>
      <c r="KT67" t="s">
        <v>471</v>
      </c>
      <c r="KU67" t="s">
        <v>471</v>
      </c>
      <c r="KV67" t="s">
        <v>471</v>
      </c>
      <c r="KW67" t="s">
        <v>471</v>
      </c>
      <c r="KX67" t="s">
        <v>471</v>
      </c>
      <c r="KY67" t="s">
        <v>471</v>
      </c>
      <c r="KZ67" t="s">
        <v>471</v>
      </c>
      <c r="LA67" t="s">
        <v>471</v>
      </c>
      <c r="LB67">
        <v>100</v>
      </c>
      <c r="LC67" t="s">
        <v>1693</v>
      </c>
      <c r="LD67" t="s">
        <v>525</v>
      </c>
      <c r="LE67" t="s">
        <v>528</v>
      </c>
      <c r="LF67" t="s">
        <v>471</v>
      </c>
      <c r="LG67" t="s">
        <v>471</v>
      </c>
      <c r="LH67" t="s">
        <v>471</v>
      </c>
      <c r="LI67">
        <v>100</v>
      </c>
      <c r="LJ67">
        <v>70.166540946133964</v>
      </c>
      <c r="LK67">
        <v>24341513000</v>
      </c>
      <c r="LL67">
        <v>16862197691</v>
      </c>
      <c r="LM67">
        <v>1564994984</v>
      </c>
      <c r="LN67">
        <v>3250406264</v>
      </c>
      <c r="LO67">
        <v>2697044081</v>
      </c>
      <c r="LP67">
        <v>100</v>
      </c>
      <c r="LQ67">
        <v>100</v>
      </c>
      <c r="LR67">
        <v>100</v>
      </c>
      <c r="LS67" t="s">
        <v>471</v>
      </c>
      <c r="LT67" t="s">
        <v>471</v>
      </c>
      <c r="LU67" t="s">
        <v>471</v>
      </c>
      <c r="LV67" t="s">
        <v>471</v>
      </c>
      <c r="LW67" t="s">
        <v>471</v>
      </c>
      <c r="LX67" t="s">
        <v>471</v>
      </c>
      <c r="LY67" t="s">
        <v>471</v>
      </c>
      <c r="LZ67" t="s">
        <v>471</v>
      </c>
      <c r="MA67" t="s">
        <v>471</v>
      </c>
      <c r="MB67">
        <v>100</v>
      </c>
      <c r="MC67">
        <v>100</v>
      </c>
      <c r="MD67">
        <v>100</v>
      </c>
      <c r="ME67" t="s">
        <v>752</v>
      </c>
      <c r="MF67" t="s">
        <v>752</v>
      </c>
      <c r="MG67">
        <v>0</v>
      </c>
      <c r="MH67">
        <v>0</v>
      </c>
      <c r="MI67">
        <v>0</v>
      </c>
      <c r="MJ67">
        <v>0</v>
      </c>
      <c r="MK67">
        <v>0</v>
      </c>
      <c r="ML67">
        <v>0</v>
      </c>
      <c r="MM67">
        <v>0</v>
      </c>
      <c r="MN67">
        <v>0</v>
      </c>
      <c r="MO67">
        <v>0</v>
      </c>
      <c r="MP67">
        <v>0</v>
      </c>
      <c r="MQ67" t="s">
        <v>754</v>
      </c>
      <c r="MR67" t="s">
        <v>754</v>
      </c>
      <c r="MS67">
        <v>0</v>
      </c>
      <c r="MT67">
        <v>0</v>
      </c>
      <c r="MU67">
        <v>0</v>
      </c>
      <c r="MV67">
        <v>0</v>
      </c>
      <c r="MW67">
        <v>0</v>
      </c>
      <c r="MX67">
        <v>0</v>
      </c>
      <c r="MY67">
        <v>0</v>
      </c>
      <c r="MZ67">
        <v>0</v>
      </c>
      <c r="NA67">
        <v>0</v>
      </c>
      <c r="NB67">
        <v>0</v>
      </c>
      <c r="NC67">
        <v>100</v>
      </c>
      <c r="ND67">
        <v>100</v>
      </c>
      <c r="NE67">
        <v>100</v>
      </c>
      <c r="NF67" t="s">
        <v>471</v>
      </c>
      <c r="NG67" t="s">
        <v>471</v>
      </c>
      <c r="NH67" t="s">
        <v>471</v>
      </c>
      <c r="NI67" t="s">
        <v>471</v>
      </c>
      <c r="NJ67" t="s">
        <v>471</v>
      </c>
      <c r="NK67" t="s">
        <v>471</v>
      </c>
      <c r="NL67" t="s">
        <v>471</v>
      </c>
      <c r="NM67" t="s">
        <v>471</v>
      </c>
      <c r="NN67" t="s">
        <v>471</v>
      </c>
      <c r="NO67" t="s">
        <v>1510</v>
      </c>
      <c r="NP67" t="s">
        <v>1029</v>
      </c>
      <c r="NQ67">
        <v>0</v>
      </c>
      <c r="NR67">
        <v>0</v>
      </c>
      <c r="NS67">
        <v>0</v>
      </c>
      <c r="NT67">
        <v>0</v>
      </c>
      <c r="NU67">
        <v>0</v>
      </c>
      <c r="NV67">
        <v>0</v>
      </c>
      <c r="NW67">
        <v>0</v>
      </c>
      <c r="NX67">
        <v>0</v>
      </c>
      <c r="NY67">
        <v>0</v>
      </c>
      <c r="NZ67">
        <v>0</v>
      </c>
      <c r="OA67" t="s">
        <v>1510</v>
      </c>
      <c r="OB67" t="s">
        <v>1029</v>
      </c>
      <c r="OC67">
        <v>0</v>
      </c>
      <c r="OD67">
        <v>0</v>
      </c>
      <c r="OE67">
        <v>0</v>
      </c>
      <c r="OF67">
        <v>0</v>
      </c>
      <c r="OG67">
        <v>0</v>
      </c>
      <c r="OH67">
        <v>0</v>
      </c>
      <c r="OI67">
        <v>0</v>
      </c>
      <c r="OJ67">
        <v>0</v>
      </c>
      <c r="OK67">
        <v>0</v>
      </c>
      <c r="OL67">
        <v>0</v>
      </c>
      <c r="OO67" t="s">
        <v>1694</v>
      </c>
      <c r="OP67">
        <v>100</v>
      </c>
      <c r="OQ67" t="s">
        <v>525</v>
      </c>
      <c r="OR67" t="s">
        <v>525</v>
      </c>
      <c r="OS67" t="s">
        <v>525</v>
      </c>
      <c r="OT67" t="s">
        <v>525</v>
      </c>
      <c r="OU67" t="s">
        <v>525</v>
      </c>
      <c r="OV67" t="s">
        <v>525</v>
      </c>
      <c r="OW67" t="s">
        <v>525</v>
      </c>
      <c r="OX67" t="s">
        <v>525</v>
      </c>
      <c r="OY67" t="s">
        <v>525</v>
      </c>
      <c r="OZ67" t="s">
        <v>525</v>
      </c>
      <c r="PA67" t="s">
        <v>525</v>
      </c>
      <c r="PB67" t="s">
        <v>525</v>
      </c>
      <c r="PC67" t="s">
        <v>525</v>
      </c>
      <c r="PD67" t="s">
        <v>525</v>
      </c>
      <c r="PE67" t="s">
        <v>525</v>
      </c>
      <c r="PF67" t="s">
        <v>525</v>
      </c>
      <c r="PG67" t="s">
        <v>525</v>
      </c>
      <c r="PH67" t="s">
        <v>525</v>
      </c>
      <c r="PI67" t="s">
        <v>525</v>
      </c>
      <c r="PJ67" t="s">
        <v>525</v>
      </c>
      <c r="PK67" t="s">
        <v>525</v>
      </c>
      <c r="PL67" t="s">
        <v>525</v>
      </c>
      <c r="PM67" t="s">
        <v>525</v>
      </c>
      <c r="PN67" t="s">
        <v>525</v>
      </c>
      <c r="PO67" t="s">
        <v>525</v>
      </c>
      <c r="PP67" t="s">
        <v>525</v>
      </c>
      <c r="PQ67">
        <v>0</v>
      </c>
      <c r="PR67">
        <v>3250406264</v>
      </c>
      <c r="PS67" t="s">
        <v>905</v>
      </c>
    </row>
    <row r="68" spans="1:435" x14ac:dyDescent="0.25">
      <c r="A68" t="s">
        <v>1701</v>
      </c>
      <c r="B68">
        <v>7871</v>
      </c>
      <c r="D68">
        <v>2020110010188</v>
      </c>
      <c r="E68" t="s">
        <v>436</v>
      </c>
      <c r="F68" t="s">
        <v>1399</v>
      </c>
      <c r="G68" t="s">
        <v>1400</v>
      </c>
      <c r="H68" t="s">
        <v>1401</v>
      </c>
      <c r="I68" t="s">
        <v>525</v>
      </c>
      <c r="J68" t="s">
        <v>1403</v>
      </c>
      <c r="K68" t="s">
        <v>1404</v>
      </c>
      <c r="L68" t="s">
        <v>1405</v>
      </c>
      <c r="M68" t="s">
        <v>1406</v>
      </c>
      <c r="N68" t="s">
        <v>1404</v>
      </c>
      <c r="O68" t="s">
        <v>1405</v>
      </c>
      <c r="P68" t="s">
        <v>1406</v>
      </c>
      <c r="Q68" t="s">
        <v>1407</v>
      </c>
      <c r="R68" t="s">
        <v>1408</v>
      </c>
      <c r="S68" t="s">
        <v>1663</v>
      </c>
      <c r="T68" t="s">
        <v>1702</v>
      </c>
      <c r="Z68" t="s">
        <v>1663</v>
      </c>
      <c r="AA68" t="s">
        <v>1703</v>
      </c>
      <c r="AH68" t="s">
        <v>451</v>
      </c>
      <c r="AI68" t="s">
        <v>1704</v>
      </c>
      <c r="AJ68">
        <v>0</v>
      </c>
      <c r="AK68">
        <v>44466</v>
      </c>
      <c r="AL68">
        <v>2</v>
      </c>
      <c r="AM68">
        <v>2023</v>
      </c>
      <c r="AN68" t="s">
        <v>1705</v>
      </c>
      <c r="AO68" t="s">
        <v>1540</v>
      </c>
      <c r="AP68">
        <v>2020</v>
      </c>
      <c r="AQ68">
        <v>2024</v>
      </c>
      <c r="AR68" t="s">
        <v>492</v>
      </c>
      <c r="AS68" t="s">
        <v>457</v>
      </c>
      <c r="AT68" t="s">
        <v>458</v>
      </c>
      <c r="AU68" t="s">
        <v>459</v>
      </c>
      <c r="AV68">
        <v>2019</v>
      </c>
      <c r="AW68">
        <v>1</v>
      </c>
      <c r="AX68" t="s">
        <v>1668</v>
      </c>
      <c r="AZ68">
        <v>1</v>
      </c>
      <c r="BB68" t="s">
        <v>1541</v>
      </c>
      <c r="BC68" t="s">
        <v>1492</v>
      </c>
      <c r="BD68" t="s">
        <v>1493</v>
      </c>
      <c r="BE68" t="s">
        <v>1494</v>
      </c>
      <c r="BF68" t="s">
        <v>1542</v>
      </c>
      <c r="BG68">
        <v>3</v>
      </c>
      <c r="BH68">
        <v>44644</v>
      </c>
      <c r="BI68" t="s">
        <v>1420</v>
      </c>
      <c r="BJ68" t="s">
        <v>51</v>
      </c>
      <c r="BK68">
        <v>100</v>
      </c>
      <c r="BL68">
        <v>100</v>
      </c>
      <c r="BM68">
        <v>100</v>
      </c>
      <c r="BN68">
        <v>100</v>
      </c>
      <c r="BO68">
        <v>100</v>
      </c>
      <c r="BP68">
        <v>100</v>
      </c>
      <c r="BW68">
        <v>100</v>
      </c>
      <c r="BX68">
        <v>100</v>
      </c>
      <c r="BY68">
        <v>100</v>
      </c>
      <c r="BZ68">
        <v>100</v>
      </c>
      <c r="CA68">
        <v>100</v>
      </c>
      <c r="CB68">
        <v>99.999999999999986</v>
      </c>
      <c r="CC68">
        <v>100</v>
      </c>
      <c r="CD68">
        <v>0</v>
      </c>
      <c r="CE68">
        <v>0</v>
      </c>
      <c r="CF68">
        <v>0</v>
      </c>
      <c r="CG68">
        <v>0</v>
      </c>
      <c r="CH68" t="s">
        <v>525</v>
      </c>
      <c r="CI68" t="s">
        <v>525</v>
      </c>
      <c r="CJ68">
        <v>100</v>
      </c>
      <c r="CK68">
        <v>100</v>
      </c>
      <c r="CL68">
        <v>99.999999999999986</v>
      </c>
      <c r="CM68">
        <v>100</v>
      </c>
      <c r="CN68" t="s">
        <v>492</v>
      </c>
      <c r="CO68">
        <v>100</v>
      </c>
      <c r="CP68">
        <v>100</v>
      </c>
      <c r="CQ68">
        <v>100</v>
      </c>
      <c r="CR68">
        <v>100</v>
      </c>
      <c r="CS68">
        <v>100</v>
      </c>
      <c r="CT68">
        <v>100</v>
      </c>
      <c r="CU68">
        <v>100</v>
      </c>
      <c r="CV68">
        <v>100</v>
      </c>
      <c r="CW68">
        <v>100</v>
      </c>
      <c r="CX68">
        <v>100</v>
      </c>
      <c r="CY68">
        <v>100</v>
      </c>
      <c r="CZ68">
        <v>100</v>
      </c>
      <c r="DA68">
        <v>100</v>
      </c>
      <c r="DB68">
        <v>100</v>
      </c>
      <c r="DC68">
        <v>100</v>
      </c>
      <c r="DD68">
        <v>6.45</v>
      </c>
      <c r="DE68">
        <v>6.45</v>
      </c>
      <c r="DF68">
        <v>9.69</v>
      </c>
      <c r="DG68">
        <v>6.45</v>
      </c>
      <c r="DH68">
        <v>6.45</v>
      </c>
      <c r="DI68">
        <v>16.13</v>
      </c>
      <c r="DJ68">
        <v>6.45</v>
      </c>
      <c r="DK68">
        <v>6.45</v>
      </c>
      <c r="DL68">
        <v>9.68</v>
      </c>
      <c r="DM68">
        <v>6.45</v>
      </c>
      <c r="DN68">
        <v>6.45</v>
      </c>
      <c r="DO68">
        <v>12.9</v>
      </c>
      <c r="DP68" t="s">
        <v>471</v>
      </c>
      <c r="DQ68">
        <v>6.45</v>
      </c>
      <c r="DR68">
        <v>6.45</v>
      </c>
      <c r="DS68">
        <v>9.69</v>
      </c>
      <c r="DT68" t="s">
        <v>471</v>
      </c>
      <c r="DU68" t="s">
        <v>471</v>
      </c>
      <c r="DV68" t="s">
        <v>471</v>
      </c>
      <c r="DW68" t="s">
        <v>471</v>
      </c>
      <c r="DX68" t="s">
        <v>471</v>
      </c>
      <c r="DY68" t="s">
        <v>471</v>
      </c>
      <c r="DZ68" t="s">
        <v>471</v>
      </c>
      <c r="EA68" t="s">
        <v>471</v>
      </c>
      <c r="EB68" t="s">
        <v>471</v>
      </c>
      <c r="EC68">
        <v>22.59</v>
      </c>
      <c r="ED68" t="s">
        <v>471</v>
      </c>
      <c r="EE68" t="s">
        <v>1545</v>
      </c>
      <c r="EF68" t="s">
        <v>1545</v>
      </c>
      <c r="EG68" t="s">
        <v>1706</v>
      </c>
      <c r="EH68" t="s">
        <v>1545</v>
      </c>
      <c r="EI68" t="s">
        <v>1545</v>
      </c>
      <c r="EJ68" t="s">
        <v>1707</v>
      </c>
      <c r="EK68" t="s">
        <v>1545</v>
      </c>
      <c r="EL68" t="s">
        <v>1545</v>
      </c>
      <c r="EM68" t="s">
        <v>1706</v>
      </c>
      <c r="EN68" t="s">
        <v>1545</v>
      </c>
      <c r="EO68" t="s">
        <v>1545</v>
      </c>
      <c r="EP68" t="s">
        <v>1708</v>
      </c>
      <c r="EQ68" t="s">
        <v>1548</v>
      </c>
      <c r="ER68" t="s">
        <v>1549</v>
      </c>
      <c r="ES68" t="s">
        <v>1550</v>
      </c>
      <c r="ET68" t="s">
        <v>471</v>
      </c>
      <c r="EU68" t="s">
        <v>471</v>
      </c>
      <c r="EV68" t="s">
        <v>471</v>
      </c>
      <c r="EW68" t="s">
        <v>471</v>
      </c>
      <c r="EX68" t="s">
        <v>471</v>
      </c>
      <c r="EY68" t="s">
        <v>471</v>
      </c>
      <c r="EZ68" t="s">
        <v>471</v>
      </c>
      <c r="FA68" t="s">
        <v>471</v>
      </c>
      <c r="FB68" t="s">
        <v>471</v>
      </c>
      <c r="FC68" t="s">
        <v>525</v>
      </c>
      <c r="FD68" t="s">
        <v>525</v>
      </c>
      <c r="FE68" t="s">
        <v>525</v>
      </c>
      <c r="FF68" t="s">
        <v>525</v>
      </c>
      <c r="FG68" t="s">
        <v>525</v>
      </c>
      <c r="FH68" t="s">
        <v>525</v>
      </c>
      <c r="FI68" t="s">
        <v>525</v>
      </c>
      <c r="FJ68" t="s">
        <v>525</v>
      </c>
      <c r="FK68" t="s">
        <v>525</v>
      </c>
      <c r="FL68" t="s">
        <v>525</v>
      </c>
      <c r="FM68" t="s">
        <v>525</v>
      </c>
      <c r="FN68" t="s">
        <v>525</v>
      </c>
      <c r="FO68" t="s">
        <v>525</v>
      </c>
      <c r="FP68" t="s">
        <v>525</v>
      </c>
      <c r="FQ68" t="s">
        <v>525</v>
      </c>
      <c r="FR68" t="s">
        <v>525</v>
      </c>
      <c r="FS68" t="s">
        <v>525</v>
      </c>
      <c r="FT68" t="s">
        <v>525</v>
      </c>
      <c r="FU68" t="s">
        <v>525</v>
      </c>
      <c r="FV68" t="s">
        <v>525</v>
      </c>
      <c r="FW68" t="s">
        <v>525</v>
      </c>
      <c r="FX68" t="s">
        <v>525</v>
      </c>
      <c r="FY68" t="s">
        <v>525</v>
      </c>
      <c r="FZ68" t="s">
        <v>525</v>
      </c>
      <c r="GA68" t="s">
        <v>525</v>
      </c>
      <c r="GB68" t="s">
        <v>525</v>
      </c>
      <c r="GC68" t="s">
        <v>525</v>
      </c>
      <c r="GD68" t="s">
        <v>525</v>
      </c>
      <c r="GE68" t="s">
        <v>525</v>
      </c>
      <c r="GF68" t="s">
        <v>525</v>
      </c>
      <c r="GG68" t="s">
        <v>525</v>
      </c>
      <c r="GH68" t="s">
        <v>525</v>
      </c>
      <c r="GI68" t="s">
        <v>525</v>
      </c>
      <c r="GJ68" t="s">
        <v>525</v>
      </c>
      <c r="GK68" t="s">
        <v>525</v>
      </c>
      <c r="GL68" t="s">
        <v>525</v>
      </c>
      <c r="GM68" t="s">
        <v>525</v>
      </c>
      <c r="GN68" t="s">
        <v>525</v>
      </c>
      <c r="GO68" t="s">
        <v>525</v>
      </c>
      <c r="GP68" t="s">
        <v>525</v>
      </c>
      <c r="GQ68" t="s">
        <v>525</v>
      </c>
      <c r="GR68" t="s">
        <v>525</v>
      </c>
      <c r="GS68" t="s">
        <v>525</v>
      </c>
      <c r="GT68" t="s">
        <v>525</v>
      </c>
      <c r="GU68" t="s">
        <v>525</v>
      </c>
      <c r="GV68" t="s">
        <v>525</v>
      </c>
      <c r="GW68" t="s">
        <v>525</v>
      </c>
      <c r="GX68" t="s">
        <v>525</v>
      </c>
      <c r="GY68" t="s">
        <v>525</v>
      </c>
      <c r="GZ68" t="s">
        <v>525</v>
      </c>
      <c r="HA68" t="s">
        <v>525</v>
      </c>
      <c r="HB68" t="s">
        <v>525</v>
      </c>
      <c r="HC68" t="s">
        <v>525</v>
      </c>
      <c r="HD68" t="s">
        <v>525</v>
      </c>
      <c r="HE68" t="s">
        <v>525</v>
      </c>
      <c r="HF68" t="s">
        <v>525</v>
      </c>
      <c r="HG68" t="s">
        <v>525</v>
      </c>
      <c r="HH68" t="s">
        <v>525</v>
      </c>
      <c r="HI68" t="s">
        <v>525</v>
      </c>
      <c r="HJ68" t="s">
        <v>525</v>
      </c>
      <c r="HK68" t="s">
        <v>525</v>
      </c>
      <c r="HL68" t="s">
        <v>525</v>
      </c>
      <c r="HM68" t="s">
        <v>525</v>
      </c>
      <c r="HN68" t="s">
        <v>525</v>
      </c>
      <c r="HO68" t="s">
        <v>525</v>
      </c>
      <c r="HP68" t="s">
        <v>525</v>
      </c>
      <c r="HQ68" t="s">
        <v>525</v>
      </c>
      <c r="HR68" t="s">
        <v>525</v>
      </c>
      <c r="HS68" t="s">
        <v>525</v>
      </c>
      <c r="HT68" t="s">
        <v>525</v>
      </c>
      <c r="HU68" t="s">
        <v>525</v>
      </c>
      <c r="HV68" t="s">
        <v>525</v>
      </c>
      <c r="HW68" t="s">
        <v>525</v>
      </c>
      <c r="HX68" t="s">
        <v>525</v>
      </c>
      <c r="HY68" t="s">
        <v>525</v>
      </c>
      <c r="HZ68" t="s">
        <v>525</v>
      </c>
      <c r="IA68" t="s">
        <v>525</v>
      </c>
      <c r="IB68" t="s">
        <v>525</v>
      </c>
      <c r="IC68" t="s">
        <v>1551</v>
      </c>
      <c r="ID68" t="s">
        <v>471</v>
      </c>
      <c r="IE68" t="s">
        <v>471</v>
      </c>
      <c r="IF68" t="s">
        <v>1552</v>
      </c>
      <c r="IG68" t="s">
        <v>1553</v>
      </c>
      <c r="IH68" t="s">
        <v>1554</v>
      </c>
      <c r="II68" t="s">
        <v>471</v>
      </c>
      <c r="IJ68" t="s">
        <v>471</v>
      </c>
      <c r="IK68" t="s">
        <v>471</v>
      </c>
      <c r="IL68" t="s">
        <v>471</v>
      </c>
      <c r="IM68" t="s">
        <v>471</v>
      </c>
      <c r="IN68" t="s">
        <v>471</v>
      </c>
      <c r="IO68" t="s">
        <v>471</v>
      </c>
      <c r="IP68" t="s">
        <v>471</v>
      </c>
      <c r="IQ68" t="s">
        <v>471</v>
      </c>
      <c r="IR68">
        <v>1</v>
      </c>
      <c r="IS68">
        <v>1</v>
      </c>
      <c r="IT68">
        <v>1</v>
      </c>
      <c r="IU68" t="s">
        <v>471</v>
      </c>
      <c r="IV68" t="s">
        <v>471</v>
      </c>
      <c r="IW68" t="s">
        <v>471</v>
      </c>
      <c r="IX68" t="s">
        <v>471</v>
      </c>
      <c r="IY68" t="s">
        <v>471</v>
      </c>
      <c r="IZ68" t="s">
        <v>471</v>
      </c>
      <c r="JA68" t="s">
        <v>471</v>
      </c>
      <c r="JB68" t="s">
        <v>471</v>
      </c>
      <c r="JC68" t="s">
        <v>471</v>
      </c>
      <c r="JD68">
        <v>22.59</v>
      </c>
      <c r="JE68">
        <v>100</v>
      </c>
      <c r="JF68">
        <v>100</v>
      </c>
      <c r="JG68">
        <v>100</v>
      </c>
      <c r="JH68">
        <v>0</v>
      </c>
      <c r="JI68">
        <v>0</v>
      </c>
      <c r="JJ68">
        <v>0</v>
      </c>
      <c r="JK68">
        <v>0</v>
      </c>
      <c r="JL68">
        <v>0</v>
      </c>
      <c r="JM68">
        <v>0</v>
      </c>
      <c r="JN68">
        <v>0</v>
      </c>
      <c r="JO68">
        <v>0</v>
      </c>
      <c r="JP68">
        <v>0</v>
      </c>
      <c r="JQ68">
        <v>100</v>
      </c>
      <c r="JR68">
        <v>100</v>
      </c>
      <c r="JS68">
        <v>100</v>
      </c>
      <c r="JT68">
        <v>100</v>
      </c>
      <c r="JU68" t="s">
        <v>471</v>
      </c>
      <c r="JV68" t="s">
        <v>471</v>
      </c>
      <c r="JW68" t="s">
        <v>471</v>
      </c>
      <c r="JX68" t="s">
        <v>471</v>
      </c>
      <c r="JY68" t="s">
        <v>471</v>
      </c>
      <c r="JZ68" t="s">
        <v>471</v>
      </c>
      <c r="KA68" t="s">
        <v>471</v>
      </c>
      <c r="KB68" t="s">
        <v>471</v>
      </c>
      <c r="KC68" t="s">
        <v>471</v>
      </c>
      <c r="KD68">
        <v>100</v>
      </c>
      <c r="KE68">
        <v>100</v>
      </c>
      <c r="KF68">
        <v>100</v>
      </c>
      <c r="KG68" t="s">
        <v>471</v>
      </c>
      <c r="KH68" t="s">
        <v>471</v>
      </c>
      <c r="KI68" t="s">
        <v>471</v>
      </c>
      <c r="KJ68" t="s">
        <v>471</v>
      </c>
      <c r="KK68" t="s">
        <v>471</v>
      </c>
      <c r="KL68" t="s">
        <v>471</v>
      </c>
      <c r="KM68" t="s">
        <v>471</v>
      </c>
      <c r="KN68" t="s">
        <v>471</v>
      </c>
      <c r="KO68" t="s">
        <v>471</v>
      </c>
      <c r="KP68">
        <v>100</v>
      </c>
      <c r="KQ68">
        <v>100</v>
      </c>
      <c r="KR68">
        <v>100</v>
      </c>
      <c r="KS68" t="e">
        <v>#VALUE!</v>
      </c>
      <c r="KT68" t="s">
        <v>471</v>
      </c>
      <c r="KU68" t="s">
        <v>471</v>
      </c>
      <c r="KV68" t="s">
        <v>471</v>
      </c>
      <c r="KW68" t="s">
        <v>471</v>
      </c>
      <c r="KX68" t="s">
        <v>471</v>
      </c>
      <c r="KY68" t="s">
        <v>471</v>
      </c>
      <c r="KZ68" t="s">
        <v>471</v>
      </c>
      <c r="LA68" t="s">
        <v>471</v>
      </c>
      <c r="LB68" t="e">
        <v>#VALUE!</v>
      </c>
      <c r="LC68" t="s">
        <v>1693</v>
      </c>
      <c r="LD68" t="s">
        <v>525</v>
      </c>
      <c r="LE68" t="s">
        <v>528</v>
      </c>
      <c r="LF68" t="s">
        <v>471</v>
      </c>
      <c r="LG68" t="s">
        <v>471</v>
      </c>
      <c r="LH68" t="s">
        <v>471</v>
      </c>
      <c r="LI68">
        <v>100</v>
      </c>
      <c r="LJ68">
        <v>70.166540946133964</v>
      </c>
      <c r="LK68">
        <v>24341513000</v>
      </c>
      <c r="LL68">
        <v>16862197691</v>
      </c>
      <c r="LM68">
        <v>1564994984</v>
      </c>
      <c r="LN68">
        <v>3250406264</v>
      </c>
      <c r="LO68">
        <v>2697044081</v>
      </c>
      <c r="LP68">
        <v>100</v>
      </c>
      <c r="LQ68">
        <v>100</v>
      </c>
      <c r="LR68">
        <v>100</v>
      </c>
      <c r="LS68" t="s">
        <v>471</v>
      </c>
      <c r="LT68" t="s">
        <v>471</v>
      </c>
      <c r="LU68" t="s">
        <v>471</v>
      </c>
      <c r="LV68" t="s">
        <v>471</v>
      </c>
      <c r="LW68" t="s">
        <v>471</v>
      </c>
      <c r="LX68" t="s">
        <v>471</v>
      </c>
      <c r="LY68" t="s">
        <v>471</v>
      </c>
      <c r="LZ68" t="s">
        <v>471</v>
      </c>
      <c r="MA68" t="s">
        <v>471</v>
      </c>
      <c r="MB68">
        <v>100</v>
      </c>
      <c r="MC68">
        <v>100</v>
      </c>
      <c r="MD68">
        <v>100</v>
      </c>
      <c r="ME68" t="s">
        <v>752</v>
      </c>
      <c r="MF68" t="s">
        <v>752</v>
      </c>
      <c r="MG68">
        <v>0</v>
      </c>
      <c r="MH68">
        <v>0</v>
      </c>
      <c r="MI68">
        <v>0</v>
      </c>
      <c r="MJ68">
        <v>0</v>
      </c>
      <c r="MK68">
        <v>0</v>
      </c>
      <c r="ML68">
        <v>0</v>
      </c>
      <c r="MM68">
        <v>0</v>
      </c>
      <c r="MN68">
        <v>0</v>
      </c>
      <c r="MO68">
        <v>0</v>
      </c>
      <c r="MP68">
        <v>0</v>
      </c>
      <c r="MQ68" t="s">
        <v>754</v>
      </c>
      <c r="MR68" t="s">
        <v>754</v>
      </c>
      <c r="MS68">
        <v>0</v>
      </c>
      <c r="MT68">
        <v>0</v>
      </c>
      <c r="MU68">
        <v>0</v>
      </c>
      <c r="MV68">
        <v>0</v>
      </c>
      <c r="MW68">
        <v>0</v>
      </c>
      <c r="MX68">
        <v>0</v>
      </c>
      <c r="MY68">
        <v>0</v>
      </c>
      <c r="MZ68">
        <v>0</v>
      </c>
      <c r="NA68">
        <v>0</v>
      </c>
      <c r="NB68">
        <v>0</v>
      </c>
      <c r="NC68">
        <v>100</v>
      </c>
      <c r="ND68">
        <v>100</v>
      </c>
      <c r="NE68">
        <v>100</v>
      </c>
      <c r="NF68" t="s">
        <v>471</v>
      </c>
      <c r="NG68" t="s">
        <v>471</v>
      </c>
      <c r="NH68" t="s">
        <v>471</v>
      </c>
      <c r="NI68" t="s">
        <v>471</v>
      </c>
      <c r="NJ68" t="s">
        <v>471</v>
      </c>
      <c r="NK68" t="s">
        <v>471</v>
      </c>
      <c r="NL68" t="s">
        <v>471</v>
      </c>
      <c r="NM68" t="s">
        <v>471</v>
      </c>
      <c r="NN68" t="s">
        <v>471</v>
      </c>
      <c r="NO68" t="s">
        <v>1510</v>
      </c>
      <c r="NP68" t="s">
        <v>1029</v>
      </c>
      <c r="NQ68">
        <v>0</v>
      </c>
      <c r="NR68">
        <v>0</v>
      </c>
      <c r="NS68">
        <v>0</v>
      </c>
      <c r="NT68">
        <v>0</v>
      </c>
      <c r="NU68">
        <v>0</v>
      </c>
      <c r="NV68">
        <v>0</v>
      </c>
      <c r="NW68">
        <v>0</v>
      </c>
      <c r="NX68">
        <v>0</v>
      </c>
      <c r="NY68">
        <v>0</v>
      </c>
      <c r="NZ68">
        <v>0</v>
      </c>
      <c r="OA68" t="s">
        <v>1510</v>
      </c>
      <c r="OB68" t="s">
        <v>1029</v>
      </c>
      <c r="OC68">
        <v>0</v>
      </c>
      <c r="OD68">
        <v>0</v>
      </c>
      <c r="OE68">
        <v>0</v>
      </c>
      <c r="OF68">
        <v>0</v>
      </c>
      <c r="OG68">
        <v>0</v>
      </c>
      <c r="OH68">
        <v>0</v>
      </c>
      <c r="OI68">
        <v>0</v>
      </c>
      <c r="OJ68">
        <v>0</v>
      </c>
      <c r="OK68">
        <v>0</v>
      </c>
      <c r="OL68">
        <v>0</v>
      </c>
      <c r="OO68" t="s">
        <v>1701</v>
      </c>
      <c r="OP68">
        <v>100</v>
      </c>
      <c r="OQ68" t="s">
        <v>525</v>
      </c>
      <c r="OR68" t="s">
        <v>525</v>
      </c>
      <c r="OS68" t="s">
        <v>525</v>
      </c>
      <c r="OT68" t="s">
        <v>525</v>
      </c>
      <c r="OU68" t="s">
        <v>525</v>
      </c>
      <c r="OV68" t="s">
        <v>525</v>
      </c>
      <c r="OW68" t="s">
        <v>525</v>
      </c>
      <c r="OX68" t="s">
        <v>525</v>
      </c>
      <c r="OY68" t="s">
        <v>525</v>
      </c>
      <c r="OZ68" t="s">
        <v>525</v>
      </c>
      <c r="PA68" t="s">
        <v>525</v>
      </c>
      <c r="PB68" t="s">
        <v>525</v>
      </c>
      <c r="PC68" t="s">
        <v>525</v>
      </c>
      <c r="PD68" t="s">
        <v>525</v>
      </c>
      <c r="PE68" t="s">
        <v>525</v>
      </c>
      <c r="PF68" t="s">
        <v>525</v>
      </c>
      <c r="PG68" t="s">
        <v>525</v>
      </c>
      <c r="PH68" t="s">
        <v>525</v>
      </c>
      <c r="PI68" t="s">
        <v>525</v>
      </c>
      <c r="PJ68" t="s">
        <v>525</v>
      </c>
      <c r="PK68" t="s">
        <v>525</v>
      </c>
      <c r="PL68" t="s">
        <v>525</v>
      </c>
      <c r="PM68" t="s">
        <v>525</v>
      </c>
      <c r="PN68" t="s">
        <v>525</v>
      </c>
      <c r="PO68" t="s">
        <v>525</v>
      </c>
      <c r="PP68" t="s">
        <v>525</v>
      </c>
      <c r="PQ68">
        <v>0</v>
      </c>
      <c r="PR68">
        <v>3250406264</v>
      </c>
      <c r="PS68" t="s">
        <v>905</v>
      </c>
    </row>
    <row r="69" spans="1:435" x14ac:dyDescent="0.25">
      <c r="A69" t="s">
        <v>1709</v>
      </c>
      <c r="B69">
        <v>7871</v>
      </c>
      <c r="D69">
        <v>2020110010188</v>
      </c>
      <c r="E69" t="s">
        <v>436</v>
      </c>
      <c r="F69" t="s">
        <v>1399</v>
      </c>
      <c r="G69" t="s">
        <v>1400</v>
      </c>
      <c r="H69" t="s">
        <v>1401</v>
      </c>
      <c r="I69" t="s">
        <v>525</v>
      </c>
      <c r="J69" t="s">
        <v>1403</v>
      </c>
      <c r="K69" t="s">
        <v>1404</v>
      </c>
      <c r="L69" t="s">
        <v>1405</v>
      </c>
      <c r="M69" t="s">
        <v>1406</v>
      </c>
      <c r="N69" t="s">
        <v>1404</v>
      </c>
      <c r="O69" t="s">
        <v>1405</v>
      </c>
      <c r="P69" t="s">
        <v>1406</v>
      </c>
      <c r="Q69" t="s">
        <v>1407</v>
      </c>
      <c r="R69" t="s">
        <v>1408</v>
      </c>
      <c r="S69" t="s">
        <v>1710</v>
      </c>
      <c r="T69" t="s">
        <v>1711</v>
      </c>
      <c r="X69" t="s">
        <v>1712</v>
      </c>
      <c r="Y69" t="s">
        <v>1713</v>
      </c>
      <c r="Z69" t="s">
        <v>1710</v>
      </c>
      <c r="AA69" t="s">
        <v>1714</v>
      </c>
      <c r="AH69" t="s">
        <v>451</v>
      </c>
      <c r="AI69" t="s">
        <v>1715</v>
      </c>
      <c r="AJ69">
        <v>0</v>
      </c>
      <c r="AK69">
        <v>44466</v>
      </c>
      <c r="AL69">
        <v>2</v>
      </c>
      <c r="AM69">
        <v>2023</v>
      </c>
      <c r="AN69" t="s">
        <v>1413</v>
      </c>
      <c r="AO69" t="s">
        <v>1716</v>
      </c>
      <c r="AP69">
        <v>2020</v>
      </c>
      <c r="AQ69">
        <v>2024</v>
      </c>
      <c r="AR69" t="s">
        <v>456</v>
      </c>
      <c r="AS69" t="s">
        <v>457</v>
      </c>
      <c r="AT69" t="s">
        <v>458</v>
      </c>
      <c r="AU69" t="s">
        <v>459</v>
      </c>
      <c r="AV69" t="s">
        <v>460</v>
      </c>
      <c r="AW69" t="s">
        <v>460</v>
      </c>
      <c r="AX69" t="s">
        <v>460</v>
      </c>
      <c r="AZ69">
        <v>1</v>
      </c>
      <c r="BB69" t="s">
        <v>1717</v>
      </c>
      <c r="BC69" t="s">
        <v>1416</v>
      </c>
      <c r="BD69" t="s">
        <v>1417</v>
      </c>
      <c r="BE69" t="s">
        <v>1418</v>
      </c>
      <c r="BF69" t="s">
        <v>1419</v>
      </c>
      <c r="BG69">
        <v>3</v>
      </c>
      <c r="BH69">
        <v>44644</v>
      </c>
      <c r="BI69" t="s">
        <v>1420</v>
      </c>
      <c r="BJ69" t="s">
        <v>51</v>
      </c>
      <c r="BK69">
        <v>100</v>
      </c>
      <c r="BL69">
        <v>5</v>
      </c>
      <c r="BM69">
        <v>20</v>
      </c>
      <c r="BN69">
        <v>55</v>
      </c>
      <c r="BO69">
        <v>90</v>
      </c>
      <c r="BP69">
        <v>100</v>
      </c>
      <c r="BW69">
        <v>5</v>
      </c>
      <c r="BX69">
        <v>20</v>
      </c>
      <c r="BY69">
        <v>55</v>
      </c>
      <c r="BZ69">
        <v>90</v>
      </c>
      <c r="CA69">
        <v>15</v>
      </c>
      <c r="CB69">
        <v>35</v>
      </c>
      <c r="CC69">
        <v>35</v>
      </c>
      <c r="CD69">
        <v>0</v>
      </c>
      <c r="CE69">
        <v>0</v>
      </c>
      <c r="CF69">
        <v>0</v>
      </c>
      <c r="CG69">
        <v>0</v>
      </c>
      <c r="CH69" t="s">
        <v>525</v>
      </c>
      <c r="CI69" t="s">
        <v>525</v>
      </c>
      <c r="CJ69">
        <v>5</v>
      </c>
      <c r="CK69">
        <v>20</v>
      </c>
      <c r="CL69">
        <v>55</v>
      </c>
      <c r="CM69">
        <v>58.888500000000001</v>
      </c>
      <c r="CN69" t="s">
        <v>467</v>
      </c>
      <c r="CO69">
        <v>0</v>
      </c>
      <c r="CP69">
        <v>0</v>
      </c>
      <c r="CQ69">
        <v>3.8884999999999996</v>
      </c>
      <c r="CR69">
        <v>3.5</v>
      </c>
      <c r="CS69">
        <v>0</v>
      </c>
      <c r="CT69">
        <v>7.3884999999999996</v>
      </c>
      <c r="CU69">
        <v>3.5</v>
      </c>
      <c r="CV69">
        <v>0</v>
      </c>
      <c r="CW69">
        <v>3.8884999999999996</v>
      </c>
      <c r="CX69">
        <v>3.5</v>
      </c>
      <c r="CY69">
        <v>0</v>
      </c>
      <c r="CZ69">
        <v>9.3345000000000002</v>
      </c>
      <c r="DA69">
        <v>90</v>
      </c>
      <c r="DB69">
        <v>3.8884999999999996</v>
      </c>
      <c r="DC69">
        <v>3.8884999999999996</v>
      </c>
      <c r="DD69">
        <v>0</v>
      </c>
      <c r="DE69">
        <v>0</v>
      </c>
      <c r="DF69">
        <v>22.22</v>
      </c>
      <c r="DG69">
        <v>20</v>
      </c>
      <c r="DH69">
        <v>0</v>
      </c>
      <c r="DI69">
        <v>42.22</v>
      </c>
      <c r="DJ69">
        <v>20</v>
      </c>
      <c r="DK69">
        <v>0</v>
      </c>
      <c r="DL69">
        <v>22.22</v>
      </c>
      <c r="DM69">
        <v>20</v>
      </c>
      <c r="DN69">
        <v>0</v>
      </c>
      <c r="DO69">
        <v>53.34</v>
      </c>
      <c r="DP69">
        <v>200</v>
      </c>
      <c r="DQ69">
        <v>0</v>
      </c>
      <c r="DR69">
        <v>0</v>
      </c>
      <c r="DS69">
        <v>22.22</v>
      </c>
      <c r="DT69">
        <v>0</v>
      </c>
      <c r="DU69">
        <v>0</v>
      </c>
      <c r="DV69">
        <v>0</v>
      </c>
      <c r="DW69">
        <v>0</v>
      </c>
      <c r="DX69">
        <v>0</v>
      </c>
      <c r="DY69">
        <v>0</v>
      </c>
      <c r="DZ69">
        <v>0</v>
      </c>
      <c r="EA69">
        <v>0</v>
      </c>
      <c r="EB69">
        <v>0</v>
      </c>
      <c r="EC69">
        <v>22.22</v>
      </c>
      <c r="ED69">
        <v>22.22</v>
      </c>
      <c r="EE69" t="s">
        <v>473</v>
      </c>
      <c r="EF69" t="s">
        <v>473</v>
      </c>
      <c r="EG69" t="s">
        <v>1422</v>
      </c>
      <c r="EH69" t="s">
        <v>1423</v>
      </c>
      <c r="EI69" t="s">
        <v>473</v>
      </c>
      <c r="EJ69" t="s">
        <v>1424</v>
      </c>
      <c r="EK69" t="s">
        <v>1423</v>
      </c>
      <c r="EL69" t="s">
        <v>528</v>
      </c>
      <c r="EM69" t="s">
        <v>1422</v>
      </c>
      <c r="EN69" t="s">
        <v>1423</v>
      </c>
      <c r="EO69" t="s">
        <v>528</v>
      </c>
      <c r="EP69" t="s">
        <v>1424</v>
      </c>
      <c r="EQ69" t="s">
        <v>473</v>
      </c>
      <c r="ER69" t="s">
        <v>473</v>
      </c>
      <c r="ES69" t="s">
        <v>1425</v>
      </c>
      <c r="ET69" t="s">
        <v>471</v>
      </c>
      <c r="EU69" t="s">
        <v>471</v>
      </c>
      <c r="EV69" t="s">
        <v>471</v>
      </c>
      <c r="EW69" t="s">
        <v>471</v>
      </c>
      <c r="EX69" t="s">
        <v>471</v>
      </c>
      <c r="EY69" t="s">
        <v>471</v>
      </c>
      <c r="EZ69" t="s">
        <v>471</v>
      </c>
      <c r="FA69" t="s">
        <v>471</v>
      </c>
      <c r="FB69" t="s">
        <v>471</v>
      </c>
      <c r="FC69" t="s">
        <v>525</v>
      </c>
      <c r="FD69" t="s">
        <v>525</v>
      </c>
      <c r="FE69" t="s">
        <v>525</v>
      </c>
      <c r="FF69" t="s">
        <v>525</v>
      </c>
      <c r="FG69" t="s">
        <v>525</v>
      </c>
      <c r="FH69" t="s">
        <v>525</v>
      </c>
      <c r="FI69" t="s">
        <v>525</v>
      </c>
      <c r="FJ69" t="s">
        <v>525</v>
      </c>
      <c r="FK69" t="s">
        <v>525</v>
      </c>
      <c r="FL69" t="s">
        <v>525</v>
      </c>
      <c r="FM69" t="s">
        <v>525</v>
      </c>
      <c r="FN69" t="s">
        <v>525</v>
      </c>
      <c r="FO69" t="s">
        <v>525</v>
      </c>
      <c r="FP69" t="s">
        <v>525</v>
      </c>
      <c r="FQ69" t="s">
        <v>525</v>
      </c>
      <c r="FR69" t="s">
        <v>525</v>
      </c>
      <c r="FS69" t="s">
        <v>525</v>
      </c>
      <c r="FT69" t="s">
        <v>525</v>
      </c>
      <c r="FU69" t="s">
        <v>525</v>
      </c>
      <c r="FV69" t="s">
        <v>525</v>
      </c>
      <c r="FW69" t="s">
        <v>525</v>
      </c>
      <c r="FX69" t="s">
        <v>525</v>
      </c>
      <c r="FY69" t="s">
        <v>525</v>
      </c>
      <c r="FZ69" t="s">
        <v>525</v>
      </c>
      <c r="GA69" t="s">
        <v>525</v>
      </c>
      <c r="GB69" t="s">
        <v>525</v>
      </c>
      <c r="GC69" t="s">
        <v>525</v>
      </c>
      <c r="GD69" t="s">
        <v>525</v>
      </c>
      <c r="GE69" t="s">
        <v>525</v>
      </c>
      <c r="GF69" t="s">
        <v>525</v>
      </c>
      <c r="GG69" t="s">
        <v>525</v>
      </c>
      <c r="GH69" t="s">
        <v>525</v>
      </c>
      <c r="GI69" t="s">
        <v>525</v>
      </c>
      <c r="GJ69" t="s">
        <v>525</v>
      </c>
      <c r="GK69" t="s">
        <v>525</v>
      </c>
      <c r="GL69" t="s">
        <v>525</v>
      </c>
      <c r="GM69" t="s">
        <v>525</v>
      </c>
      <c r="GN69" t="s">
        <v>525</v>
      </c>
      <c r="GO69" t="s">
        <v>525</v>
      </c>
      <c r="GP69" t="s">
        <v>525</v>
      </c>
      <c r="GQ69" t="s">
        <v>525</v>
      </c>
      <c r="GR69" t="s">
        <v>525</v>
      </c>
      <c r="GS69" t="s">
        <v>525</v>
      </c>
      <c r="GT69" t="s">
        <v>525</v>
      </c>
      <c r="GU69" t="s">
        <v>525</v>
      </c>
      <c r="GV69" t="s">
        <v>525</v>
      </c>
      <c r="GW69" t="s">
        <v>525</v>
      </c>
      <c r="GX69" t="s">
        <v>525</v>
      </c>
      <c r="GY69" t="s">
        <v>525</v>
      </c>
      <c r="GZ69" t="s">
        <v>525</v>
      </c>
      <c r="HA69" t="s">
        <v>525</v>
      </c>
      <c r="HB69" t="s">
        <v>525</v>
      </c>
      <c r="HC69" t="s">
        <v>525</v>
      </c>
      <c r="HD69" t="s">
        <v>525</v>
      </c>
      <c r="HE69" t="s">
        <v>525</v>
      </c>
      <c r="HF69" t="s">
        <v>525</v>
      </c>
      <c r="HG69" t="s">
        <v>525</v>
      </c>
      <c r="HH69" t="s">
        <v>525</v>
      </c>
      <c r="HI69" t="s">
        <v>525</v>
      </c>
      <c r="HJ69" t="s">
        <v>525</v>
      </c>
      <c r="HK69" t="s">
        <v>525</v>
      </c>
      <c r="HL69" t="s">
        <v>525</v>
      </c>
      <c r="HM69" t="s">
        <v>525</v>
      </c>
      <c r="HN69" t="s">
        <v>525</v>
      </c>
      <c r="HO69" t="s">
        <v>525</v>
      </c>
      <c r="HP69" t="s">
        <v>525</v>
      </c>
      <c r="HQ69" t="s">
        <v>525</v>
      </c>
      <c r="HR69" t="s">
        <v>525</v>
      </c>
      <c r="HS69" t="s">
        <v>525</v>
      </c>
      <c r="HT69" t="s">
        <v>525</v>
      </c>
      <c r="HU69" t="s">
        <v>525</v>
      </c>
      <c r="HV69" t="s">
        <v>525</v>
      </c>
      <c r="HW69" t="s">
        <v>525</v>
      </c>
      <c r="HX69" t="s">
        <v>525</v>
      </c>
      <c r="HY69" t="s">
        <v>525</v>
      </c>
      <c r="HZ69" t="s">
        <v>525</v>
      </c>
      <c r="IA69" t="s">
        <v>525</v>
      </c>
      <c r="IB69" t="s">
        <v>525</v>
      </c>
      <c r="IC69" t="s">
        <v>1426</v>
      </c>
      <c r="ID69" t="s">
        <v>471</v>
      </c>
      <c r="IE69" t="s">
        <v>471</v>
      </c>
      <c r="IF69" t="s">
        <v>473</v>
      </c>
      <c r="IG69" t="s">
        <v>473</v>
      </c>
      <c r="IH69" t="s">
        <v>1427</v>
      </c>
      <c r="II69" t="s">
        <v>471</v>
      </c>
      <c r="IJ69" t="s">
        <v>471</v>
      </c>
      <c r="IK69" t="s">
        <v>471</v>
      </c>
      <c r="IL69" t="s">
        <v>471</v>
      </c>
      <c r="IM69" t="s">
        <v>471</v>
      </c>
      <c r="IN69" t="s">
        <v>471</v>
      </c>
      <c r="IO69" t="s">
        <v>471</v>
      </c>
      <c r="IP69" t="s">
        <v>471</v>
      </c>
      <c r="IQ69" t="s">
        <v>471</v>
      </c>
      <c r="IR69">
        <v>0</v>
      </c>
      <c r="IS69">
        <v>0</v>
      </c>
      <c r="IT69">
        <v>1</v>
      </c>
      <c r="IU69">
        <v>0</v>
      </c>
      <c r="IV69">
        <v>0</v>
      </c>
      <c r="IW69">
        <v>0</v>
      </c>
      <c r="IX69">
        <v>0</v>
      </c>
      <c r="IY69">
        <v>0</v>
      </c>
      <c r="IZ69">
        <v>0</v>
      </c>
      <c r="JA69">
        <v>0</v>
      </c>
      <c r="JB69">
        <v>0</v>
      </c>
      <c r="JC69">
        <v>0</v>
      </c>
      <c r="JD69">
        <v>0.11109999999999999</v>
      </c>
      <c r="JE69">
        <v>0</v>
      </c>
      <c r="JF69">
        <v>0</v>
      </c>
      <c r="JG69">
        <v>11.11</v>
      </c>
      <c r="JH69">
        <v>0</v>
      </c>
      <c r="JI69">
        <v>0</v>
      </c>
      <c r="JJ69">
        <v>0</v>
      </c>
      <c r="JK69">
        <v>0</v>
      </c>
      <c r="JL69">
        <v>0</v>
      </c>
      <c r="JM69">
        <v>0</v>
      </c>
      <c r="JN69">
        <v>0</v>
      </c>
      <c r="JO69">
        <v>0</v>
      </c>
      <c r="JP69">
        <v>0</v>
      </c>
      <c r="JQ69">
        <v>11.11</v>
      </c>
      <c r="JR69">
        <v>0</v>
      </c>
      <c r="JS69">
        <v>0</v>
      </c>
      <c r="JT69">
        <v>11.11</v>
      </c>
      <c r="JU69">
        <v>11.11</v>
      </c>
      <c r="JV69">
        <v>11.11</v>
      </c>
      <c r="JW69">
        <v>11.11</v>
      </c>
      <c r="JX69">
        <v>11.11</v>
      </c>
      <c r="JY69">
        <v>11.11</v>
      </c>
      <c r="JZ69">
        <v>11.11</v>
      </c>
      <c r="KA69">
        <v>11.11</v>
      </c>
      <c r="KB69">
        <v>11.11</v>
      </c>
      <c r="KC69">
        <v>11.11</v>
      </c>
      <c r="KD69" t="s">
        <v>473</v>
      </c>
      <c r="KE69" t="s">
        <v>471</v>
      </c>
      <c r="KF69">
        <v>100</v>
      </c>
      <c r="KG69" t="s">
        <v>471</v>
      </c>
      <c r="KH69" t="s">
        <v>471</v>
      </c>
      <c r="KI69" t="s">
        <v>471</v>
      </c>
      <c r="KJ69" t="s">
        <v>471</v>
      </c>
      <c r="KK69" t="s">
        <v>471</v>
      </c>
      <c r="KL69" t="s">
        <v>471</v>
      </c>
      <c r="KM69" t="s">
        <v>471</v>
      </c>
      <c r="KN69" t="s">
        <v>471</v>
      </c>
      <c r="KO69" t="s">
        <v>471</v>
      </c>
      <c r="KP69" t="s">
        <v>473</v>
      </c>
      <c r="KQ69" t="s">
        <v>473</v>
      </c>
      <c r="KR69">
        <v>100</v>
      </c>
      <c r="KS69" t="s">
        <v>471</v>
      </c>
      <c r="KT69" t="s">
        <v>471</v>
      </c>
      <c r="KU69" t="s">
        <v>471</v>
      </c>
      <c r="KV69" t="s">
        <v>471</v>
      </c>
      <c r="KW69" t="s">
        <v>471</v>
      </c>
      <c r="KX69" t="s">
        <v>471</v>
      </c>
      <c r="KY69" t="s">
        <v>471</v>
      </c>
      <c r="KZ69" t="s">
        <v>471</v>
      </c>
      <c r="LA69" t="s">
        <v>471</v>
      </c>
      <c r="LB69">
        <v>100</v>
      </c>
      <c r="LC69" t="s">
        <v>1693</v>
      </c>
      <c r="LD69" t="s">
        <v>525</v>
      </c>
      <c r="LE69" t="s">
        <v>528</v>
      </c>
      <c r="LF69" t="s">
        <v>471</v>
      </c>
      <c r="LG69" t="s">
        <v>471</v>
      </c>
      <c r="LH69" t="s">
        <v>471</v>
      </c>
      <c r="LI69">
        <v>100</v>
      </c>
      <c r="LJ69">
        <v>70.166540946133964</v>
      </c>
      <c r="LK69">
        <v>24341513000</v>
      </c>
      <c r="LL69">
        <v>16862197691</v>
      </c>
      <c r="LM69">
        <v>1564994984</v>
      </c>
      <c r="LN69">
        <v>3250406264</v>
      </c>
      <c r="LO69">
        <v>2697044081</v>
      </c>
      <c r="LP69" t="s">
        <v>473</v>
      </c>
      <c r="LQ69" t="s">
        <v>473</v>
      </c>
      <c r="LR69">
        <v>3.8884999999999996</v>
      </c>
      <c r="LS69" t="s">
        <v>471</v>
      </c>
      <c r="LT69" t="s">
        <v>471</v>
      </c>
      <c r="LU69" t="s">
        <v>471</v>
      </c>
      <c r="LV69" t="s">
        <v>471</v>
      </c>
      <c r="LW69" t="s">
        <v>471</v>
      </c>
      <c r="LX69" t="s">
        <v>471</v>
      </c>
      <c r="LY69" t="s">
        <v>471</v>
      </c>
      <c r="LZ69" t="s">
        <v>471</v>
      </c>
      <c r="MA69" t="s">
        <v>471</v>
      </c>
      <c r="MB69">
        <v>3.8884999999999996</v>
      </c>
      <c r="MC69">
        <v>3.8884999999999996</v>
      </c>
      <c r="MD69">
        <v>58.888500000000001</v>
      </c>
      <c r="ME69" t="s">
        <v>752</v>
      </c>
      <c r="MF69" t="s">
        <v>752</v>
      </c>
      <c r="MG69">
        <v>0</v>
      </c>
      <c r="MH69">
        <v>0</v>
      </c>
      <c r="MI69">
        <v>0</v>
      </c>
      <c r="MJ69">
        <v>0</v>
      </c>
      <c r="MK69">
        <v>0</v>
      </c>
      <c r="ML69">
        <v>0</v>
      </c>
      <c r="MM69">
        <v>0</v>
      </c>
      <c r="MN69">
        <v>0</v>
      </c>
      <c r="MO69">
        <v>0</v>
      </c>
      <c r="MP69">
        <v>0</v>
      </c>
      <c r="MQ69" t="s">
        <v>754</v>
      </c>
      <c r="MR69" t="s">
        <v>754</v>
      </c>
      <c r="MS69">
        <v>0</v>
      </c>
      <c r="MT69">
        <v>0</v>
      </c>
      <c r="MU69">
        <v>0</v>
      </c>
      <c r="MV69">
        <v>0</v>
      </c>
      <c r="MW69">
        <v>0</v>
      </c>
      <c r="MX69">
        <v>0</v>
      </c>
      <c r="MY69">
        <v>0</v>
      </c>
      <c r="MZ69">
        <v>0</v>
      </c>
      <c r="NA69">
        <v>0</v>
      </c>
      <c r="NB69">
        <v>0</v>
      </c>
      <c r="NC69" t="s">
        <v>473</v>
      </c>
      <c r="ND69" t="s">
        <v>473</v>
      </c>
      <c r="NE69">
        <v>100</v>
      </c>
      <c r="NF69" t="s">
        <v>471</v>
      </c>
      <c r="NG69" t="s">
        <v>471</v>
      </c>
      <c r="NH69" t="s">
        <v>471</v>
      </c>
      <c r="NI69" t="s">
        <v>471</v>
      </c>
      <c r="NJ69" t="s">
        <v>471</v>
      </c>
      <c r="NK69" t="s">
        <v>471</v>
      </c>
      <c r="NL69" t="s">
        <v>471</v>
      </c>
      <c r="NM69" t="s">
        <v>471</v>
      </c>
      <c r="NN69" t="s">
        <v>471</v>
      </c>
      <c r="NO69" t="s">
        <v>1510</v>
      </c>
      <c r="NP69" t="s">
        <v>1029</v>
      </c>
      <c r="NQ69">
        <v>0</v>
      </c>
      <c r="NR69">
        <v>0</v>
      </c>
      <c r="NS69">
        <v>0</v>
      </c>
      <c r="NT69">
        <v>0</v>
      </c>
      <c r="NU69">
        <v>0</v>
      </c>
      <c r="NV69">
        <v>0</v>
      </c>
      <c r="NW69">
        <v>0</v>
      </c>
      <c r="NX69">
        <v>0</v>
      </c>
      <c r="NY69">
        <v>0</v>
      </c>
      <c r="NZ69">
        <v>0</v>
      </c>
      <c r="OA69" t="s">
        <v>1510</v>
      </c>
      <c r="OB69" t="s">
        <v>1029</v>
      </c>
      <c r="OC69">
        <v>0</v>
      </c>
      <c r="OD69">
        <v>0</v>
      </c>
      <c r="OE69">
        <v>0</v>
      </c>
      <c r="OF69">
        <v>0</v>
      </c>
      <c r="OG69">
        <v>0</v>
      </c>
      <c r="OH69">
        <v>0</v>
      </c>
      <c r="OI69">
        <v>0</v>
      </c>
      <c r="OJ69">
        <v>0</v>
      </c>
      <c r="OK69">
        <v>0</v>
      </c>
      <c r="OL69">
        <v>0</v>
      </c>
      <c r="OO69" t="s">
        <v>1709</v>
      </c>
      <c r="OP69">
        <v>23.888500000000001</v>
      </c>
      <c r="OQ69" t="s">
        <v>525</v>
      </c>
      <c r="OR69" t="s">
        <v>525</v>
      </c>
      <c r="OS69" t="s">
        <v>525</v>
      </c>
      <c r="OT69" t="s">
        <v>525</v>
      </c>
      <c r="OU69" t="s">
        <v>525</v>
      </c>
      <c r="OV69" t="s">
        <v>525</v>
      </c>
      <c r="OW69" t="s">
        <v>525</v>
      </c>
      <c r="OX69" t="s">
        <v>525</v>
      </c>
      <c r="OY69" t="s">
        <v>525</v>
      </c>
      <c r="OZ69" t="s">
        <v>525</v>
      </c>
      <c r="PA69" t="s">
        <v>525</v>
      </c>
      <c r="PB69" t="s">
        <v>525</v>
      </c>
      <c r="PC69" t="s">
        <v>525</v>
      </c>
      <c r="PD69" t="s">
        <v>525</v>
      </c>
      <c r="PE69" t="s">
        <v>525</v>
      </c>
      <c r="PF69" t="s">
        <v>525</v>
      </c>
      <c r="PG69" t="s">
        <v>525</v>
      </c>
      <c r="PH69" t="s">
        <v>525</v>
      </c>
      <c r="PI69" t="s">
        <v>525</v>
      </c>
      <c r="PJ69" t="s">
        <v>525</v>
      </c>
      <c r="PK69" t="s">
        <v>525</v>
      </c>
      <c r="PL69" t="s">
        <v>525</v>
      </c>
      <c r="PM69" t="s">
        <v>525</v>
      </c>
      <c r="PN69" t="s">
        <v>525</v>
      </c>
      <c r="PO69" t="s">
        <v>525</v>
      </c>
      <c r="PP69" t="s">
        <v>525</v>
      </c>
      <c r="PQ69">
        <v>0</v>
      </c>
      <c r="PR69">
        <v>3250406264</v>
      </c>
      <c r="PS69" t="s">
        <v>1718</v>
      </c>
    </row>
    <row r="70" spans="1:435" x14ac:dyDescent="0.25">
      <c r="A70" t="s">
        <v>1719</v>
      </c>
      <c r="B70">
        <v>7871</v>
      </c>
      <c r="D70">
        <v>2020110010188</v>
      </c>
      <c r="E70" t="s">
        <v>436</v>
      </c>
      <c r="F70" t="s">
        <v>1399</v>
      </c>
      <c r="G70" t="s">
        <v>1400</v>
      </c>
      <c r="H70" t="s">
        <v>1401</v>
      </c>
      <c r="I70" t="s">
        <v>525</v>
      </c>
      <c r="J70" t="s">
        <v>1403</v>
      </c>
      <c r="K70" t="s">
        <v>1404</v>
      </c>
      <c r="L70" t="s">
        <v>1405</v>
      </c>
      <c r="M70" t="s">
        <v>1406</v>
      </c>
      <c r="N70" t="s">
        <v>1404</v>
      </c>
      <c r="O70" t="s">
        <v>1405</v>
      </c>
      <c r="P70" t="s">
        <v>1406</v>
      </c>
      <c r="Q70" t="s">
        <v>1407</v>
      </c>
      <c r="R70" t="s">
        <v>1408</v>
      </c>
      <c r="S70" t="s">
        <v>1720</v>
      </c>
      <c r="T70" t="s">
        <v>1721</v>
      </c>
      <c r="X70" t="s">
        <v>1722</v>
      </c>
      <c r="Y70" t="s">
        <v>1723</v>
      </c>
      <c r="Z70" t="s">
        <v>1720</v>
      </c>
      <c r="AA70" t="s">
        <v>1724</v>
      </c>
      <c r="AH70" t="s">
        <v>451</v>
      </c>
      <c r="AI70" t="s">
        <v>1725</v>
      </c>
      <c r="AJ70">
        <v>0</v>
      </c>
      <c r="AK70">
        <v>44466</v>
      </c>
      <c r="AL70">
        <v>2</v>
      </c>
      <c r="AM70">
        <v>2023</v>
      </c>
      <c r="AN70" t="s">
        <v>1604</v>
      </c>
      <c r="AO70" t="s">
        <v>1726</v>
      </c>
      <c r="AP70">
        <v>2020</v>
      </c>
      <c r="AQ70">
        <v>2024</v>
      </c>
      <c r="AR70" t="s">
        <v>456</v>
      </c>
      <c r="AS70" t="s">
        <v>457</v>
      </c>
      <c r="AT70" t="s">
        <v>458</v>
      </c>
      <c r="AU70" t="s">
        <v>459</v>
      </c>
      <c r="AV70" t="s">
        <v>460</v>
      </c>
      <c r="AW70" t="s">
        <v>460</v>
      </c>
      <c r="AX70" t="s">
        <v>460</v>
      </c>
      <c r="AZ70">
        <v>1</v>
      </c>
      <c r="BB70" t="s">
        <v>1727</v>
      </c>
      <c r="BC70" t="s">
        <v>1492</v>
      </c>
      <c r="BD70" t="s">
        <v>1493</v>
      </c>
      <c r="BE70" t="s">
        <v>1494</v>
      </c>
      <c r="BF70" t="s">
        <v>1728</v>
      </c>
      <c r="BG70">
        <v>3</v>
      </c>
      <c r="BH70">
        <v>44644</v>
      </c>
      <c r="BI70" t="s">
        <v>1420</v>
      </c>
      <c r="BJ70" t="s">
        <v>51</v>
      </c>
      <c r="BK70">
        <v>100</v>
      </c>
      <c r="BL70">
        <v>5</v>
      </c>
      <c r="BM70">
        <v>20</v>
      </c>
      <c r="BN70">
        <v>55</v>
      </c>
      <c r="BO70">
        <v>90</v>
      </c>
      <c r="BP70">
        <v>100</v>
      </c>
      <c r="BW70">
        <v>5</v>
      </c>
      <c r="BX70">
        <v>20</v>
      </c>
      <c r="BY70">
        <v>55</v>
      </c>
      <c r="BZ70">
        <v>90</v>
      </c>
      <c r="CA70">
        <v>15</v>
      </c>
      <c r="CB70">
        <v>35</v>
      </c>
      <c r="CC70">
        <v>35</v>
      </c>
      <c r="CD70">
        <v>0</v>
      </c>
      <c r="CE70">
        <v>0</v>
      </c>
      <c r="CF70">
        <v>0</v>
      </c>
      <c r="CG70">
        <v>0</v>
      </c>
      <c r="CH70" t="s">
        <v>525</v>
      </c>
      <c r="CI70" t="s">
        <v>525</v>
      </c>
      <c r="CJ70">
        <v>5</v>
      </c>
      <c r="CK70">
        <v>20</v>
      </c>
      <c r="CL70">
        <v>55</v>
      </c>
      <c r="CM70">
        <v>63.75</v>
      </c>
      <c r="CN70" t="s">
        <v>467</v>
      </c>
      <c r="CO70">
        <v>2.5</v>
      </c>
      <c r="CP70">
        <v>3.75</v>
      </c>
      <c r="CQ70">
        <v>2.5</v>
      </c>
      <c r="CR70">
        <v>3.75</v>
      </c>
      <c r="CS70">
        <v>2.5</v>
      </c>
      <c r="CT70">
        <v>3.75</v>
      </c>
      <c r="CU70">
        <v>1.25</v>
      </c>
      <c r="CV70">
        <v>2.5</v>
      </c>
      <c r="CW70">
        <v>2.5</v>
      </c>
      <c r="CX70">
        <v>3.75</v>
      </c>
      <c r="CY70">
        <v>3.75</v>
      </c>
      <c r="CZ70">
        <v>2.5</v>
      </c>
      <c r="DA70">
        <v>90</v>
      </c>
      <c r="DB70">
        <v>8.75</v>
      </c>
      <c r="DC70">
        <v>8.75</v>
      </c>
      <c r="DD70">
        <v>7.14</v>
      </c>
      <c r="DE70">
        <v>10.71</v>
      </c>
      <c r="DF70">
        <v>7.14</v>
      </c>
      <c r="DG70">
        <v>10.71</v>
      </c>
      <c r="DH70">
        <v>7.15</v>
      </c>
      <c r="DI70">
        <v>10.71</v>
      </c>
      <c r="DJ70">
        <v>3.57</v>
      </c>
      <c r="DK70">
        <v>7.14</v>
      </c>
      <c r="DL70">
        <v>7.14</v>
      </c>
      <c r="DM70">
        <v>10.72</v>
      </c>
      <c r="DN70">
        <v>10.72</v>
      </c>
      <c r="DO70">
        <v>7.15</v>
      </c>
      <c r="DP70">
        <v>100</v>
      </c>
      <c r="DQ70">
        <v>7.14</v>
      </c>
      <c r="DR70">
        <v>10.71</v>
      </c>
      <c r="DS70">
        <v>7.14</v>
      </c>
      <c r="DT70" t="s">
        <v>471</v>
      </c>
      <c r="DU70" t="s">
        <v>471</v>
      </c>
      <c r="DV70" t="s">
        <v>471</v>
      </c>
      <c r="DW70" t="s">
        <v>471</v>
      </c>
      <c r="DX70" t="s">
        <v>471</v>
      </c>
      <c r="DY70" t="s">
        <v>471</v>
      </c>
      <c r="DZ70" t="s">
        <v>471</v>
      </c>
      <c r="EA70" t="s">
        <v>471</v>
      </c>
      <c r="EB70" t="s">
        <v>471</v>
      </c>
      <c r="EC70">
        <v>24.990000000000002</v>
      </c>
      <c r="ED70">
        <v>24.990000000000002</v>
      </c>
      <c r="EE70" t="s">
        <v>1608</v>
      </c>
      <c r="EF70" t="s">
        <v>1609</v>
      </c>
      <c r="EG70" t="s">
        <v>1610</v>
      </c>
      <c r="EH70" t="s">
        <v>1609</v>
      </c>
      <c r="EI70" t="s">
        <v>1611</v>
      </c>
      <c r="EJ70" t="s">
        <v>1612</v>
      </c>
      <c r="EK70" t="s">
        <v>1613</v>
      </c>
      <c r="EL70" t="s">
        <v>1614</v>
      </c>
      <c r="EM70" t="s">
        <v>1611</v>
      </c>
      <c r="EN70" t="s">
        <v>1609</v>
      </c>
      <c r="EO70" t="s">
        <v>1615</v>
      </c>
      <c r="EP70" t="s">
        <v>1614</v>
      </c>
      <c r="EQ70" t="s">
        <v>1616</v>
      </c>
      <c r="ER70" t="s">
        <v>1617</v>
      </c>
      <c r="ES70" t="s">
        <v>1618</v>
      </c>
      <c r="ET70" t="s">
        <v>471</v>
      </c>
      <c r="EU70" t="s">
        <v>471</v>
      </c>
      <c r="EV70" t="s">
        <v>471</v>
      </c>
      <c r="EW70" t="s">
        <v>471</v>
      </c>
      <c r="EX70" t="s">
        <v>471</v>
      </c>
      <c r="EY70" t="s">
        <v>471</v>
      </c>
      <c r="EZ70" t="s">
        <v>471</v>
      </c>
      <c r="FA70" t="s">
        <v>471</v>
      </c>
      <c r="FB70" t="s">
        <v>471</v>
      </c>
      <c r="FC70" t="s">
        <v>525</v>
      </c>
      <c r="FD70" t="s">
        <v>525</v>
      </c>
      <c r="FE70" t="s">
        <v>525</v>
      </c>
      <c r="FF70" t="s">
        <v>525</v>
      </c>
      <c r="FG70" t="s">
        <v>525</v>
      </c>
      <c r="FH70" t="s">
        <v>525</v>
      </c>
      <c r="FI70" t="s">
        <v>525</v>
      </c>
      <c r="FJ70" t="s">
        <v>525</v>
      </c>
      <c r="FK70" t="s">
        <v>525</v>
      </c>
      <c r="FL70" t="s">
        <v>525</v>
      </c>
      <c r="FM70" t="s">
        <v>525</v>
      </c>
      <c r="FN70" t="s">
        <v>525</v>
      </c>
      <c r="FO70" t="s">
        <v>525</v>
      </c>
      <c r="FP70" t="s">
        <v>525</v>
      </c>
      <c r="FQ70" t="s">
        <v>525</v>
      </c>
      <c r="FR70" t="s">
        <v>525</v>
      </c>
      <c r="FS70" t="s">
        <v>525</v>
      </c>
      <c r="FT70" t="s">
        <v>525</v>
      </c>
      <c r="FU70" t="s">
        <v>525</v>
      </c>
      <c r="FV70" t="s">
        <v>525</v>
      </c>
      <c r="FW70" t="s">
        <v>525</v>
      </c>
      <c r="FX70" t="s">
        <v>525</v>
      </c>
      <c r="FY70" t="s">
        <v>525</v>
      </c>
      <c r="FZ70" t="s">
        <v>525</v>
      </c>
      <c r="GA70" t="s">
        <v>525</v>
      </c>
      <c r="GB70" t="s">
        <v>525</v>
      </c>
      <c r="GC70" t="s">
        <v>525</v>
      </c>
      <c r="GD70" t="s">
        <v>525</v>
      </c>
      <c r="GE70" t="s">
        <v>525</v>
      </c>
      <c r="GF70" t="s">
        <v>525</v>
      </c>
      <c r="GG70" t="s">
        <v>525</v>
      </c>
      <c r="GH70" t="s">
        <v>525</v>
      </c>
      <c r="GI70" t="s">
        <v>525</v>
      </c>
      <c r="GJ70" t="s">
        <v>525</v>
      </c>
      <c r="GK70" t="s">
        <v>525</v>
      </c>
      <c r="GL70" t="s">
        <v>525</v>
      </c>
      <c r="GM70" t="s">
        <v>525</v>
      </c>
      <c r="GN70" t="s">
        <v>525</v>
      </c>
      <c r="GO70" t="s">
        <v>525</v>
      </c>
      <c r="GP70" t="s">
        <v>525</v>
      </c>
      <c r="GQ70" t="s">
        <v>525</v>
      </c>
      <c r="GR70" t="s">
        <v>525</v>
      </c>
      <c r="GS70" t="s">
        <v>525</v>
      </c>
      <c r="GT70" t="s">
        <v>525</v>
      </c>
      <c r="GU70" t="s">
        <v>525</v>
      </c>
      <c r="GV70" t="s">
        <v>525</v>
      </c>
      <c r="GW70" t="s">
        <v>525</v>
      </c>
      <c r="GX70" t="s">
        <v>525</v>
      </c>
      <c r="GY70" t="s">
        <v>525</v>
      </c>
      <c r="GZ70" t="s">
        <v>525</v>
      </c>
      <c r="HA70" t="s">
        <v>525</v>
      </c>
      <c r="HB70" t="s">
        <v>525</v>
      </c>
      <c r="HC70" t="s">
        <v>525</v>
      </c>
      <c r="HD70" t="s">
        <v>525</v>
      </c>
      <c r="HE70" t="s">
        <v>525</v>
      </c>
      <c r="HF70" t="s">
        <v>525</v>
      </c>
      <c r="HG70" t="s">
        <v>525</v>
      </c>
      <c r="HH70" t="s">
        <v>525</v>
      </c>
      <c r="HI70" t="s">
        <v>525</v>
      </c>
      <c r="HJ70" t="s">
        <v>525</v>
      </c>
      <c r="HK70" t="s">
        <v>525</v>
      </c>
      <c r="HL70" t="s">
        <v>525</v>
      </c>
      <c r="HM70" t="s">
        <v>525</v>
      </c>
      <c r="HN70" t="s">
        <v>525</v>
      </c>
      <c r="HO70" t="s">
        <v>525</v>
      </c>
      <c r="HP70" t="s">
        <v>525</v>
      </c>
      <c r="HQ70" t="s">
        <v>525</v>
      </c>
      <c r="HR70" t="s">
        <v>525</v>
      </c>
      <c r="HS70" t="s">
        <v>525</v>
      </c>
      <c r="HT70" t="s">
        <v>525</v>
      </c>
      <c r="HU70" t="s">
        <v>525</v>
      </c>
      <c r="HV70" t="s">
        <v>525</v>
      </c>
      <c r="HW70" t="s">
        <v>525</v>
      </c>
      <c r="HX70" t="s">
        <v>525</v>
      </c>
      <c r="HY70" t="s">
        <v>525</v>
      </c>
      <c r="HZ70" t="s">
        <v>525</v>
      </c>
      <c r="IA70" t="s">
        <v>525</v>
      </c>
      <c r="IB70" t="s">
        <v>525</v>
      </c>
      <c r="IC70" t="s">
        <v>1729</v>
      </c>
      <c r="ID70" t="s">
        <v>471</v>
      </c>
      <c r="IE70" t="s">
        <v>471</v>
      </c>
      <c r="IF70" t="s">
        <v>1620</v>
      </c>
      <c r="IG70" t="s">
        <v>1621</v>
      </c>
      <c r="IH70" t="s">
        <v>1622</v>
      </c>
      <c r="II70" t="s">
        <v>471</v>
      </c>
      <c r="IJ70" t="s">
        <v>471</v>
      </c>
      <c r="IK70" t="s">
        <v>471</v>
      </c>
      <c r="IL70" t="s">
        <v>471</v>
      </c>
      <c r="IM70" t="s">
        <v>471</v>
      </c>
      <c r="IN70" t="s">
        <v>471</v>
      </c>
      <c r="IO70" t="s">
        <v>471</v>
      </c>
      <c r="IP70" t="s">
        <v>471</v>
      </c>
      <c r="IQ70" t="s">
        <v>471</v>
      </c>
      <c r="IR70">
        <v>1</v>
      </c>
      <c r="IS70">
        <v>1</v>
      </c>
      <c r="IT70">
        <v>1</v>
      </c>
      <c r="IU70" t="s">
        <v>471</v>
      </c>
      <c r="IV70" t="s">
        <v>471</v>
      </c>
      <c r="IW70" t="s">
        <v>471</v>
      </c>
      <c r="IX70" t="s">
        <v>471</v>
      </c>
      <c r="IY70" t="s">
        <v>471</v>
      </c>
      <c r="IZ70" t="s">
        <v>471</v>
      </c>
      <c r="JA70" t="s">
        <v>471</v>
      </c>
      <c r="JB70" t="s">
        <v>471</v>
      </c>
      <c r="JC70" t="s">
        <v>471</v>
      </c>
      <c r="JD70">
        <v>0.24990000000000001</v>
      </c>
      <c r="JE70">
        <v>7.1399999999999988</v>
      </c>
      <c r="JF70">
        <v>10.71</v>
      </c>
      <c r="JG70">
        <v>7.1399999999999988</v>
      </c>
      <c r="JH70">
        <v>0</v>
      </c>
      <c r="JI70">
        <v>0</v>
      </c>
      <c r="JJ70">
        <v>0</v>
      </c>
      <c r="JK70">
        <v>0</v>
      </c>
      <c r="JL70">
        <v>0</v>
      </c>
      <c r="JM70">
        <v>0</v>
      </c>
      <c r="JN70">
        <v>0</v>
      </c>
      <c r="JO70">
        <v>0</v>
      </c>
      <c r="JP70">
        <v>0</v>
      </c>
      <c r="JQ70">
        <v>24.990000000000002</v>
      </c>
      <c r="JR70">
        <v>7.1399999999999988</v>
      </c>
      <c r="JS70">
        <v>17.850000000000001</v>
      </c>
      <c r="JT70">
        <v>24.990000000000002</v>
      </c>
      <c r="JU70">
        <v>24.990000000000002</v>
      </c>
      <c r="JV70">
        <v>24.990000000000002</v>
      </c>
      <c r="JW70">
        <v>24.990000000000002</v>
      </c>
      <c r="JX70">
        <v>24.990000000000002</v>
      </c>
      <c r="JY70">
        <v>24.990000000000002</v>
      </c>
      <c r="JZ70">
        <v>24.990000000000002</v>
      </c>
      <c r="KA70">
        <v>24.990000000000002</v>
      </c>
      <c r="KB70">
        <v>24.990000000000002</v>
      </c>
      <c r="KC70">
        <v>24.990000000000002</v>
      </c>
      <c r="KD70">
        <v>100</v>
      </c>
      <c r="KE70">
        <v>100</v>
      </c>
      <c r="KF70">
        <v>100</v>
      </c>
      <c r="KG70" t="s">
        <v>471</v>
      </c>
      <c r="KH70" t="s">
        <v>471</v>
      </c>
      <c r="KI70" t="s">
        <v>471</v>
      </c>
      <c r="KJ70" t="s">
        <v>471</v>
      </c>
      <c r="KK70" t="s">
        <v>471</v>
      </c>
      <c r="KL70" t="s">
        <v>471</v>
      </c>
      <c r="KM70" t="s">
        <v>471</v>
      </c>
      <c r="KN70" t="s">
        <v>471</v>
      </c>
      <c r="KO70" t="s">
        <v>471</v>
      </c>
      <c r="KP70">
        <v>100</v>
      </c>
      <c r="KQ70">
        <v>100</v>
      </c>
      <c r="KR70">
        <v>100</v>
      </c>
      <c r="KS70" t="s">
        <v>471</v>
      </c>
      <c r="KT70" t="s">
        <v>471</v>
      </c>
      <c r="KU70" t="s">
        <v>471</v>
      </c>
      <c r="KV70" t="s">
        <v>471</v>
      </c>
      <c r="KW70" t="s">
        <v>471</v>
      </c>
      <c r="KX70" t="s">
        <v>471</v>
      </c>
      <c r="KY70" t="s">
        <v>471</v>
      </c>
      <c r="KZ70" t="s">
        <v>471</v>
      </c>
      <c r="LA70" t="s">
        <v>471</v>
      </c>
      <c r="LB70">
        <v>100</v>
      </c>
      <c r="LC70" t="s">
        <v>1693</v>
      </c>
      <c r="LD70" t="s">
        <v>525</v>
      </c>
      <c r="LE70" t="s">
        <v>528</v>
      </c>
      <c r="LF70" t="s">
        <v>471</v>
      </c>
      <c r="LG70" t="s">
        <v>471</v>
      </c>
      <c r="LH70" t="s">
        <v>471</v>
      </c>
      <c r="LI70">
        <v>100</v>
      </c>
      <c r="LJ70">
        <v>70.166540946133964</v>
      </c>
      <c r="LK70">
        <v>24341513000</v>
      </c>
      <c r="LL70">
        <v>16862197691</v>
      </c>
      <c r="LM70">
        <v>1564994984</v>
      </c>
      <c r="LN70">
        <v>3250406264</v>
      </c>
      <c r="LO70">
        <v>2697044081</v>
      </c>
      <c r="LP70">
        <v>2.5</v>
      </c>
      <c r="LQ70">
        <v>3.75</v>
      </c>
      <c r="LR70">
        <v>2.5</v>
      </c>
      <c r="LS70" t="s">
        <v>471</v>
      </c>
      <c r="LT70" t="s">
        <v>471</v>
      </c>
      <c r="LU70" t="s">
        <v>471</v>
      </c>
      <c r="LV70" t="s">
        <v>471</v>
      </c>
      <c r="LW70" t="s">
        <v>471</v>
      </c>
      <c r="LX70" t="s">
        <v>471</v>
      </c>
      <c r="LY70" t="s">
        <v>471</v>
      </c>
      <c r="LZ70" t="s">
        <v>471</v>
      </c>
      <c r="MA70" t="s">
        <v>471</v>
      </c>
      <c r="MB70">
        <v>8.75</v>
      </c>
      <c r="MC70">
        <v>8.75</v>
      </c>
      <c r="MD70">
        <v>63.75</v>
      </c>
      <c r="ME70" t="s">
        <v>752</v>
      </c>
      <c r="MF70" t="s">
        <v>752</v>
      </c>
      <c r="MG70">
        <v>0</v>
      </c>
      <c r="MH70">
        <v>0</v>
      </c>
      <c r="MI70">
        <v>0</v>
      </c>
      <c r="MJ70">
        <v>0</v>
      </c>
      <c r="MK70">
        <v>0</v>
      </c>
      <c r="ML70">
        <v>0</v>
      </c>
      <c r="MM70">
        <v>0</v>
      </c>
      <c r="MN70">
        <v>0</v>
      </c>
      <c r="MO70">
        <v>0</v>
      </c>
      <c r="MP70">
        <v>0</v>
      </c>
      <c r="MQ70" t="s">
        <v>754</v>
      </c>
      <c r="MR70" t="s">
        <v>754</v>
      </c>
      <c r="MS70">
        <v>0</v>
      </c>
      <c r="MT70">
        <v>0</v>
      </c>
      <c r="MU70">
        <v>0</v>
      </c>
      <c r="MV70">
        <v>0</v>
      </c>
      <c r="MW70">
        <v>0</v>
      </c>
      <c r="MX70">
        <v>0</v>
      </c>
      <c r="MY70">
        <v>0</v>
      </c>
      <c r="MZ70">
        <v>0</v>
      </c>
      <c r="NA70">
        <v>0</v>
      </c>
      <c r="NB70">
        <v>0</v>
      </c>
      <c r="NC70">
        <v>100</v>
      </c>
      <c r="ND70">
        <v>100</v>
      </c>
      <c r="NE70">
        <v>100</v>
      </c>
      <c r="NF70" t="s">
        <v>471</v>
      </c>
      <c r="NG70" t="s">
        <v>471</v>
      </c>
      <c r="NH70" t="s">
        <v>471</v>
      </c>
      <c r="NI70" t="s">
        <v>471</v>
      </c>
      <c r="NJ70" t="s">
        <v>471</v>
      </c>
      <c r="NK70" t="s">
        <v>471</v>
      </c>
      <c r="NL70" t="s">
        <v>471</v>
      </c>
      <c r="NM70" t="s">
        <v>471</v>
      </c>
      <c r="NN70" t="s">
        <v>471</v>
      </c>
      <c r="NO70" t="s">
        <v>1510</v>
      </c>
      <c r="NP70" t="s">
        <v>1029</v>
      </c>
      <c r="NQ70">
        <v>0</v>
      </c>
      <c r="NR70">
        <v>0</v>
      </c>
      <c r="NS70">
        <v>0</v>
      </c>
      <c r="NT70">
        <v>0</v>
      </c>
      <c r="NU70">
        <v>0</v>
      </c>
      <c r="NV70">
        <v>0</v>
      </c>
      <c r="NW70">
        <v>0</v>
      </c>
      <c r="NX70">
        <v>0</v>
      </c>
      <c r="NY70">
        <v>0</v>
      </c>
      <c r="NZ70">
        <v>0</v>
      </c>
      <c r="OA70" t="s">
        <v>1510</v>
      </c>
      <c r="OB70" t="s">
        <v>1029</v>
      </c>
      <c r="OC70">
        <v>0</v>
      </c>
      <c r="OD70">
        <v>0</v>
      </c>
      <c r="OE70">
        <v>0</v>
      </c>
      <c r="OF70">
        <v>0</v>
      </c>
      <c r="OG70">
        <v>0</v>
      </c>
      <c r="OH70">
        <v>0</v>
      </c>
      <c r="OI70">
        <v>0</v>
      </c>
      <c r="OJ70">
        <v>0</v>
      </c>
      <c r="OK70">
        <v>0</v>
      </c>
      <c r="OL70">
        <v>0</v>
      </c>
      <c r="OO70" t="s">
        <v>1719</v>
      </c>
      <c r="OP70">
        <v>28.75</v>
      </c>
      <c r="OQ70" t="s">
        <v>525</v>
      </c>
      <c r="OR70" t="s">
        <v>525</v>
      </c>
      <c r="OS70" t="s">
        <v>525</v>
      </c>
      <c r="OT70" t="s">
        <v>525</v>
      </c>
      <c r="OU70" t="s">
        <v>525</v>
      </c>
      <c r="OV70" t="s">
        <v>525</v>
      </c>
      <c r="OW70" t="s">
        <v>525</v>
      </c>
      <c r="OX70" t="s">
        <v>525</v>
      </c>
      <c r="OY70" t="s">
        <v>525</v>
      </c>
      <c r="OZ70" t="s">
        <v>525</v>
      </c>
      <c r="PA70" t="s">
        <v>525</v>
      </c>
      <c r="PB70" t="s">
        <v>525</v>
      </c>
      <c r="PC70" t="s">
        <v>525</v>
      </c>
      <c r="PD70" t="s">
        <v>525</v>
      </c>
      <c r="PE70" t="s">
        <v>525</v>
      </c>
      <c r="PF70" t="s">
        <v>525</v>
      </c>
      <c r="PG70" t="s">
        <v>525</v>
      </c>
      <c r="PH70" t="s">
        <v>525</v>
      </c>
      <c r="PI70" t="s">
        <v>525</v>
      </c>
      <c r="PJ70" t="s">
        <v>525</v>
      </c>
      <c r="PK70" t="s">
        <v>525</v>
      </c>
      <c r="PL70" t="s">
        <v>525</v>
      </c>
      <c r="PM70" t="s">
        <v>525</v>
      </c>
      <c r="PN70" t="s">
        <v>525</v>
      </c>
      <c r="PO70" t="s">
        <v>525</v>
      </c>
      <c r="PP70" t="s">
        <v>525</v>
      </c>
      <c r="PQ70">
        <v>0</v>
      </c>
      <c r="PR70">
        <v>3250406264</v>
      </c>
      <c r="PS70" t="s">
        <v>1718</v>
      </c>
    </row>
    <row r="71" spans="1:435" x14ac:dyDescent="0.25">
      <c r="A71" t="s">
        <v>1730</v>
      </c>
      <c r="B71">
        <v>7871</v>
      </c>
      <c r="C71" t="s">
        <v>1731</v>
      </c>
      <c r="D71">
        <v>2020110010188</v>
      </c>
      <c r="E71" t="s">
        <v>436</v>
      </c>
      <c r="F71" t="s">
        <v>1399</v>
      </c>
      <c r="G71" t="s">
        <v>1400</v>
      </c>
      <c r="H71" t="s">
        <v>1401</v>
      </c>
      <c r="I71" t="s">
        <v>525</v>
      </c>
      <c r="J71" t="s">
        <v>1403</v>
      </c>
      <c r="K71" t="s">
        <v>1404</v>
      </c>
      <c r="L71" t="s">
        <v>1405</v>
      </c>
      <c r="M71" t="s">
        <v>1406</v>
      </c>
      <c r="N71" t="s">
        <v>1404</v>
      </c>
      <c r="O71" t="s">
        <v>1405</v>
      </c>
      <c r="P71" t="s">
        <v>1406</v>
      </c>
      <c r="Q71" t="s">
        <v>1407</v>
      </c>
      <c r="R71" t="s">
        <v>1408</v>
      </c>
      <c r="S71" t="s">
        <v>1732</v>
      </c>
      <c r="T71" t="s">
        <v>1733</v>
      </c>
      <c r="AD71" t="s">
        <v>1734</v>
      </c>
      <c r="AE71" t="s">
        <v>1735</v>
      </c>
      <c r="AI71" t="s">
        <v>1736</v>
      </c>
      <c r="AJ71">
        <v>0</v>
      </c>
      <c r="AK71">
        <v>44466</v>
      </c>
      <c r="AL71">
        <v>2</v>
      </c>
      <c r="AM71">
        <v>2023</v>
      </c>
      <c r="AN71" t="s">
        <v>1435</v>
      </c>
      <c r="AO71" t="s">
        <v>1737</v>
      </c>
      <c r="AP71">
        <v>2020</v>
      </c>
      <c r="AQ71">
        <v>2024</v>
      </c>
      <c r="AR71" t="s">
        <v>467</v>
      </c>
      <c r="AS71" t="s">
        <v>457</v>
      </c>
      <c r="AT71" t="s">
        <v>522</v>
      </c>
      <c r="AU71" t="s">
        <v>459</v>
      </c>
      <c r="AV71" t="s">
        <v>460</v>
      </c>
      <c r="AW71" t="s">
        <v>460</v>
      </c>
      <c r="AX71" t="s">
        <v>460</v>
      </c>
      <c r="AZ71">
        <v>1</v>
      </c>
      <c r="BB71" t="s">
        <v>1738</v>
      </c>
      <c r="BC71" t="s">
        <v>1438</v>
      </c>
      <c r="BD71" t="s">
        <v>1439</v>
      </c>
      <c r="BE71" t="s">
        <v>525</v>
      </c>
      <c r="BF71" t="s">
        <v>1440</v>
      </c>
      <c r="BG71">
        <v>3</v>
      </c>
      <c r="BH71">
        <v>44644</v>
      </c>
      <c r="BI71" t="s">
        <v>1420</v>
      </c>
      <c r="BJ71" t="s">
        <v>51</v>
      </c>
      <c r="BK71">
        <v>1030</v>
      </c>
      <c r="BL71">
        <v>104</v>
      </c>
      <c r="BM71">
        <v>310</v>
      </c>
      <c r="BN71">
        <v>258</v>
      </c>
      <c r="BO71">
        <v>258</v>
      </c>
      <c r="BP71">
        <v>100</v>
      </c>
      <c r="BW71">
        <v>30</v>
      </c>
      <c r="BX71">
        <v>95</v>
      </c>
      <c r="BY71">
        <v>258</v>
      </c>
      <c r="BZ71">
        <v>258</v>
      </c>
      <c r="CA71">
        <v>310</v>
      </c>
      <c r="CB71">
        <v>258</v>
      </c>
      <c r="CC71">
        <v>258</v>
      </c>
      <c r="CD71">
        <v>0</v>
      </c>
      <c r="CE71">
        <v>0</v>
      </c>
      <c r="CF71">
        <v>0</v>
      </c>
      <c r="CG71">
        <v>0</v>
      </c>
      <c r="CH71" t="s">
        <v>525</v>
      </c>
      <c r="CI71" t="s">
        <v>525</v>
      </c>
      <c r="CJ71">
        <v>103.99999999999999</v>
      </c>
      <c r="CK71">
        <v>310</v>
      </c>
      <c r="CL71">
        <v>258</v>
      </c>
      <c r="CM71">
        <v>712</v>
      </c>
      <c r="CN71" t="s">
        <v>467</v>
      </c>
      <c r="CO71">
        <v>0</v>
      </c>
      <c r="CP71">
        <v>10</v>
      </c>
      <c r="CQ71">
        <v>30</v>
      </c>
      <c r="CR71">
        <v>30</v>
      </c>
      <c r="CS71">
        <v>30</v>
      </c>
      <c r="CT71">
        <v>15</v>
      </c>
      <c r="CU71">
        <v>15</v>
      </c>
      <c r="CV71">
        <v>30</v>
      </c>
      <c r="CW71">
        <v>30</v>
      </c>
      <c r="CX71">
        <v>30</v>
      </c>
      <c r="CY71">
        <v>30</v>
      </c>
      <c r="CZ71">
        <v>8</v>
      </c>
      <c r="DA71">
        <v>258</v>
      </c>
      <c r="DB71">
        <v>40</v>
      </c>
      <c r="DC71">
        <v>40</v>
      </c>
      <c r="DD71" t="s">
        <v>471</v>
      </c>
      <c r="DE71">
        <v>10</v>
      </c>
      <c r="DF71">
        <v>30</v>
      </c>
      <c r="DG71">
        <v>30</v>
      </c>
      <c r="DH71">
        <v>30</v>
      </c>
      <c r="DI71">
        <v>15</v>
      </c>
      <c r="DJ71">
        <v>15</v>
      </c>
      <c r="DK71">
        <v>30</v>
      </c>
      <c r="DL71">
        <v>30</v>
      </c>
      <c r="DM71">
        <v>30</v>
      </c>
      <c r="DN71">
        <v>30</v>
      </c>
      <c r="DO71">
        <v>8</v>
      </c>
      <c r="DP71">
        <v>258</v>
      </c>
      <c r="DQ71" t="s">
        <v>471</v>
      </c>
      <c r="DR71">
        <v>10</v>
      </c>
      <c r="DS71">
        <v>30</v>
      </c>
      <c r="DT71" t="s">
        <v>471</v>
      </c>
      <c r="DU71" t="s">
        <v>471</v>
      </c>
      <c r="DV71" t="s">
        <v>471</v>
      </c>
      <c r="DW71" t="s">
        <v>471</v>
      </c>
      <c r="DX71" t="s">
        <v>471</v>
      </c>
      <c r="DY71" t="s">
        <v>471</v>
      </c>
      <c r="DZ71" t="s">
        <v>471</v>
      </c>
      <c r="EA71" t="s">
        <v>471</v>
      </c>
      <c r="EB71" t="s">
        <v>471</v>
      </c>
      <c r="EC71">
        <v>40</v>
      </c>
      <c r="ED71">
        <v>40</v>
      </c>
      <c r="EE71" t="s">
        <v>528</v>
      </c>
      <c r="EF71" t="s">
        <v>1441</v>
      </c>
      <c r="EG71" t="s">
        <v>1441</v>
      </c>
      <c r="EH71" t="s">
        <v>1441</v>
      </c>
      <c r="EI71" t="s">
        <v>1441</v>
      </c>
      <c r="EJ71" t="s">
        <v>1441</v>
      </c>
      <c r="EK71" t="s">
        <v>1441</v>
      </c>
      <c r="EL71" t="s">
        <v>1441</v>
      </c>
      <c r="EM71" t="s">
        <v>1441</v>
      </c>
      <c r="EN71" t="s">
        <v>1441</v>
      </c>
      <c r="EO71" t="s">
        <v>1441</v>
      </c>
      <c r="EP71" t="s">
        <v>1441</v>
      </c>
      <c r="EQ71" t="s">
        <v>473</v>
      </c>
      <c r="ER71" t="s">
        <v>1442</v>
      </c>
      <c r="ES71" t="s">
        <v>1442</v>
      </c>
      <c r="ET71" t="s">
        <v>471</v>
      </c>
      <c r="EU71" t="s">
        <v>471</v>
      </c>
      <c r="EV71" t="s">
        <v>471</v>
      </c>
      <c r="EW71" t="s">
        <v>471</v>
      </c>
      <c r="EX71" t="s">
        <v>471</v>
      </c>
      <c r="EY71" t="s">
        <v>471</v>
      </c>
      <c r="EZ71" t="s">
        <v>471</v>
      </c>
      <c r="FA71" t="s">
        <v>471</v>
      </c>
      <c r="FB71" t="s">
        <v>471</v>
      </c>
      <c r="FC71" t="s">
        <v>525</v>
      </c>
      <c r="FD71" t="s">
        <v>525</v>
      </c>
      <c r="FE71" t="s">
        <v>525</v>
      </c>
      <c r="FF71" t="s">
        <v>525</v>
      </c>
      <c r="FG71" t="s">
        <v>525</v>
      </c>
      <c r="FH71" t="s">
        <v>525</v>
      </c>
      <c r="FI71" t="s">
        <v>525</v>
      </c>
      <c r="FJ71" t="s">
        <v>525</v>
      </c>
      <c r="FK71" t="s">
        <v>525</v>
      </c>
      <c r="FL71" t="s">
        <v>525</v>
      </c>
      <c r="FM71" t="s">
        <v>525</v>
      </c>
      <c r="FN71" t="s">
        <v>525</v>
      </c>
      <c r="FO71" t="s">
        <v>525</v>
      </c>
      <c r="FP71" t="s">
        <v>525</v>
      </c>
      <c r="FQ71" t="s">
        <v>525</v>
      </c>
      <c r="FR71" t="s">
        <v>525</v>
      </c>
      <c r="FS71" t="s">
        <v>525</v>
      </c>
      <c r="FT71" t="s">
        <v>525</v>
      </c>
      <c r="FU71" t="s">
        <v>525</v>
      </c>
      <c r="FV71" t="s">
        <v>525</v>
      </c>
      <c r="FW71" t="s">
        <v>525</v>
      </c>
      <c r="FX71" t="s">
        <v>525</v>
      </c>
      <c r="FY71" t="s">
        <v>525</v>
      </c>
      <c r="FZ71" t="s">
        <v>525</v>
      </c>
      <c r="GA71" t="s">
        <v>525</v>
      </c>
      <c r="GB71" t="s">
        <v>525</v>
      </c>
      <c r="GC71" t="s">
        <v>525</v>
      </c>
      <c r="GD71" t="s">
        <v>525</v>
      </c>
      <c r="GE71" t="s">
        <v>525</v>
      </c>
      <c r="GF71" t="s">
        <v>525</v>
      </c>
      <c r="GG71" t="s">
        <v>525</v>
      </c>
      <c r="GH71" t="s">
        <v>525</v>
      </c>
      <c r="GI71" t="s">
        <v>525</v>
      </c>
      <c r="GJ71" t="s">
        <v>525</v>
      </c>
      <c r="GK71" t="s">
        <v>525</v>
      </c>
      <c r="GL71" t="s">
        <v>525</v>
      </c>
      <c r="GM71" t="s">
        <v>525</v>
      </c>
      <c r="GN71" t="s">
        <v>525</v>
      </c>
      <c r="GO71" t="s">
        <v>525</v>
      </c>
      <c r="GP71" t="s">
        <v>525</v>
      </c>
      <c r="GQ71" t="s">
        <v>525</v>
      </c>
      <c r="GR71" t="s">
        <v>525</v>
      </c>
      <c r="GS71" t="s">
        <v>525</v>
      </c>
      <c r="GT71" t="s">
        <v>525</v>
      </c>
      <c r="GU71" t="s">
        <v>525</v>
      </c>
      <c r="GV71" t="s">
        <v>525</v>
      </c>
      <c r="GW71" t="s">
        <v>525</v>
      </c>
      <c r="GX71" t="s">
        <v>525</v>
      </c>
      <c r="GY71" t="s">
        <v>525</v>
      </c>
      <c r="GZ71" t="s">
        <v>525</v>
      </c>
      <c r="HA71" t="s">
        <v>525</v>
      </c>
      <c r="HB71" t="s">
        <v>525</v>
      </c>
      <c r="HC71" t="s">
        <v>525</v>
      </c>
      <c r="HD71" t="s">
        <v>525</v>
      </c>
      <c r="HE71" t="s">
        <v>525</v>
      </c>
      <c r="HF71" t="s">
        <v>525</v>
      </c>
      <c r="HG71" t="s">
        <v>525</v>
      </c>
      <c r="HH71" t="s">
        <v>525</v>
      </c>
      <c r="HI71" t="s">
        <v>525</v>
      </c>
      <c r="HJ71" t="s">
        <v>525</v>
      </c>
      <c r="HK71" t="s">
        <v>525</v>
      </c>
      <c r="HL71" t="s">
        <v>525</v>
      </c>
      <c r="HM71" t="s">
        <v>525</v>
      </c>
      <c r="HN71" t="s">
        <v>525</v>
      </c>
      <c r="HO71" t="s">
        <v>525</v>
      </c>
      <c r="HP71" t="s">
        <v>525</v>
      </c>
      <c r="HQ71" t="s">
        <v>525</v>
      </c>
      <c r="HR71" t="s">
        <v>525</v>
      </c>
      <c r="HS71" t="s">
        <v>525</v>
      </c>
      <c r="HT71" t="s">
        <v>525</v>
      </c>
      <c r="HU71" t="s">
        <v>525</v>
      </c>
      <c r="HV71" t="s">
        <v>525</v>
      </c>
      <c r="HW71" t="s">
        <v>525</v>
      </c>
      <c r="HX71" t="s">
        <v>525</v>
      </c>
      <c r="HY71" t="s">
        <v>525</v>
      </c>
      <c r="HZ71" t="s">
        <v>525</v>
      </c>
      <c r="IA71" t="s">
        <v>525</v>
      </c>
      <c r="IB71" t="s">
        <v>525</v>
      </c>
      <c r="IC71" t="s">
        <v>1443</v>
      </c>
      <c r="ID71" t="s">
        <v>471</v>
      </c>
      <c r="IE71" t="s">
        <v>471</v>
      </c>
      <c r="IF71" t="s">
        <v>473</v>
      </c>
      <c r="IG71" t="s">
        <v>1444</v>
      </c>
      <c r="IH71" t="s">
        <v>1445</v>
      </c>
      <c r="II71" t="s">
        <v>471</v>
      </c>
      <c r="IJ71" t="s">
        <v>471</v>
      </c>
      <c r="IK71" t="s">
        <v>471</v>
      </c>
      <c r="IL71" t="s">
        <v>471</v>
      </c>
      <c r="IM71" t="s">
        <v>471</v>
      </c>
      <c r="IN71" t="s">
        <v>471</v>
      </c>
      <c r="IO71" t="s">
        <v>471</v>
      </c>
      <c r="IP71" t="s">
        <v>471</v>
      </c>
      <c r="IQ71" t="s">
        <v>471</v>
      </c>
      <c r="IR71" t="s">
        <v>471</v>
      </c>
      <c r="IS71">
        <v>1</v>
      </c>
      <c r="IT71">
        <v>1</v>
      </c>
      <c r="IU71" t="s">
        <v>471</v>
      </c>
      <c r="IV71" t="s">
        <v>471</v>
      </c>
      <c r="IW71" t="s">
        <v>471</v>
      </c>
      <c r="IX71" t="s">
        <v>471</v>
      </c>
      <c r="IY71" t="s">
        <v>471</v>
      </c>
      <c r="IZ71" t="s">
        <v>471</v>
      </c>
      <c r="JA71" t="s">
        <v>471</v>
      </c>
      <c r="JB71" t="s">
        <v>471</v>
      </c>
      <c r="JC71" t="s">
        <v>471</v>
      </c>
      <c r="JD71">
        <v>0.15503875968992248</v>
      </c>
      <c r="JE71">
        <v>0</v>
      </c>
      <c r="JF71">
        <v>3.8759689922480618</v>
      </c>
      <c r="JG71">
        <v>11.627906976744185</v>
      </c>
      <c r="JH71">
        <v>0</v>
      </c>
      <c r="JI71">
        <v>0</v>
      </c>
      <c r="JJ71">
        <v>0</v>
      </c>
      <c r="JK71">
        <v>0</v>
      </c>
      <c r="JL71">
        <v>0</v>
      </c>
      <c r="JM71">
        <v>0</v>
      </c>
      <c r="JN71">
        <v>0</v>
      </c>
      <c r="JO71">
        <v>0</v>
      </c>
      <c r="JP71">
        <v>0</v>
      </c>
      <c r="JQ71">
        <v>15.503875968992247</v>
      </c>
      <c r="JR71">
        <v>0</v>
      </c>
      <c r="JS71">
        <v>3.8759689922480618</v>
      </c>
      <c r="JT71">
        <v>15.503875968992247</v>
      </c>
      <c r="JU71">
        <v>15.503875968992247</v>
      </c>
      <c r="JV71">
        <v>15.503875968992247</v>
      </c>
      <c r="JW71">
        <v>15.503875968992247</v>
      </c>
      <c r="JX71">
        <v>15.503875968992247</v>
      </c>
      <c r="JY71">
        <v>15.503875968992247</v>
      </c>
      <c r="JZ71">
        <v>15.503875968992247</v>
      </c>
      <c r="KA71">
        <v>15.503875968992247</v>
      </c>
      <c r="KB71">
        <v>15.503875968992247</v>
      </c>
      <c r="KC71">
        <v>15.503875968992247</v>
      </c>
      <c r="KD71" t="s">
        <v>473</v>
      </c>
      <c r="KE71">
        <v>99.999999999999986</v>
      </c>
      <c r="KF71">
        <v>99.999999999999986</v>
      </c>
      <c r="KG71" t="s">
        <v>471</v>
      </c>
      <c r="KH71" t="s">
        <v>471</v>
      </c>
      <c r="KI71" t="s">
        <v>471</v>
      </c>
      <c r="KJ71" t="s">
        <v>471</v>
      </c>
      <c r="KK71" t="s">
        <v>471</v>
      </c>
      <c r="KL71" t="s">
        <v>471</v>
      </c>
      <c r="KM71" t="s">
        <v>471</v>
      </c>
      <c r="KN71" t="s">
        <v>471</v>
      </c>
      <c r="KO71" t="s">
        <v>471</v>
      </c>
      <c r="KP71" t="s">
        <v>473</v>
      </c>
      <c r="KQ71">
        <v>99.999999999999986</v>
      </c>
      <c r="KR71">
        <v>99.999999999999986</v>
      </c>
      <c r="KS71" t="s">
        <v>471</v>
      </c>
      <c r="KT71" t="s">
        <v>471</v>
      </c>
      <c r="KU71" t="s">
        <v>471</v>
      </c>
      <c r="KV71" t="s">
        <v>471</v>
      </c>
      <c r="KW71" t="s">
        <v>471</v>
      </c>
      <c r="KX71" t="s">
        <v>471</v>
      </c>
      <c r="KY71" t="s">
        <v>471</v>
      </c>
      <c r="KZ71" t="s">
        <v>471</v>
      </c>
      <c r="LA71" t="s">
        <v>471</v>
      </c>
      <c r="LB71">
        <v>99.999999999999986</v>
      </c>
      <c r="LC71" t="s">
        <v>1693</v>
      </c>
      <c r="LD71" t="s">
        <v>525</v>
      </c>
      <c r="LE71" t="s">
        <v>528</v>
      </c>
      <c r="LF71" t="s">
        <v>471</v>
      </c>
      <c r="LG71" t="s">
        <v>471</v>
      </c>
      <c r="LH71" t="s">
        <v>471</v>
      </c>
      <c r="LI71">
        <v>100</v>
      </c>
      <c r="LJ71">
        <v>70.166540946133964</v>
      </c>
      <c r="LK71">
        <v>24341513000</v>
      </c>
      <c r="LL71">
        <v>16862197691</v>
      </c>
      <c r="LM71">
        <v>1564994984</v>
      </c>
      <c r="LN71">
        <v>3250406264</v>
      </c>
      <c r="LO71">
        <v>2697044081</v>
      </c>
      <c r="LP71" t="s">
        <v>473</v>
      </c>
      <c r="LQ71">
        <v>9.9999999999999982</v>
      </c>
      <c r="LR71">
        <v>29.999999999999993</v>
      </c>
      <c r="LS71" t="s">
        <v>471</v>
      </c>
      <c r="LT71" t="s">
        <v>471</v>
      </c>
      <c r="LU71" t="s">
        <v>471</v>
      </c>
      <c r="LV71" t="s">
        <v>471</v>
      </c>
      <c r="LW71" t="s">
        <v>471</v>
      </c>
      <c r="LX71" t="s">
        <v>471</v>
      </c>
      <c r="LY71" t="s">
        <v>471</v>
      </c>
      <c r="LZ71" t="s">
        <v>471</v>
      </c>
      <c r="MA71" t="s">
        <v>471</v>
      </c>
      <c r="MB71">
        <v>39.999999999999993</v>
      </c>
      <c r="MC71">
        <v>39.999999999999993</v>
      </c>
      <c r="MD71">
        <v>39.999999999999993</v>
      </c>
      <c r="ME71">
        <v>0</v>
      </c>
      <c r="MF71" t="s">
        <v>1029</v>
      </c>
      <c r="MG71">
        <v>0</v>
      </c>
      <c r="MH71">
        <v>0</v>
      </c>
      <c r="MI71">
        <v>0</v>
      </c>
      <c r="MJ71">
        <v>0</v>
      </c>
      <c r="MK71">
        <v>0</v>
      </c>
      <c r="ML71">
        <v>0</v>
      </c>
      <c r="MM71">
        <v>0</v>
      </c>
      <c r="MN71">
        <v>0</v>
      </c>
      <c r="MO71">
        <v>0</v>
      </c>
      <c r="MP71">
        <v>0</v>
      </c>
      <c r="MQ71">
        <v>0</v>
      </c>
      <c r="MR71" t="s">
        <v>1029</v>
      </c>
      <c r="MS71">
        <v>0</v>
      </c>
      <c r="MT71">
        <v>0</v>
      </c>
      <c r="MU71">
        <v>0</v>
      </c>
      <c r="MV71">
        <v>0</v>
      </c>
      <c r="MW71">
        <v>0</v>
      </c>
      <c r="MX71">
        <v>0</v>
      </c>
      <c r="MY71">
        <v>0</v>
      </c>
      <c r="MZ71">
        <v>0</v>
      </c>
      <c r="NA71">
        <v>0</v>
      </c>
      <c r="NB71">
        <v>0</v>
      </c>
      <c r="NC71" t="s">
        <v>473</v>
      </c>
      <c r="ND71">
        <v>99.999999999999986</v>
      </c>
      <c r="NE71">
        <v>99.999999999999986</v>
      </c>
      <c r="NF71" t="s">
        <v>471</v>
      </c>
      <c r="NG71" t="s">
        <v>471</v>
      </c>
      <c r="NH71" t="s">
        <v>471</v>
      </c>
      <c r="NI71" t="s">
        <v>471</v>
      </c>
      <c r="NJ71" t="s">
        <v>471</v>
      </c>
      <c r="NK71" t="s">
        <v>471</v>
      </c>
      <c r="NL71" t="s">
        <v>471</v>
      </c>
      <c r="NM71" t="s">
        <v>471</v>
      </c>
      <c r="NN71" t="s">
        <v>471</v>
      </c>
      <c r="NO71">
        <v>0</v>
      </c>
      <c r="NP71" t="s">
        <v>1029</v>
      </c>
      <c r="NQ71">
        <v>0</v>
      </c>
      <c r="NR71">
        <v>0</v>
      </c>
      <c r="NS71">
        <v>0</v>
      </c>
      <c r="NT71">
        <v>0</v>
      </c>
      <c r="NU71">
        <v>0</v>
      </c>
      <c r="NV71">
        <v>0</v>
      </c>
      <c r="NW71">
        <v>0</v>
      </c>
      <c r="NX71">
        <v>0</v>
      </c>
      <c r="NY71">
        <v>0</v>
      </c>
      <c r="NZ71">
        <v>0</v>
      </c>
      <c r="OA71">
        <v>0</v>
      </c>
      <c r="OB71" t="s">
        <v>1029</v>
      </c>
      <c r="OC71">
        <v>0</v>
      </c>
      <c r="OD71">
        <v>0</v>
      </c>
      <c r="OE71">
        <v>0</v>
      </c>
      <c r="OF71">
        <v>0</v>
      </c>
      <c r="OG71">
        <v>0</v>
      </c>
      <c r="OH71">
        <v>0</v>
      </c>
      <c r="OI71">
        <v>0</v>
      </c>
      <c r="OJ71">
        <v>0</v>
      </c>
      <c r="OK71">
        <v>0</v>
      </c>
      <c r="OL71">
        <v>0</v>
      </c>
      <c r="OO71" t="s">
        <v>1730</v>
      </c>
      <c r="OP71">
        <v>40</v>
      </c>
      <c r="OQ71" t="s">
        <v>525</v>
      </c>
      <c r="OR71" t="s">
        <v>525</v>
      </c>
      <c r="OS71" t="s">
        <v>525</v>
      </c>
      <c r="OT71" t="s">
        <v>525</v>
      </c>
      <c r="OU71" t="s">
        <v>525</v>
      </c>
      <c r="OV71" t="s">
        <v>525</v>
      </c>
      <c r="OW71" t="s">
        <v>525</v>
      </c>
      <c r="OX71" t="s">
        <v>525</v>
      </c>
      <c r="OY71" t="s">
        <v>525</v>
      </c>
      <c r="OZ71" t="s">
        <v>525</v>
      </c>
      <c r="PA71" t="s">
        <v>525</v>
      </c>
      <c r="PB71" t="s">
        <v>525</v>
      </c>
      <c r="PC71" t="s">
        <v>525</v>
      </c>
      <c r="PD71" t="s">
        <v>525</v>
      </c>
      <c r="PE71" t="s">
        <v>525</v>
      </c>
      <c r="PF71" t="s">
        <v>525</v>
      </c>
      <c r="PG71" t="s">
        <v>525</v>
      </c>
      <c r="PH71" t="s">
        <v>525</v>
      </c>
      <c r="PI71" t="s">
        <v>525</v>
      </c>
      <c r="PJ71" t="s">
        <v>525</v>
      </c>
      <c r="PK71" t="s">
        <v>525</v>
      </c>
      <c r="PL71" t="s">
        <v>525</v>
      </c>
      <c r="PM71" t="s">
        <v>525</v>
      </c>
      <c r="PN71" t="s">
        <v>525</v>
      </c>
      <c r="PO71" t="s">
        <v>525</v>
      </c>
      <c r="PP71" t="s">
        <v>525</v>
      </c>
      <c r="PQ71">
        <v>0</v>
      </c>
      <c r="PR71">
        <v>3250406264</v>
      </c>
      <c r="PS71" t="s">
        <v>556</v>
      </c>
    </row>
    <row r="72" spans="1:435" x14ac:dyDescent="0.25">
      <c r="A72" t="s">
        <v>1739</v>
      </c>
      <c r="B72">
        <v>7871</v>
      </c>
      <c r="C72" t="s">
        <v>1740</v>
      </c>
      <c r="D72">
        <v>2020110010188</v>
      </c>
      <c r="E72" t="s">
        <v>436</v>
      </c>
      <c r="F72" t="s">
        <v>1399</v>
      </c>
      <c r="G72" t="s">
        <v>1400</v>
      </c>
      <c r="H72" t="s">
        <v>1401</v>
      </c>
      <c r="I72" t="s">
        <v>525</v>
      </c>
      <c r="J72" t="s">
        <v>1403</v>
      </c>
      <c r="K72" t="s">
        <v>1404</v>
      </c>
      <c r="L72" t="s">
        <v>1405</v>
      </c>
      <c r="M72" t="s">
        <v>1406</v>
      </c>
      <c r="N72" t="s">
        <v>1404</v>
      </c>
      <c r="O72" t="s">
        <v>1405</v>
      </c>
      <c r="P72" t="s">
        <v>1406</v>
      </c>
      <c r="Q72" t="s">
        <v>1407</v>
      </c>
      <c r="R72" t="s">
        <v>1408</v>
      </c>
      <c r="S72" t="s">
        <v>1741</v>
      </c>
      <c r="T72" t="s">
        <v>1742</v>
      </c>
      <c r="AD72" t="s">
        <v>1743</v>
      </c>
      <c r="AE72" t="s">
        <v>1744</v>
      </c>
      <c r="AI72" t="s">
        <v>1745</v>
      </c>
      <c r="AJ72">
        <v>0</v>
      </c>
      <c r="AK72">
        <v>44466</v>
      </c>
      <c r="AL72">
        <v>2</v>
      </c>
      <c r="AM72">
        <v>2023</v>
      </c>
      <c r="AN72" t="s">
        <v>1746</v>
      </c>
      <c r="AO72" t="s">
        <v>1667</v>
      </c>
      <c r="AP72">
        <v>2020</v>
      </c>
      <c r="AQ72">
        <v>2024</v>
      </c>
      <c r="AR72" t="s">
        <v>467</v>
      </c>
      <c r="AS72" t="s">
        <v>457</v>
      </c>
      <c r="AT72" t="s">
        <v>522</v>
      </c>
      <c r="AU72" t="s">
        <v>459</v>
      </c>
      <c r="AV72">
        <v>2019</v>
      </c>
      <c r="AW72">
        <v>1</v>
      </c>
      <c r="AX72" t="s">
        <v>1668</v>
      </c>
      <c r="AZ72">
        <v>1</v>
      </c>
      <c r="BB72" t="s">
        <v>1747</v>
      </c>
      <c r="BC72" t="s">
        <v>1748</v>
      </c>
      <c r="BD72" t="s">
        <v>1749</v>
      </c>
      <c r="BE72" t="s">
        <v>525</v>
      </c>
      <c r="BF72" t="s">
        <v>1750</v>
      </c>
      <c r="BG72">
        <v>3</v>
      </c>
      <c r="BH72">
        <v>44644</v>
      </c>
      <c r="BI72" t="s">
        <v>1751</v>
      </c>
      <c r="BJ72" t="s">
        <v>51</v>
      </c>
      <c r="BK72">
        <v>119183</v>
      </c>
      <c r="BL72">
        <v>1221</v>
      </c>
      <c r="BM72">
        <v>35229</v>
      </c>
      <c r="BN72">
        <v>49961</v>
      </c>
      <c r="BO72">
        <v>25500</v>
      </c>
      <c r="BP72">
        <v>7272</v>
      </c>
      <c r="BW72">
        <v>3000</v>
      </c>
      <c r="BX72">
        <v>25000</v>
      </c>
      <c r="BY72">
        <v>25500</v>
      </c>
      <c r="BZ72">
        <v>25500</v>
      </c>
      <c r="CA72">
        <v>35229</v>
      </c>
      <c r="CB72">
        <v>50028.000000000007</v>
      </c>
      <c r="CC72">
        <v>25500</v>
      </c>
      <c r="CD72">
        <v>0</v>
      </c>
      <c r="CE72">
        <v>0</v>
      </c>
      <c r="CF72">
        <v>0</v>
      </c>
      <c r="CG72">
        <v>0</v>
      </c>
      <c r="CH72" t="s">
        <v>525</v>
      </c>
      <c r="CI72" t="s">
        <v>525</v>
      </c>
      <c r="CJ72">
        <v>1228</v>
      </c>
      <c r="CK72">
        <v>38671</v>
      </c>
      <c r="CL72">
        <v>50028.000000000007</v>
      </c>
      <c r="CM72">
        <v>102113</v>
      </c>
      <c r="CN72" t="s">
        <v>467</v>
      </c>
      <c r="CO72">
        <v>1200</v>
      </c>
      <c r="CP72">
        <v>1650</v>
      </c>
      <c r="CQ72">
        <v>2300</v>
      </c>
      <c r="CR72">
        <v>2300</v>
      </c>
      <c r="CS72">
        <v>2300</v>
      </c>
      <c r="CT72">
        <v>2300</v>
      </c>
      <c r="CU72">
        <v>2300</v>
      </c>
      <c r="CV72">
        <v>2300</v>
      </c>
      <c r="CW72">
        <v>2300</v>
      </c>
      <c r="CX72">
        <v>2300</v>
      </c>
      <c r="CY72">
        <v>2300</v>
      </c>
      <c r="CZ72">
        <v>1950</v>
      </c>
      <c r="DA72">
        <v>25500</v>
      </c>
      <c r="DB72">
        <v>5150</v>
      </c>
      <c r="DC72">
        <v>5150</v>
      </c>
      <c r="DD72">
        <v>1200</v>
      </c>
      <c r="DE72">
        <v>1650</v>
      </c>
      <c r="DF72">
        <v>2300</v>
      </c>
      <c r="DG72">
        <v>2300</v>
      </c>
      <c r="DH72">
        <v>2300</v>
      </c>
      <c r="DI72">
        <v>2300</v>
      </c>
      <c r="DJ72">
        <v>2300</v>
      </c>
      <c r="DK72">
        <v>2300</v>
      </c>
      <c r="DL72">
        <v>2300</v>
      </c>
      <c r="DM72">
        <v>2300</v>
      </c>
      <c r="DN72">
        <v>2300</v>
      </c>
      <c r="DO72">
        <v>1950</v>
      </c>
      <c r="DP72">
        <v>25500</v>
      </c>
      <c r="DQ72">
        <v>2678</v>
      </c>
      <c r="DR72">
        <v>4541</v>
      </c>
      <c r="DS72">
        <v>4967</v>
      </c>
      <c r="DT72">
        <v>0</v>
      </c>
      <c r="DU72">
        <v>0</v>
      </c>
      <c r="DV72">
        <v>0</v>
      </c>
      <c r="DW72">
        <v>0</v>
      </c>
      <c r="DX72">
        <v>0</v>
      </c>
      <c r="DY72">
        <v>0</v>
      </c>
      <c r="DZ72">
        <v>0</v>
      </c>
      <c r="EA72">
        <v>0</v>
      </c>
      <c r="EB72">
        <v>0</v>
      </c>
      <c r="EC72">
        <v>12186</v>
      </c>
      <c r="ED72">
        <v>12186</v>
      </c>
      <c r="EE72" t="s">
        <v>1752</v>
      </c>
      <c r="EF72" t="s">
        <v>1752</v>
      </c>
      <c r="EG72" t="s">
        <v>1752</v>
      </c>
      <c r="EH72" t="s">
        <v>1752</v>
      </c>
      <c r="EI72" t="s">
        <v>1752</v>
      </c>
      <c r="EJ72" t="s">
        <v>1752</v>
      </c>
      <c r="EK72" t="s">
        <v>1752</v>
      </c>
      <c r="EL72" t="s">
        <v>1752</v>
      </c>
      <c r="EM72" t="s">
        <v>1752</v>
      </c>
      <c r="EN72" t="s">
        <v>1752</v>
      </c>
      <c r="EO72" t="s">
        <v>1752</v>
      </c>
      <c r="EP72" t="s">
        <v>1752</v>
      </c>
      <c r="EQ72" t="s">
        <v>1753</v>
      </c>
      <c r="ER72" t="s">
        <v>1754</v>
      </c>
      <c r="ES72" t="s">
        <v>1755</v>
      </c>
      <c r="ET72">
        <v>0</v>
      </c>
      <c r="EU72">
        <v>0</v>
      </c>
      <c r="EV72">
        <v>0</v>
      </c>
      <c r="EW72">
        <v>0</v>
      </c>
      <c r="EX72">
        <v>0</v>
      </c>
      <c r="EY72">
        <v>0</v>
      </c>
      <c r="EZ72">
        <v>0</v>
      </c>
      <c r="FA72">
        <v>0</v>
      </c>
      <c r="FB72">
        <v>0</v>
      </c>
      <c r="FC72" t="s">
        <v>525</v>
      </c>
      <c r="FD72" t="s">
        <v>525</v>
      </c>
      <c r="FE72" t="s">
        <v>525</v>
      </c>
      <c r="FF72" t="s">
        <v>525</v>
      </c>
      <c r="FG72" t="s">
        <v>525</v>
      </c>
      <c r="FH72" t="s">
        <v>525</v>
      </c>
      <c r="FI72" t="s">
        <v>525</v>
      </c>
      <c r="FJ72" t="s">
        <v>525</v>
      </c>
      <c r="FK72" t="s">
        <v>525</v>
      </c>
      <c r="FL72" t="s">
        <v>525</v>
      </c>
      <c r="FM72" t="s">
        <v>525</v>
      </c>
      <c r="FN72" t="s">
        <v>525</v>
      </c>
      <c r="FO72" t="s">
        <v>525</v>
      </c>
      <c r="FP72" t="s">
        <v>525</v>
      </c>
      <c r="FQ72" t="s">
        <v>525</v>
      </c>
      <c r="FR72" t="s">
        <v>525</v>
      </c>
      <c r="FS72" t="s">
        <v>525</v>
      </c>
      <c r="FT72" t="s">
        <v>525</v>
      </c>
      <c r="FU72" t="s">
        <v>525</v>
      </c>
      <c r="FV72" t="s">
        <v>525</v>
      </c>
      <c r="FW72" t="s">
        <v>525</v>
      </c>
      <c r="FX72" t="s">
        <v>525</v>
      </c>
      <c r="FY72" t="s">
        <v>525</v>
      </c>
      <c r="FZ72" t="s">
        <v>525</v>
      </c>
      <c r="GA72" t="s">
        <v>525</v>
      </c>
      <c r="GB72" t="s">
        <v>525</v>
      </c>
      <c r="GC72" t="s">
        <v>525</v>
      </c>
      <c r="GD72" t="s">
        <v>525</v>
      </c>
      <c r="GE72" t="s">
        <v>525</v>
      </c>
      <c r="GF72" t="s">
        <v>525</v>
      </c>
      <c r="GG72" t="s">
        <v>525</v>
      </c>
      <c r="GH72" t="s">
        <v>525</v>
      </c>
      <c r="GI72" t="s">
        <v>525</v>
      </c>
      <c r="GJ72" t="s">
        <v>525</v>
      </c>
      <c r="GK72" t="s">
        <v>525</v>
      </c>
      <c r="GL72" t="s">
        <v>525</v>
      </c>
      <c r="GM72" t="s">
        <v>525</v>
      </c>
      <c r="GN72" t="s">
        <v>525</v>
      </c>
      <c r="GO72" t="s">
        <v>525</v>
      </c>
      <c r="GP72" t="s">
        <v>525</v>
      </c>
      <c r="GQ72" t="s">
        <v>525</v>
      </c>
      <c r="GR72" t="s">
        <v>525</v>
      </c>
      <c r="GS72" t="s">
        <v>525</v>
      </c>
      <c r="GT72" t="s">
        <v>525</v>
      </c>
      <c r="GU72" t="s">
        <v>525</v>
      </c>
      <c r="GV72" t="s">
        <v>525</v>
      </c>
      <c r="GW72" t="s">
        <v>525</v>
      </c>
      <c r="GX72" t="s">
        <v>525</v>
      </c>
      <c r="GY72" t="s">
        <v>525</v>
      </c>
      <c r="GZ72" t="s">
        <v>525</v>
      </c>
      <c r="HA72" t="s">
        <v>525</v>
      </c>
      <c r="HB72" t="s">
        <v>525</v>
      </c>
      <c r="HC72" t="s">
        <v>525</v>
      </c>
      <c r="HD72" t="s">
        <v>525</v>
      </c>
      <c r="HE72" t="s">
        <v>525</v>
      </c>
      <c r="HF72" t="s">
        <v>525</v>
      </c>
      <c r="HG72" t="s">
        <v>525</v>
      </c>
      <c r="HH72" t="s">
        <v>525</v>
      </c>
      <c r="HI72" t="s">
        <v>525</v>
      </c>
      <c r="HJ72" t="s">
        <v>525</v>
      </c>
      <c r="HK72" t="s">
        <v>525</v>
      </c>
      <c r="HL72" t="s">
        <v>525</v>
      </c>
      <c r="HM72" t="s">
        <v>525</v>
      </c>
      <c r="HN72" t="s">
        <v>525</v>
      </c>
      <c r="HO72" t="s">
        <v>525</v>
      </c>
      <c r="HP72" t="s">
        <v>525</v>
      </c>
      <c r="HQ72" t="s">
        <v>525</v>
      </c>
      <c r="HR72" t="s">
        <v>525</v>
      </c>
      <c r="HS72" t="s">
        <v>525</v>
      </c>
      <c r="HT72" t="s">
        <v>525</v>
      </c>
      <c r="HU72" t="s">
        <v>525</v>
      </c>
      <c r="HV72" t="s">
        <v>525</v>
      </c>
      <c r="HW72" t="s">
        <v>525</v>
      </c>
      <c r="HX72" t="s">
        <v>525</v>
      </c>
      <c r="HY72" t="s">
        <v>525</v>
      </c>
      <c r="HZ72" t="s">
        <v>525</v>
      </c>
      <c r="IA72" t="s">
        <v>525</v>
      </c>
      <c r="IB72" t="s">
        <v>525</v>
      </c>
      <c r="IC72" t="s">
        <v>1756</v>
      </c>
      <c r="ID72" t="s">
        <v>471</v>
      </c>
      <c r="IE72" t="s">
        <v>471</v>
      </c>
      <c r="IF72" t="s">
        <v>1757</v>
      </c>
      <c r="IG72" t="s">
        <v>1758</v>
      </c>
      <c r="IH72" t="s">
        <v>1759</v>
      </c>
      <c r="II72" t="s">
        <v>471</v>
      </c>
      <c r="IJ72" t="s">
        <v>471</v>
      </c>
      <c r="IK72" t="s">
        <v>471</v>
      </c>
      <c r="IL72" t="s">
        <v>471</v>
      </c>
      <c r="IM72" t="s">
        <v>471</v>
      </c>
      <c r="IN72" t="s">
        <v>471</v>
      </c>
      <c r="IO72" t="s">
        <v>471</v>
      </c>
      <c r="IP72" t="s">
        <v>471</v>
      </c>
      <c r="IQ72" t="s">
        <v>471</v>
      </c>
      <c r="IR72">
        <v>2.2316666666666665</v>
      </c>
      <c r="IS72">
        <v>2.752121212121212</v>
      </c>
      <c r="IT72">
        <v>2.1595652173913042</v>
      </c>
      <c r="IU72">
        <v>0</v>
      </c>
      <c r="IV72">
        <v>0</v>
      </c>
      <c r="IW72">
        <v>0</v>
      </c>
      <c r="IX72">
        <v>0</v>
      </c>
      <c r="IY72">
        <v>0</v>
      </c>
      <c r="IZ72">
        <v>0</v>
      </c>
      <c r="JA72">
        <v>0</v>
      </c>
      <c r="JB72">
        <v>0</v>
      </c>
      <c r="JC72">
        <v>0</v>
      </c>
      <c r="JD72">
        <v>0.47788235294117648</v>
      </c>
      <c r="JE72">
        <v>10.501960784313725</v>
      </c>
      <c r="JF72">
        <v>17.807843137254903</v>
      </c>
      <c r="JG72">
        <v>19.478431372549018</v>
      </c>
      <c r="JH72">
        <v>0</v>
      </c>
      <c r="JI72">
        <v>0</v>
      </c>
      <c r="JJ72">
        <v>0</v>
      </c>
      <c r="JK72">
        <v>0</v>
      </c>
      <c r="JL72">
        <v>0</v>
      </c>
      <c r="JM72">
        <v>0</v>
      </c>
      <c r="JN72">
        <v>0</v>
      </c>
      <c r="JO72">
        <v>0</v>
      </c>
      <c r="JP72">
        <v>0</v>
      </c>
      <c r="JQ72">
        <v>47.788235294117648</v>
      </c>
      <c r="JR72">
        <v>10.501960784313725</v>
      </c>
      <c r="JS72">
        <v>28.30980392156863</v>
      </c>
      <c r="JT72">
        <v>47.788235294117648</v>
      </c>
      <c r="JU72">
        <v>47.788235294117648</v>
      </c>
      <c r="JV72">
        <v>47.788235294117648</v>
      </c>
      <c r="JW72">
        <v>47.788235294117648</v>
      </c>
      <c r="JX72">
        <v>47.788235294117648</v>
      </c>
      <c r="JY72">
        <v>47.788235294117648</v>
      </c>
      <c r="JZ72">
        <v>47.788235294117648</v>
      </c>
      <c r="KA72">
        <v>47.788235294117648</v>
      </c>
      <c r="KB72">
        <v>47.788235294117648</v>
      </c>
      <c r="KC72">
        <v>47.788235294117648</v>
      </c>
      <c r="KD72">
        <v>223.16666666666669</v>
      </c>
      <c r="KE72">
        <v>275.21212121212125</v>
      </c>
      <c r="KF72">
        <v>215.95652173913041</v>
      </c>
      <c r="KG72" t="s">
        <v>471</v>
      </c>
      <c r="KH72" t="s">
        <v>471</v>
      </c>
      <c r="KI72" t="s">
        <v>471</v>
      </c>
      <c r="KJ72" t="s">
        <v>471</v>
      </c>
      <c r="KK72" t="s">
        <v>471</v>
      </c>
      <c r="KL72" t="s">
        <v>471</v>
      </c>
      <c r="KM72" t="s">
        <v>471</v>
      </c>
      <c r="KN72" t="s">
        <v>471</v>
      </c>
      <c r="KO72" t="s">
        <v>471</v>
      </c>
      <c r="KP72">
        <v>223.16666666666669</v>
      </c>
      <c r="KQ72">
        <v>253.2982456140351</v>
      </c>
      <c r="KR72">
        <v>236.62135922330097</v>
      </c>
      <c r="KS72" t="s">
        <v>471</v>
      </c>
      <c r="KT72" t="s">
        <v>471</v>
      </c>
      <c r="KU72" t="s">
        <v>471</v>
      </c>
      <c r="KV72" t="s">
        <v>471</v>
      </c>
      <c r="KW72" t="s">
        <v>471</v>
      </c>
      <c r="KX72" t="s">
        <v>471</v>
      </c>
      <c r="KY72" t="s">
        <v>471</v>
      </c>
      <c r="KZ72" t="s">
        <v>471</v>
      </c>
      <c r="LA72" t="s">
        <v>471</v>
      </c>
      <c r="LB72">
        <v>236.62135922330097</v>
      </c>
      <c r="LC72" t="s">
        <v>1693</v>
      </c>
      <c r="LD72" t="s">
        <v>525</v>
      </c>
      <c r="LE72" t="s">
        <v>528</v>
      </c>
      <c r="LF72" t="s">
        <v>471</v>
      </c>
      <c r="LG72" t="s">
        <v>471</v>
      </c>
      <c r="LH72" t="s">
        <v>471</v>
      </c>
      <c r="LI72">
        <v>100</v>
      </c>
      <c r="LJ72">
        <v>70.166540946133964</v>
      </c>
      <c r="LK72">
        <v>24341513000</v>
      </c>
      <c r="LL72">
        <v>16862197691</v>
      </c>
      <c r="LM72">
        <v>1564994984</v>
      </c>
      <c r="LN72">
        <v>3250406264</v>
      </c>
      <c r="LO72">
        <v>2697044081</v>
      </c>
      <c r="LP72">
        <v>2678</v>
      </c>
      <c r="LQ72">
        <v>4541</v>
      </c>
      <c r="LR72">
        <v>4967</v>
      </c>
      <c r="LS72" t="s">
        <v>471</v>
      </c>
      <c r="LT72" t="s">
        <v>471</v>
      </c>
      <c r="LU72" t="s">
        <v>471</v>
      </c>
      <c r="LV72" t="s">
        <v>471</v>
      </c>
      <c r="LW72" t="s">
        <v>471</v>
      </c>
      <c r="LX72" t="s">
        <v>471</v>
      </c>
      <c r="LY72" t="s">
        <v>471</v>
      </c>
      <c r="LZ72" t="s">
        <v>471</v>
      </c>
      <c r="MA72" t="s">
        <v>471</v>
      </c>
      <c r="MB72">
        <v>12186</v>
      </c>
      <c r="MC72">
        <v>12186</v>
      </c>
      <c r="MD72">
        <v>12186</v>
      </c>
      <c r="ME72" t="s">
        <v>752</v>
      </c>
      <c r="MF72" t="s">
        <v>752</v>
      </c>
      <c r="MG72">
        <v>0</v>
      </c>
      <c r="MH72">
        <v>0</v>
      </c>
      <c r="MI72">
        <v>0</v>
      </c>
      <c r="MJ72">
        <v>0</v>
      </c>
      <c r="MK72">
        <v>0</v>
      </c>
      <c r="ML72">
        <v>0</v>
      </c>
      <c r="MM72">
        <v>0</v>
      </c>
      <c r="MN72">
        <v>0</v>
      </c>
      <c r="MO72">
        <v>0</v>
      </c>
      <c r="MP72">
        <v>0</v>
      </c>
      <c r="MQ72" t="s">
        <v>754</v>
      </c>
      <c r="MR72" t="s">
        <v>754</v>
      </c>
      <c r="MS72">
        <v>0</v>
      </c>
      <c r="MT72">
        <v>0</v>
      </c>
      <c r="MU72">
        <v>0</v>
      </c>
      <c r="MV72">
        <v>0</v>
      </c>
      <c r="MW72">
        <v>0</v>
      </c>
      <c r="MX72">
        <v>0</v>
      </c>
      <c r="MY72">
        <v>0</v>
      </c>
      <c r="MZ72">
        <v>0</v>
      </c>
      <c r="NA72">
        <v>0</v>
      </c>
      <c r="NB72">
        <v>0</v>
      </c>
      <c r="NC72">
        <v>223.16666666666669</v>
      </c>
      <c r="ND72">
        <v>253.2982456140351</v>
      </c>
      <c r="NE72">
        <v>236.62135922330097</v>
      </c>
      <c r="NF72" t="s">
        <v>471</v>
      </c>
      <c r="NG72" t="s">
        <v>471</v>
      </c>
      <c r="NH72" t="s">
        <v>471</v>
      </c>
      <c r="NI72" t="s">
        <v>471</v>
      </c>
      <c r="NJ72" t="s">
        <v>471</v>
      </c>
      <c r="NK72" t="s">
        <v>471</v>
      </c>
      <c r="NL72" t="s">
        <v>471</v>
      </c>
      <c r="NM72" t="s">
        <v>471</v>
      </c>
      <c r="NN72" t="s">
        <v>471</v>
      </c>
      <c r="NO72" t="s">
        <v>1510</v>
      </c>
      <c r="NP72" t="s">
        <v>1029</v>
      </c>
      <c r="NQ72">
        <v>0</v>
      </c>
      <c r="NR72">
        <v>0</v>
      </c>
      <c r="NS72">
        <v>0</v>
      </c>
      <c r="NT72">
        <v>0</v>
      </c>
      <c r="NU72">
        <v>0</v>
      </c>
      <c r="NV72">
        <v>0</v>
      </c>
      <c r="NW72">
        <v>0</v>
      </c>
      <c r="NX72">
        <v>0</v>
      </c>
      <c r="NY72">
        <v>0</v>
      </c>
      <c r="NZ72">
        <v>0</v>
      </c>
      <c r="OA72" t="s">
        <v>1760</v>
      </c>
      <c r="OB72" t="s">
        <v>1761</v>
      </c>
      <c r="OC72">
        <v>0</v>
      </c>
      <c r="OD72">
        <v>0</v>
      </c>
      <c r="OE72">
        <v>0</v>
      </c>
      <c r="OF72">
        <v>0</v>
      </c>
      <c r="OG72">
        <v>0</v>
      </c>
      <c r="OH72">
        <v>0</v>
      </c>
      <c r="OI72">
        <v>0</v>
      </c>
      <c r="OJ72">
        <v>0</v>
      </c>
      <c r="OK72">
        <v>0</v>
      </c>
      <c r="OL72">
        <v>0</v>
      </c>
      <c r="OO72" t="s">
        <v>1739</v>
      </c>
      <c r="OP72">
        <v>5150</v>
      </c>
      <c r="OQ72" t="s">
        <v>525</v>
      </c>
      <c r="OR72" t="s">
        <v>525</v>
      </c>
      <c r="OS72" t="s">
        <v>525</v>
      </c>
      <c r="OT72" t="s">
        <v>525</v>
      </c>
      <c r="OU72" t="s">
        <v>525</v>
      </c>
      <c r="OV72" t="s">
        <v>525</v>
      </c>
      <c r="OW72" t="s">
        <v>525</v>
      </c>
      <c r="OX72" t="s">
        <v>525</v>
      </c>
      <c r="OY72" t="s">
        <v>525</v>
      </c>
      <c r="OZ72" t="s">
        <v>525</v>
      </c>
      <c r="PA72" t="s">
        <v>525</v>
      </c>
      <c r="PB72" t="s">
        <v>525</v>
      </c>
      <c r="PC72" t="s">
        <v>525</v>
      </c>
      <c r="PD72" t="s">
        <v>525</v>
      </c>
      <c r="PE72" t="s">
        <v>525</v>
      </c>
      <c r="PF72" t="s">
        <v>525</v>
      </c>
      <c r="PG72" t="s">
        <v>525</v>
      </c>
      <c r="PH72" t="s">
        <v>525</v>
      </c>
      <c r="PI72" t="s">
        <v>525</v>
      </c>
      <c r="PJ72" t="s">
        <v>525</v>
      </c>
      <c r="PK72" t="s">
        <v>525</v>
      </c>
      <c r="PL72" t="s">
        <v>525</v>
      </c>
      <c r="PM72" t="s">
        <v>525</v>
      </c>
      <c r="PN72" t="s">
        <v>525</v>
      </c>
      <c r="PO72" t="s">
        <v>525</v>
      </c>
      <c r="PP72" t="s">
        <v>525</v>
      </c>
      <c r="PQ72">
        <v>0</v>
      </c>
      <c r="PR72">
        <v>3250406264</v>
      </c>
      <c r="PS72" t="s">
        <v>556</v>
      </c>
    </row>
    <row r="73" spans="1:435" x14ac:dyDescent="0.25">
      <c r="A73" t="s">
        <v>1762</v>
      </c>
      <c r="B73">
        <v>7871</v>
      </c>
      <c r="C73" t="s">
        <v>1763</v>
      </c>
      <c r="D73">
        <v>2020110010188</v>
      </c>
      <c r="E73" t="s">
        <v>436</v>
      </c>
      <c r="F73" t="s">
        <v>1399</v>
      </c>
      <c r="G73" t="s">
        <v>1400</v>
      </c>
      <c r="H73" t="s">
        <v>1401</v>
      </c>
      <c r="I73" t="s">
        <v>525</v>
      </c>
      <c r="J73" t="s">
        <v>1403</v>
      </c>
      <c r="K73" t="s">
        <v>1404</v>
      </c>
      <c r="L73" t="s">
        <v>1405</v>
      </c>
      <c r="M73" t="s">
        <v>1406</v>
      </c>
      <c r="N73" t="s">
        <v>1404</v>
      </c>
      <c r="O73" t="s">
        <v>1405</v>
      </c>
      <c r="P73" t="s">
        <v>1406</v>
      </c>
      <c r="Q73" t="s">
        <v>1407</v>
      </c>
      <c r="R73" t="s">
        <v>1408</v>
      </c>
      <c r="S73" t="s">
        <v>1764</v>
      </c>
      <c r="T73" t="s">
        <v>1765</v>
      </c>
      <c r="AD73" t="s">
        <v>1766</v>
      </c>
      <c r="AE73" t="s">
        <v>1767</v>
      </c>
      <c r="AI73" t="s">
        <v>1768</v>
      </c>
      <c r="AJ73">
        <v>0</v>
      </c>
      <c r="AK73">
        <v>44466</v>
      </c>
      <c r="AL73">
        <v>2</v>
      </c>
      <c r="AM73">
        <v>2023</v>
      </c>
      <c r="AN73" t="s">
        <v>1769</v>
      </c>
      <c r="AO73" t="s">
        <v>1770</v>
      </c>
      <c r="AP73">
        <v>2020</v>
      </c>
      <c r="AQ73">
        <v>2024</v>
      </c>
      <c r="AR73" t="s">
        <v>467</v>
      </c>
      <c r="AS73" t="s">
        <v>457</v>
      </c>
      <c r="AT73" t="s">
        <v>522</v>
      </c>
      <c r="AU73" t="s">
        <v>459</v>
      </c>
      <c r="AV73" t="s">
        <v>460</v>
      </c>
      <c r="AW73" t="s">
        <v>460</v>
      </c>
      <c r="AX73" t="s">
        <v>460</v>
      </c>
      <c r="AZ73">
        <v>1</v>
      </c>
      <c r="BB73" t="s">
        <v>1771</v>
      </c>
      <c r="BC73" t="s">
        <v>1772</v>
      </c>
      <c r="BD73" t="s">
        <v>1773</v>
      </c>
      <c r="BE73" t="s">
        <v>525</v>
      </c>
      <c r="BF73" t="s">
        <v>1774</v>
      </c>
      <c r="BG73">
        <v>3</v>
      </c>
      <c r="BH73">
        <v>44644</v>
      </c>
      <c r="BI73" t="s">
        <v>1751</v>
      </c>
      <c r="BJ73" t="s">
        <v>51</v>
      </c>
      <c r="BK73">
        <v>9</v>
      </c>
      <c r="BL73">
        <v>1</v>
      </c>
      <c r="BM73">
        <v>3</v>
      </c>
      <c r="BN73">
        <v>2</v>
      </c>
      <c r="BO73">
        <v>2</v>
      </c>
      <c r="BP73">
        <v>1</v>
      </c>
      <c r="BW73">
        <v>1</v>
      </c>
      <c r="BX73">
        <v>1</v>
      </c>
      <c r="BY73">
        <v>2</v>
      </c>
      <c r="BZ73">
        <v>2</v>
      </c>
      <c r="CA73">
        <v>3</v>
      </c>
      <c r="CB73">
        <v>2</v>
      </c>
      <c r="CC73">
        <v>2</v>
      </c>
      <c r="CD73">
        <v>0</v>
      </c>
      <c r="CE73">
        <v>0</v>
      </c>
      <c r="CF73">
        <v>0</v>
      </c>
      <c r="CG73">
        <v>0</v>
      </c>
      <c r="CH73" t="s">
        <v>525</v>
      </c>
      <c r="CI73" t="s">
        <v>525</v>
      </c>
      <c r="CJ73">
        <v>1</v>
      </c>
      <c r="CK73">
        <v>2.9999999999999996</v>
      </c>
      <c r="CL73">
        <v>2</v>
      </c>
      <c r="CM73">
        <v>6</v>
      </c>
      <c r="CN73" t="s">
        <v>467</v>
      </c>
      <c r="CO73">
        <v>0</v>
      </c>
      <c r="CP73">
        <v>0</v>
      </c>
      <c r="CQ73">
        <v>0</v>
      </c>
      <c r="CR73">
        <v>0</v>
      </c>
      <c r="CS73">
        <v>0</v>
      </c>
      <c r="CT73">
        <v>1</v>
      </c>
      <c r="CU73">
        <v>0</v>
      </c>
      <c r="CV73">
        <v>0</v>
      </c>
      <c r="CW73">
        <v>0</v>
      </c>
      <c r="CX73">
        <v>0</v>
      </c>
      <c r="CY73">
        <v>0</v>
      </c>
      <c r="CZ73">
        <v>1</v>
      </c>
      <c r="DA73">
        <v>2</v>
      </c>
      <c r="DB73">
        <v>0</v>
      </c>
      <c r="DC73">
        <v>0</v>
      </c>
      <c r="DD73">
        <v>0</v>
      </c>
      <c r="DE73">
        <v>0</v>
      </c>
      <c r="DF73">
        <v>0</v>
      </c>
      <c r="DG73">
        <v>0</v>
      </c>
      <c r="DH73">
        <v>0</v>
      </c>
      <c r="DI73">
        <v>1</v>
      </c>
      <c r="DJ73">
        <v>0</v>
      </c>
      <c r="DK73">
        <v>0</v>
      </c>
      <c r="DL73">
        <v>0</v>
      </c>
      <c r="DM73">
        <v>0</v>
      </c>
      <c r="DN73">
        <v>0</v>
      </c>
      <c r="DO73">
        <v>1</v>
      </c>
      <c r="DP73">
        <v>2</v>
      </c>
      <c r="DQ73">
        <v>0</v>
      </c>
      <c r="DR73">
        <v>0</v>
      </c>
      <c r="DS73">
        <v>0</v>
      </c>
      <c r="DT73">
        <v>0</v>
      </c>
      <c r="DU73">
        <v>0</v>
      </c>
      <c r="DV73">
        <v>0</v>
      </c>
      <c r="DW73">
        <v>0</v>
      </c>
      <c r="DX73">
        <v>0</v>
      </c>
      <c r="DY73">
        <v>0</v>
      </c>
      <c r="DZ73">
        <v>0</v>
      </c>
      <c r="EA73">
        <v>0</v>
      </c>
      <c r="EB73">
        <v>0</v>
      </c>
      <c r="EC73">
        <v>0</v>
      </c>
      <c r="ED73">
        <v>0</v>
      </c>
      <c r="EE73" t="s">
        <v>473</v>
      </c>
      <c r="EF73" t="s">
        <v>473</v>
      </c>
      <c r="EG73" t="s">
        <v>473</v>
      </c>
      <c r="EH73" t="s">
        <v>473</v>
      </c>
      <c r="EI73" t="s">
        <v>473</v>
      </c>
      <c r="EJ73" t="s">
        <v>1774</v>
      </c>
      <c r="EK73" t="s">
        <v>473</v>
      </c>
      <c r="EL73" t="s">
        <v>473</v>
      </c>
      <c r="EM73" t="s">
        <v>473</v>
      </c>
      <c r="EN73" t="s">
        <v>473</v>
      </c>
      <c r="EO73" t="s">
        <v>473</v>
      </c>
      <c r="EP73" t="s">
        <v>1774</v>
      </c>
      <c r="EQ73" t="s">
        <v>473</v>
      </c>
      <c r="ER73" t="s">
        <v>473</v>
      </c>
      <c r="ES73" t="s">
        <v>1775</v>
      </c>
      <c r="ET73">
        <v>0</v>
      </c>
      <c r="EU73">
        <v>0</v>
      </c>
      <c r="EV73">
        <v>0</v>
      </c>
      <c r="EW73">
        <v>0</v>
      </c>
      <c r="EX73">
        <v>0</v>
      </c>
      <c r="EY73">
        <v>0</v>
      </c>
      <c r="EZ73">
        <v>0</v>
      </c>
      <c r="FA73">
        <v>0</v>
      </c>
      <c r="FB73">
        <v>0</v>
      </c>
      <c r="FC73" t="s">
        <v>525</v>
      </c>
      <c r="FD73" t="s">
        <v>525</v>
      </c>
      <c r="FE73" t="s">
        <v>525</v>
      </c>
      <c r="FF73" t="s">
        <v>525</v>
      </c>
      <c r="FG73" t="s">
        <v>525</v>
      </c>
      <c r="FH73">
        <v>0</v>
      </c>
      <c r="FI73" t="s">
        <v>525</v>
      </c>
      <c r="FJ73" t="s">
        <v>525</v>
      </c>
      <c r="FK73" t="s">
        <v>525</v>
      </c>
      <c r="FL73" t="s">
        <v>525</v>
      </c>
      <c r="FM73" t="s">
        <v>525</v>
      </c>
      <c r="FN73" t="s">
        <v>525</v>
      </c>
      <c r="FO73" t="s">
        <v>525</v>
      </c>
      <c r="FP73" t="s">
        <v>525</v>
      </c>
      <c r="FQ73" t="s">
        <v>525</v>
      </c>
      <c r="FR73" t="s">
        <v>525</v>
      </c>
      <c r="FS73" t="s">
        <v>525</v>
      </c>
      <c r="FT73" t="s">
        <v>525</v>
      </c>
      <c r="FU73">
        <v>0</v>
      </c>
      <c r="FV73" t="s">
        <v>525</v>
      </c>
      <c r="FW73" t="s">
        <v>525</v>
      </c>
      <c r="FX73" t="s">
        <v>525</v>
      </c>
      <c r="FY73" t="s">
        <v>525</v>
      </c>
      <c r="FZ73" t="s">
        <v>525</v>
      </c>
      <c r="GA73" t="s">
        <v>525</v>
      </c>
      <c r="GB73" t="s">
        <v>525</v>
      </c>
      <c r="GC73" t="s">
        <v>525</v>
      </c>
      <c r="GD73" t="s">
        <v>525</v>
      </c>
      <c r="GE73" t="s">
        <v>525</v>
      </c>
      <c r="GF73" t="s">
        <v>525</v>
      </c>
      <c r="GG73" t="s">
        <v>525</v>
      </c>
      <c r="GH73">
        <v>0</v>
      </c>
      <c r="GI73" t="s">
        <v>525</v>
      </c>
      <c r="GJ73" t="s">
        <v>525</v>
      </c>
      <c r="GK73" t="s">
        <v>525</v>
      </c>
      <c r="GL73" t="s">
        <v>525</v>
      </c>
      <c r="GM73" t="s">
        <v>525</v>
      </c>
      <c r="GN73" t="s">
        <v>525</v>
      </c>
      <c r="GO73" t="s">
        <v>525</v>
      </c>
      <c r="GP73" t="s">
        <v>525</v>
      </c>
      <c r="GQ73" t="s">
        <v>525</v>
      </c>
      <c r="GR73" t="s">
        <v>525</v>
      </c>
      <c r="GS73" t="s">
        <v>525</v>
      </c>
      <c r="GT73" t="s">
        <v>525</v>
      </c>
      <c r="GU73">
        <v>0</v>
      </c>
      <c r="GV73" t="s">
        <v>525</v>
      </c>
      <c r="GW73" t="s">
        <v>525</v>
      </c>
      <c r="GX73" t="s">
        <v>525</v>
      </c>
      <c r="GY73" t="s">
        <v>525</v>
      </c>
      <c r="GZ73" t="s">
        <v>525</v>
      </c>
      <c r="HA73" t="s">
        <v>525</v>
      </c>
      <c r="HB73" t="s">
        <v>525</v>
      </c>
      <c r="HC73" t="s">
        <v>525</v>
      </c>
      <c r="HD73" t="s">
        <v>525</v>
      </c>
      <c r="HE73" t="s">
        <v>525</v>
      </c>
      <c r="HF73" t="s">
        <v>525</v>
      </c>
      <c r="HG73" t="s">
        <v>525</v>
      </c>
      <c r="HH73">
        <v>0</v>
      </c>
      <c r="HI73" t="s">
        <v>525</v>
      </c>
      <c r="HJ73" t="s">
        <v>525</v>
      </c>
      <c r="HK73" t="s">
        <v>525</v>
      </c>
      <c r="HL73" t="s">
        <v>525</v>
      </c>
      <c r="HM73" t="s">
        <v>525</v>
      </c>
      <c r="HN73" t="s">
        <v>525</v>
      </c>
      <c r="HO73" t="s">
        <v>525</v>
      </c>
      <c r="HP73" t="s">
        <v>525</v>
      </c>
      <c r="HQ73" t="s">
        <v>525</v>
      </c>
      <c r="HR73" t="s">
        <v>525</v>
      </c>
      <c r="HS73" t="s">
        <v>525</v>
      </c>
      <c r="HT73" t="s">
        <v>525</v>
      </c>
      <c r="HU73">
        <v>0</v>
      </c>
      <c r="HV73" t="s">
        <v>525</v>
      </c>
      <c r="HW73" t="s">
        <v>525</v>
      </c>
      <c r="HX73" t="s">
        <v>525</v>
      </c>
      <c r="HY73" t="s">
        <v>525</v>
      </c>
      <c r="HZ73" t="s">
        <v>525</v>
      </c>
      <c r="IA73" t="s">
        <v>525</v>
      </c>
      <c r="IB73" t="s">
        <v>525</v>
      </c>
      <c r="IC73" t="s">
        <v>471</v>
      </c>
      <c r="ID73" t="s">
        <v>471</v>
      </c>
      <c r="IE73" t="s">
        <v>471</v>
      </c>
      <c r="IF73" t="s">
        <v>473</v>
      </c>
      <c r="IG73" t="s">
        <v>473</v>
      </c>
      <c r="IH73" t="s">
        <v>473</v>
      </c>
      <c r="II73" t="s">
        <v>471</v>
      </c>
      <c r="IJ73" t="s">
        <v>471</v>
      </c>
      <c r="IK73" t="s">
        <v>471</v>
      </c>
      <c r="IL73" t="s">
        <v>471</v>
      </c>
      <c r="IM73" t="s">
        <v>471</v>
      </c>
      <c r="IN73" t="s">
        <v>471</v>
      </c>
      <c r="IO73" t="s">
        <v>471</v>
      </c>
      <c r="IP73" t="s">
        <v>471</v>
      </c>
      <c r="IQ73" t="s">
        <v>471</v>
      </c>
      <c r="IR73">
        <v>0</v>
      </c>
      <c r="IS73">
        <v>0</v>
      </c>
      <c r="IT73">
        <v>0</v>
      </c>
      <c r="IU73">
        <v>0</v>
      </c>
      <c r="IV73">
        <v>0</v>
      </c>
      <c r="IW73">
        <v>0</v>
      </c>
      <c r="IX73">
        <v>0</v>
      </c>
      <c r="IY73">
        <v>0</v>
      </c>
      <c r="IZ73">
        <v>0</v>
      </c>
      <c r="JA73">
        <v>0</v>
      </c>
      <c r="JB73">
        <v>0</v>
      </c>
      <c r="JC73">
        <v>0</v>
      </c>
      <c r="JD73">
        <v>0</v>
      </c>
      <c r="JE73">
        <v>0</v>
      </c>
      <c r="JF73">
        <v>0</v>
      </c>
      <c r="JG73">
        <v>0</v>
      </c>
      <c r="JH73">
        <v>0</v>
      </c>
      <c r="JI73">
        <v>0</v>
      </c>
      <c r="JJ73">
        <v>0</v>
      </c>
      <c r="JK73">
        <v>0</v>
      </c>
      <c r="JL73">
        <v>0</v>
      </c>
      <c r="JM73">
        <v>0</v>
      </c>
      <c r="JN73">
        <v>0</v>
      </c>
      <c r="JO73">
        <v>0</v>
      </c>
      <c r="JP73">
        <v>0</v>
      </c>
      <c r="JQ73">
        <v>0</v>
      </c>
      <c r="JR73">
        <v>0</v>
      </c>
      <c r="JS73">
        <v>0</v>
      </c>
      <c r="JT73">
        <v>0</v>
      </c>
      <c r="JU73">
        <v>0</v>
      </c>
      <c r="JV73">
        <v>0</v>
      </c>
      <c r="JW73">
        <v>0</v>
      </c>
      <c r="JX73">
        <v>0</v>
      </c>
      <c r="JY73">
        <v>0</v>
      </c>
      <c r="JZ73">
        <v>0</v>
      </c>
      <c r="KA73">
        <v>0</v>
      </c>
      <c r="KB73">
        <v>0</v>
      </c>
      <c r="KC73">
        <v>0</v>
      </c>
      <c r="KD73" t="s">
        <v>473</v>
      </c>
      <c r="KE73" t="s">
        <v>471</v>
      </c>
      <c r="KF73" t="s">
        <v>471</v>
      </c>
      <c r="KG73" t="s">
        <v>471</v>
      </c>
      <c r="KH73" t="s">
        <v>471</v>
      </c>
      <c r="KI73" t="s">
        <v>471</v>
      </c>
      <c r="KJ73" t="s">
        <v>471</v>
      </c>
      <c r="KK73" t="s">
        <v>471</v>
      </c>
      <c r="KL73" t="s">
        <v>471</v>
      </c>
      <c r="KM73" t="s">
        <v>471</v>
      </c>
      <c r="KN73" t="s">
        <v>471</v>
      </c>
      <c r="KO73" t="s">
        <v>471</v>
      </c>
      <c r="KP73" t="s">
        <v>473</v>
      </c>
      <c r="KQ73" t="s">
        <v>473</v>
      </c>
      <c r="KR73" t="s">
        <v>473</v>
      </c>
      <c r="KS73" t="s">
        <v>471</v>
      </c>
      <c r="KT73" t="s">
        <v>471</v>
      </c>
      <c r="KU73" t="s">
        <v>471</v>
      </c>
      <c r="KV73" t="s">
        <v>471</v>
      </c>
      <c r="KW73" t="s">
        <v>471</v>
      </c>
      <c r="KX73" t="s">
        <v>471</v>
      </c>
      <c r="KY73" t="s">
        <v>471</v>
      </c>
      <c r="KZ73" t="s">
        <v>471</v>
      </c>
      <c r="LA73" t="s">
        <v>471</v>
      </c>
      <c r="LB73" t="s">
        <v>473</v>
      </c>
      <c r="LC73" t="s">
        <v>1693</v>
      </c>
      <c r="LD73" t="s">
        <v>525</v>
      </c>
      <c r="LE73" t="s">
        <v>528</v>
      </c>
      <c r="LF73" t="s">
        <v>471</v>
      </c>
      <c r="LG73" t="s">
        <v>471</v>
      </c>
      <c r="LH73" t="s">
        <v>471</v>
      </c>
      <c r="LI73">
        <v>100</v>
      </c>
      <c r="LJ73">
        <v>70.166540946133964</v>
      </c>
      <c r="LK73">
        <v>24341513000</v>
      </c>
      <c r="LL73">
        <v>16862197691</v>
      </c>
      <c r="LM73">
        <v>1564994984</v>
      </c>
      <c r="LN73">
        <v>3250406264</v>
      </c>
      <c r="LO73">
        <v>2697044081</v>
      </c>
      <c r="LP73" t="s">
        <v>473</v>
      </c>
      <c r="LQ73" t="s">
        <v>473</v>
      </c>
      <c r="LR73" t="s">
        <v>473</v>
      </c>
      <c r="LS73" t="s">
        <v>471</v>
      </c>
      <c r="LT73" t="s">
        <v>471</v>
      </c>
      <c r="LU73" t="s">
        <v>471</v>
      </c>
      <c r="LV73" t="s">
        <v>471</v>
      </c>
      <c r="LW73" t="s">
        <v>471</v>
      </c>
      <c r="LX73" t="s">
        <v>471</v>
      </c>
      <c r="LY73" t="s">
        <v>471</v>
      </c>
      <c r="LZ73" t="s">
        <v>471</v>
      </c>
      <c r="MA73" t="s">
        <v>471</v>
      </c>
      <c r="MB73">
        <v>0</v>
      </c>
      <c r="MC73">
        <v>0</v>
      </c>
      <c r="MD73">
        <v>0</v>
      </c>
      <c r="ME73" t="s">
        <v>752</v>
      </c>
      <c r="MF73" t="s">
        <v>475</v>
      </c>
      <c r="MG73">
        <v>0</v>
      </c>
      <c r="MH73">
        <v>0</v>
      </c>
      <c r="MI73">
        <v>0</v>
      </c>
      <c r="MJ73">
        <v>0</v>
      </c>
      <c r="MK73">
        <v>0</v>
      </c>
      <c r="ML73">
        <v>0</v>
      </c>
      <c r="MM73">
        <v>0</v>
      </c>
      <c r="MN73">
        <v>0</v>
      </c>
      <c r="MO73">
        <v>0</v>
      </c>
      <c r="MP73">
        <v>0</v>
      </c>
      <c r="MQ73" t="s">
        <v>754</v>
      </c>
      <c r="MR73" t="s">
        <v>475</v>
      </c>
      <c r="MS73">
        <v>0</v>
      </c>
      <c r="MT73">
        <v>0</v>
      </c>
      <c r="MU73">
        <v>0</v>
      </c>
      <c r="MV73">
        <v>0</v>
      </c>
      <c r="MW73">
        <v>0</v>
      </c>
      <c r="MX73">
        <v>0</v>
      </c>
      <c r="MY73">
        <v>0</v>
      </c>
      <c r="MZ73">
        <v>0</v>
      </c>
      <c r="NA73">
        <v>0</v>
      </c>
      <c r="NB73">
        <v>0</v>
      </c>
      <c r="NC73" t="s">
        <v>473</v>
      </c>
      <c r="ND73" t="s">
        <v>473</v>
      </c>
      <c r="NE73" t="s">
        <v>473</v>
      </c>
      <c r="NF73" t="s">
        <v>471</v>
      </c>
      <c r="NG73" t="s">
        <v>471</v>
      </c>
      <c r="NH73" t="s">
        <v>471</v>
      </c>
      <c r="NI73" t="s">
        <v>471</v>
      </c>
      <c r="NJ73" t="s">
        <v>471</v>
      </c>
      <c r="NK73" t="s">
        <v>471</v>
      </c>
      <c r="NL73" t="s">
        <v>471</v>
      </c>
      <c r="NM73" t="s">
        <v>471</v>
      </c>
      <c r="NN73" t="s">
        <v>471</v>
      </c>
      <c r="NO73" t="s">
        <v>1510</v>
      </c>
      <c r="NP73" t="s">
        <v>475</v>
      </c>
      <c r="NQ73">
        <v>0</v>
      </c>
      <c r="NR73">
        <v>0</v>
      </c>
      <c r="NS73">
        <v>0</v>
      </c>
      <c r="NT73">
        <v>0</v>
      </c>
      <c r="NU73">
        <v>0</v>
      </c>
      <c r="NV73">
        <v>0</v>
      </c>
      <c r="NW73">
        <v>0</v>
      </c>
      <c r="NX73">
        <v>0</v>
      </c>
      <c r="NY73">
        <v>0</v>
      </c>
      <c r="NZ73">
        <v>0</v>
      </c>
      <c r="OA73" t="s">
        <v>1510</v>
      </c>
      <c r="OB73" t="s">
        <v>475</v>
      </c>
      <c r="OC73">
        <v>0</v>
      </c>
      <c r="OD73">
        <v>0</v>
      </c>
      <c r="OE73">
        <v>0</v>
      </c>
      <c r="OF73">
        <v>0</v>
      </c>
      <c r="OG73">
        <v>0</v>
      </c>
      <c r="OH73">
        <v>0</v>
      </c>
      <c r="OI73">
        <v>0</v>
      </c>
      <c r="OJ73">
        <v>0</v>
      </c>
      <c r="OK73">
        <v>0</v>
      </c>
      <c r="OL73">
        <v>0</v>
      </c>
      <c r="OO73" t="s">
        <v>1762</v>
      </c>
      <c r="OP73">
        <v>0</v>
      </c>
      <c r="OQ73" t="s">
        <v>525</v>
      </c>
      <c r="OR73" t="s">
        <v>525</v>
      </c>
      <c r="OS73" t="s">
        <v>525</v>
      </c>
      <c r="OT73" t="s">
        <v>525</v>
      </c>
      <c r="OU73" t="s">
        <v>525</v>
      </c>
      <c r="OV73">
        <v>0</v>
      </c>
      <c r="OW73" t="s">
        <v>525</v>
      </c>
      <c r="OX73" t="s">
        <v>525</v>
      </c>
      <c r="OY73" t="s">
        <v>525</v>
      </c>
      <c r="OZ73" t="s">
        <v>525</v>
      </c>
      <c r="PA73" t="s">
        <v>525</v>
      </c>
      <c r="PB73" t="s">
        <v>525</v>
      </c>
      <c r="PC73" t="s">
        <v>525</v>
      </c>
      <c r="PD73" t="s">
        <v>525</v>
      </c>
      <c r="PE73" t="s">
        <v>525</v>
      </c>
      <c r="PF73" t="s">
        <v>525</v>
      </c>
      <c r="PG73" t="s">
        <v>525</v>
      </c>
      <c r="PH73" t="s">
        <v>525</v>
      </c>
      <c r="PI73">
        <v>0</v>
      </c>
      <c r="PJ73" t="s">
        <v>525</v>
      </c>
      <c r="PK73" t="s">
        <v>525</v>
      </c>
      <c r="PL73" t="s">
        <v>525</v>
      </c>
      <c r="PM73" t="s">
        <v>525</v>
      </c>
      <c r="PN73" t="s">
        <v>525</v>
      </c>
      <c r="PO73" t="s">
        <v>525</v>
      </c>
      <c r="PP73" t="s">
        <v>525</v>
      </c>
      <c r="PQ73">
        <v>0</v>
      </c>
      <c r="PR73">
        <v>3250406264</v>
      </c>
      <c r="PS73" t="s">
        <v>556</v>
      </c>
    </row>
    <row r="74" spans="1:435" x14ac:dyDescent="0.25">
      <c r="A74" t="s">
        <v>1776</v>
      </c>
      <c r="B74">
        <v>7871</v>
      </c>
      <c r="C74" t="s">
        <v>1777</v>
      </c>
      <c r="D74">
        <v>2020110010188</v>
      </c>
      <c r="E74" t="s">
        <v>436</v>
      </c>
      <c r="F74" t="s">
        <v>1399</v>
      </c>
      <c r="G74" t="s">
        <v>1400</v>
      </c>
      <c r="H74" t="s">
        <v>1401</v>
      </c>
      <c r="I74" t="s">
        <v>525</v>
      </c>
      <c r="J74" t="s">
        <v>1403</v>
      </c>
      <c r="K74" t="s">
        <v>1404</v>
      </c>
      <c r="L74" t="s">
        <v>1405</v>
      </c>
      <c r="M74" t="s">
        <v>1406</v>
      </c>
      <c r="N74" t="s">
        <v>1404</v>
      </c>
      <c r="O74" t="s">
        <v>1405</v>
      </c>
      <c r="P74" t="s">
        <v>1406</v>
      </c>
      <c r="Q74" t="s">
        <v>1407</v>
      </c>
      <c r="R74" t="s">
        <v>1408</v>
      </c>
      <c r="S74" t="s">
        <v>1778</v>
      </c>
      <c r="T74" t="s">
        <v>1779</v>
      </c>
      <c r="AF74" t="s">
        <v>1779</v>
      </c>
      <c r="AI74" t="s">
        <v>1780</v>
      </c>
      <c r="AJ74">
        <v>0</v>
      </c>
      <c r="AK74">
        <v>44466</v>
      </c>
      <c r="AL74">
        <v>2</v>
      </c>
      <c r="AM74">
        <v>2023</v>
      </c>
      <c r="AN74" t="s">
        <v>1781</v>
      </c>
      <c r="AO74" t="s">
        <v>1782</v>
      </c>
      <c r="AP74">
        <v>2020</v>
      </c>
      <c r="AQ74">
        <v>2024</v>
      </c>
      <c r="AR74" t="s">
        <v>467</v>
      </c>
      <c r="AS74" t="s">
        <v>457</v>
      </c>
      <c r="AT74" t="s">
        <v>522</v>
      </c>
      <c r="AU74" t="s">
        <v>598</v>
      </c>
      <c r="AV74" t="s">
        <v>460</v>
      </c>
      <c r="AW74" t="s">
        <v>460</v>
      </c>
      <c r="AX74" t="s">
        <v>460</v>
      </c>
      <c r="AZ74">
        <v>1</v>
      </c>
      <c r="BB74" t="s">
        <v>1783</v>
      </c>
      <c r="BC74" t="s">
        <v>1784</v>
      </c>
      <c r="BD74" t="s">
        <v>1785</v>
      </c>
      <c r="BE74" t="s">
        <v>525</v>
      </c>
      <c r="BF74" t="s">
        <v>1786</v>
      </c>
      <c r="BG74">
        <v>3</v>
      </c>
      <c r="BH74">
        <v>44644</v>
      </c>
      <c r="BI74" t="s">
        <v>1751</v>
      </c>
      <c r="BJ74" t="s">
        <v>51</v>
      </c>
      <c r="BK74">
        <v>5</v>
      </c>
      <c r="BL74">
        <v>1</v>
      </c>
      <c r="BM74">
        <v>1</v>
      </c>
      <c r="BN74">
        <v>1</v>
      </c>
      <c r="BO74">
        <v>1</v>
      </c>
      <c r="BP74">
        <v>1</v>
      </c>
      <c r="BW74">
        <v>1</v>
      </c>
      <c r="BX74">
        <v>1</v>
      </c>
      <c r="BY74">
        <v>1</v>
      </c>
      <c r="BZ74">
        <v>1</v>
      </c>
      <c r="CA74">
        <v>1</v>
      </c>
      <c r="CB74">
        <v>1</v>
      </c>
      <c r="CC74">
        <v>1</v>
      </c>
      <c r="CD74">
        <v>0</v>
      </c>
      <c r="CE74">
        <v>0</v>
      </c>
      <c r="CF74">
        <v>0</v>
      </c>
      <c r="CG74">
        <v>0</v>
      </c>
      <c r="CH74" t="s">
        <v>525</v>
      </c>
      <c r="CI74" t="s">
        <v>525</v>
      </c>
      <c r="CJ74">
        <v>1</v>
      </c>
      <c r="CK74">
        <v>1</v>
      </c>
      <c r="CL74">
        <v>1</v>
      </c>
      <c r="CM74">
        <v>4</v>
      </c>
      <c r="CN74" t="s">
        <v>467</v>
      </c>
      <c r="CO74">
        <v>0</v>
      </c>
      <c r="CP74">
        <v>0</v>
      </c>
      <c r="CQ74">
        <v>1</v>
      </c>
      <c r="CR74">
        <v>0</v>
      </c>
      <c r="CS74">
        <v>0</v>
      </c>
      <c r="CT74">
        <v>0</v>
      </c>
      <c r="CU74">
        <v>0</v>
      </c>
      <c r="CV74">
        <v>0</v>
      </c>
      <c r="CW74">
        <v>0</v>
      </c>
      <c r="CX74">
        <v>0</v>
      </c>
      <c r="CY74">
        <v>0</v>
      </c>
      <c r="CZ74">
        <v>0</v>
      </c>
      <c r="DA74">
        <v>1</v>
      </c>
      <c r="DB74">
        <v>1</v>
      </c>
      <c r="DC74">
        <v>1</v>
      </c>
      <c r="DD74">
        <v>0</v>
      </c>
      <c r="DE74">
        <v>0</v>
      </c>
      <c r="DF74">
        <v>1</v>
      </c>
      <c r="DG74">
        <v>0</v>
      </c>
      <c r="DH74">
        <v>0</v>
      </c>
      <c r="DI74">
        <v>0</v>
      </c>
      <c r="DJ74">
        <v>0</v>
      </c>
      <c r="DK74">
        <v>0</v>
      </c>
      <c r="DL74">
        <v>0</v>
      </c>
      <c r="DM74">
        <v>0</v>
      </c>
      <c r="DN74">
        <v>0</v>
      </c>
      <c r="DO74">
        <v>0</v>
      </c>
      <c r="DP74">
        <v>1</v>
      </c>
      <c r="DQ74">
        <v>0</v>
      </c>
      <c r="DR74">
        <v>0</v>
      </c>
      <c r="DS74">
        <v>1</v>
      </c>
      <c r="DT74">
        <v>0</v>
      </c>
      <c r="DU74">
        <v>0</v>
      </c>
      <c r="DV74">
        <v>0</v>
      </c>
      <c r="DW74">
        <v>0</v>
      </c>
      <c r="DX74">
        <v>0</v>
      </c>
      <c r="DY74">
        <v>0</v>
      </c>
      <c r="DZ74">
        <v>0</v>
      </c>
      <c r="EA74">
        <v>0</v>
      </c>
      <c r="EB74">
        <v>0</v>
      </c>
      <c r="EC74">
        <v>1</v>
      </c>
      <c r="ED74">
        <v>1</v>
      </c>
      <c r="EE74" t="s">
        <v>473</v>
      </c>
      <c r="EF74" t="s">
        <v>473</v>
      </c>
      <c r="EG74" t="s">
        <v>1787</v>
      </c>
      <c r="EH74" t="s">
        <v>473</v>
      </c>
      <c r="EI74" t="s">
        <v>473</v>
      </c>
      <c r="EJ74" t="s">
        <v>473</v>
      </c>
      <c r="EK74" t="s">
        <v>473</v>
      </c>
      <c r="EL74" t="s">
        <v>473</v>
      </c>
      <c r="EM74" t="s">
        <v>473</v>
      </c>
      <c r="EN74" t="s">
        <v>473</v>
      </c>
      <c r="EO74" t="s">
        <v>473</v>
      </c>
      <c r="EP74" t="s">
        <v>473</v>
      </c>
      <c r="EQ74" t="s">
        <v>473</v>
      </c>
      <c r="ER74" t="s">
        <v>473</v>
      </c>
      <c r="ES74" t="s">
        <v>1788</v>
      </c>
      <c r="ET74">
        <v>0</v>
      </c>
      <c r="EU74">
        <v>0</v>
      </c>
      <c r="EV74">
        <v>0</v>
      </c>
      <c r="EW74">
        <v>0</v>
      </c>
      <c r="EX74">
        <v>0</v>
      </c>
      <c r="EY74">
        <v>0</v>
      </c>
      <c r="EZ74">
        <v>0</v>
      </c>
      <c r="FA74">
        <v>0</v>
      </c>
      <c r="FB74">
        <v>0</v>
      </c>
      <c r="FC74" t="s">
        <v>525</v>
      </c>
      <c r="FD74" t="s">
        <v>525</v>
      </c>
      <c r="FE74" t="s">
        <v>525</v>
      </c>
      <c r="FF74" t="s">
        <v>525</v>
      </c>
      <c r="FG74" t="s">
        <v>525</v>
      </c>
      <c r="FH74" t="s">
        <v>525</v>
      </c>
      <c r="FI74" t="s">
        <v>525</v>
      </c>
      <c r="FJ74" t="s">
        <v>525</v>
      </c>
      <c r="FK74" t="s">
        <v>525</v>
      </c>
      <c r="FL74" t="s">
        <v>525</v>
      </c>
      <c r="FM74" t="s">
        <v>525</v>
      </c>
      <c r="FN74" t="s">
        <v>525</v>
      </c>
      <c r="FO74" t="s">
        <v>525</v>
      </c>
      <c r="FP74" t="s">
        <v>525</v>
      </c>
      <c r="FQ74" t="s">
        <v>525</v>
      </c>
      <c r="FR74" t="s">
        <v>525</v>
      </c>
      <c r="FS74" t="s">
        <v>525</v>
      </c>
      <c r="FT74" t="s">
        <v>525</v>
      </c>
      <c r="FU74" t="s">
        <v>525</v>
      </c>
      <c r="FV74" t="s">
        <v>525</v>
      </c>
      <c r="FW74" t="s">
        <v>525</v>
      </c>
      <c r="FX74" t="s">
        <v>525</v>
      </c>
      <c r="FY74" t="s">
        <v>525</v>
      </c>
      <c r="FZ74" t="s">
        <v>525</v>
      </c>
      <c r="GA74" t="s">
        <v>525</v>
      </c>
      <c r="GB74" t="s">
        <v>525</v>
      </c>
      <c r="GC74" t="s">
        <v>525</v>
      </c>
      <c r="GD74" t="s">
        <v>525</v>
      </c>
      <c r="GE74" t="s">
        <v>525</v>
      </c>
      <c r="GF74" t="s">
        <v>525</v>
      </c>
      <c r="GG74" t="s">
        <v>525</v>
      </c>
      <c r="GH74" t="s">
        <v>525</v>
      </c>
      <c r="GI74" t="s">
        <v>525</v>
      </c>
      <c r="GJ74" t="s">
        <v>525</v>
      </c>
      <c r="GK74" t="s">
        <v>525</v>
      </c>
      <c r="GL74" t="s">
        <v>525</v>
      </c>
      <c r="GM74" t="s">
        <v>525</v>
      </c>
      <c r="GN74" t="s">
        <v>525</v>
      </c>
      <c r="GO74" t="s">
        <v>525</v>
      </c>
      <c r="GP74" t="s">
        <v>525</v>
      </c>
      <c r="GQ74" t="s">
        <v>525</v>
      </c>
      <c r="GR74" t="s">
        <v>525</v>
      </c>
      <c r="GS74" t="s">
        <v>525</v>
      </c>
      <c r="GT74" t="s">
        <v>525</v>
      </c>
      <c r="GU74" t="s">
        <v>525</v>
      </c>
      <c r="GV74" t="s">
        <v>525</v>
      </c>
      <c r="GW74" t="s">
        <v>525</v>
      </c>
      <c r="GX74" t="s">
        <v>525</v>
      </c>
      <c r="GY74" t="s">
        <v>525</v>
      </c>
      <c r="GZ74" t="s">
        <v>525</v>
      </c>
      <c r="HA74" t="s">
        <v>525</v>
      </c>
      <c r="HB74" t="s">
        <v>525</v>
      </c>
      <c r="HC74" t="s">
        <v>525</v>
      </c>
      <c r="HD74" t="s">
        <v>525</v>
      </c>
      <c r="HE74" t="s">
        <v>525</v>
      </c>
      <c r="HF74" t="s">
        <v>525</v>
      </c>
      <c r="HG74" t="s">
        <v>525</v>
      </c>
      <c r="HH74" t="s">
        <v>525</v>
      </c>
      <c r="HI74" t="s">
        <v>525</v>
      </c>
      <c r="HJ74" t="s">
        <v>525</v>
      </c>
      <c r="HK74" t="s">
        <v>525</v>
      </c>
      <c r="HL74" t="s">
        <v>525</v>
      </c>
      <c r="HM74" t="s">
        <v>525</v>
      </c>
      <c r="HN74" t="s">
        <v>525</v>
      </c>
      <c r="HO74" t="s">
        <v>525</v>
      </c>
      <c r="HP74" t="s">
        <v>525</v>
      </c>
      <c r="HQ74" t="s">
        <v>525</v>
      </c>
      <c r="HR74" t="s">
        <v>525</v>
      </c>
      <c r="HS74" t="s">
        <v>525</v>
      </c>
      <c r="HT74" t="s">
        <v>525</v>
      </c>
      <c r="HU74" t="s">
        <v>525</v>
      </c>
      <c r="HV74" t="s">
        <v>525</v>
      </c>
      <c r="HW74" t="s">
        <v>525</v>
      </c>
      <c r="HX74" t="s">
        <v>525</v>
      </c>
      <c r="HY74" t="s">
        <v>525</v>
      </c>
      <c r="HZ74" t="s">
        <v>525</v>
      </c>
      <c r="IA74" t="s">
        <v>525</v>
      </c>
      <c r="IB74" t="s">
        <v>525</v>
      </c>
      <c r="IC74" t="s">
        <v>1789</v>
      </c>
      <c r="ID74" t="s">
        <v>471</v>
      </c>
      <c r="IE74" t="s">
        <v>471</v>
      </c>
      <c r="IF74" t="s">
        <v>473</v>
      </c>
      <c r="IG74" t="s">
        <v>473</v>
      </c>
      <c r="IH74" t="s">
        <v>1789</v>
      </c>
      <c r="II74" t="s">
        <v>471</v>
      </c>
      <c r="IJ74" t="s">
        <v>471</v>
      </c>
      <c r="IK74" t="s">
        <v>471</v>
      </c>
      <c r="IL74" t="s">
        <v>471</v>
      </c>
      <c r="IM74" t="s">
        <v>471</v>
      </c>
      <c r="IN74" t="s">
        <v>471</v>
      </c>
      <c r="IO74" t="s">
        <v>471</v>
      </c>
      <c r="IP74" t="s">
        <v>471</v>
      </c>
      <c r="IQ74" t="s">
        <v>471</v>
      </c>
      <c r="IR74">
        <v>0</v>
      </c>
      <c r="IS74">
        <v>0</v>
      </c>
      <c r="IT74">
        <v>1</v>
      </c>
      <c r="IU74">
        <v>0</v>
      </c>
      <c r="IV74">
        <v>0</v>
      </c>
      <c r="IW74">
        <v>0</v>
      </c>
      <c r="IX74">
        <v>0</v>
      </c>
      <c r="IY74">
        <v>0</v>
      </c>
      <c r="IZ74">
        <v>0</v>
      </c>
      <c r="JA74">
        <v>0</v>
      </c>
      <c r="JB74">
        <v>0</v>
      </c>
      <c r="JC74">
        <v>0</v>
      </c>
      <c r="JD74">
        <v>1</v>
      </c>
      <c r="JE74">
        <v>0</v>
      </c>
      <c r="JF74">
        <v>0</v>
      </c>
      <c r="JG74">
        <v>100</v>
      </c>
      <c r="JH74">
        <v>0</v>
      </c>
      <c r="JI74">
        <v>0</v>
      </c>
      <c r="JJ74">
        <v>0</v>
      </c>
      <c r="JK74">
        <v>0</v>
      </c>
      <c r="JL74">
        <v>0</v>
      </c>
      <c r="JM74">
        <v>0</v>
      </c>
      <c r="JN74">
        <v>0</v>
      </c>
      <c r="JO74">
        <v>0</v>
      </c>
      <c r="JP74">
        <v>0</v>
      </c>
      <c r="JQ74">
        <v>100</v>
      </c>
      <c r="JR74">
        <v>0</v>
      </c>
      <c r="JS74">
        <v>0</v>
      </c>
      <c r="JT74">
        <v>100</v>
      </c>
      <c r="JU74">
        <v>100</v>
      </c>
      <c r="JV74">
        <v>100</v>
      </c>
      <c r="JW74">
        <v>100</v>
      </c>
      <c r="JX74">
        <v>100</v>
      </c>
      <c r="JY74">
        <v>100</v>
      </c>
      <c r="JZ74">
        <v>100</v>
      </c>
      <c r="KA74">
        <v>100</v>
      </c>
      <c r="KB74">
        <v>100</v>
      </c>
      <c r="KC74">
        <v>100</v>
      </c>
      <c r="KD74" t="s">
        <v>473</v>
      </c>
      <c r="KE74" t="s">
        <v>471</v>
      </c>
      <c r="KF74">
        <v>100</v>
      </c>
      <c r="KG74" t="s">
        <v>471</v>
      </c>
      <c r="KH74" t="s">
        <v>471</v>
      </c>
      <c r="KI74" t="s">
        <v>471</v>
      </c>
      <c r="KJ74" t="s">
        <v>471</v>
      </c>
      <c r="KK74" t="s">
        <v>471</v>
      </c>
      <c r="KL74" t="s">
        <v>471</v>
      </c>
      <c r="KM74" t="s">
        <v>471</v>
      </c>
      <c r="KN74" t="s">
        <v>471</v>
      </c>
      <c r="KO74" t="s">
        <v>471</v>
      </c>
      <c r="KP74" t="s">
        <v>473</v>
      </c>
      <c r="KQ74" t="s">
        <v>473</v>
      </c>
      <c r="KR74">
        <v>100</v>
      </c>
      <c r="KS74" t="s">
        <v>471</v>
      </c>
      <c r="KT74" t="s">
        <v>471</v>
      </c>
      <c r="KU74" t="s">
        <v>471</v>
      </c>
      <c r="KV74" t="s">
        <v>471</v>
      </c>
      <c r="KW74" t="s">
        <v>471</v>
      </c>
      <c r="KX74" t="s">
        <v>471</v>
      </c>
      <c r="KY74" t="s">
        <v>471</v>
      </c>
      <c r="KZ74" t="s">
        <v>471</v>
      </c>
      <c r="LA74" t="s">
        <v>471</v>
      </c>
      <c r="LB74">
        <v>100</v>
      </c>
      <c r="LC74" t="s">
        <v>1693</v>
      </c>
      <c r="LD74" t="s">
        <v>525</v>
      </c>
      <c r="LE74" t="s">
        <v>528</v>
      </c>
      <c r="LF74" t="s">
        <v>471</v>
      </c>
      <c r="LG74" t="s">
        <v>471</v>
      </c>
      <c r="LH74" t="s">
        <v>471</v>
      </c>
      <c r="LI74">
        <v>100</v>
      </c>
      <c r="LJ74">
        <v>70.166540946133964</v>
      </c>
      <c r="LK74">
        <v>24341513000</v>
      </c>
      <c r="LL74">
        <v>16862197691</v>
      </c>
      <c r="LM74">
        <v>1564994984</v>
      </c>
      <c r="LN74">
        <v>3250406264</v>
      </c>
      <c r="LO74">
        <v>2697044081</v>
      </c>
      <c r="LP74" t="s">
        <v>473</v>
      </c>
      <c r="LQ74" t="s">
        <v>473</v>
      </c>
      <c r="LR74">
        <v>1</v>
      </c>
      <c r="LS74" t="s">
        <v>471</v>
      </c>
      <c r="LT74" t="s">
        <v>471</v>
      </c>
      <c r="LU74" t="s">
        <v>471</v>
      </c>
      <c r="LV74" t="s">
        <v>471</v>
      </c>
      <c r="LW74" t="s">
        <v>471</v>
      </c>
      <c r="LX74" t="s">
        <v>471</v>
      </c>
      <c r="LY74" t="s">
        <v>471</v>
      </c>
      <c r="LZ74" t="s">
        <v>471</v>
      </c>
      <c r="MA74" t="s">
        <v>471</v>
      </c>
      <c r="MB74">
        <v>1</v>
      </c>
      <c r="MC74">
        <v>1</v>
      </c>
      <c r="MD74">
        <v>1</v>
      </c>
      <c r="ME74" t="s">
        <v>752</v>
      </c>
      <c r="MF74" t="s">
        <v>475</v>
      </c>
      <c r="MG74">
        <v>0</v>
      </c>
      <c r="MH74">
        <v>0</v>
      </c>
      <c r="MI74">
        <v>0</v>
      </c>
      <c r="MJ74">
        <v>0</v>
      </c>
      <c r="MK74">
        <v>0</v>
      </c>
      <c r="ML74">
        <v>0</v>
      </c>
      <c r="MM74">
        <v>0</v>
      </c>
      <c r="MN74">
        <v>0</v>
      </c>
      <c r="MO74">
        <v>0</v>
      </c>
      <c r="MP74">
        <v>0</v>
      </c>
      <c r="MQ74" t="s">
        <v>754</v>
      </c>
      <c r="MR74" t="s">
        <v>475</v>
      </c>
      <c r="MS74">
        <v>0</v>
      </c>
      <c r="MT74">
        <v>0</v>
      </c>
      <c r="MU74">
        <v>0</v>
      </c>
      <c r="MV74">
        <v>0</v>
      </c>
      <c r="MW74">
        <v>0</v>
      </c>
      <c r="MX74">
        <v>0</v>
      </c>
      <c r="MY74">
        <v>0</v>
      </c>
      <c r="MZ74">
        <v>0</v>
      </c>
      <c r="NA74">
        <v>0</v>
      </c>
      <c r="NB74">
        <v>0</v>
      </c>
      <c r="NC74" t="s">
        <v>473</v>
      </c>
      <c r="ND74" t="s">
        <v>473</v>
      </c>
      <c r="NE74">
        <v>100</v>
      </c>
      <c r="NF74" t="s">
        <v>471</v>
      </c>
      <c r="NG74" t="s">
        <v>471</v>
      </c>
      <c r="NH74" t="s">
        <v>471</v>
      </c>
      <c r="NI74" t="s">
        <v>471</v>
      </c>
      <c r="NJ74" t="s">
        <v>471</v>
      </c>
      <c r="NK74" t="s">
        <v>471</v>
      </c>
      <c r="NL74" t="s">
        <v>471</v>
      </c>
      <c r="NM74" t="s">
        <v>471</v>
      </c>
      <c r="NN74" t="s">
        <v>471</v>
      </c>
      <c r="NO74" t="s">
        <v>1510</v>
      </c>
      <c r="NP74" t="s">
        <v>475</v>
      </c>
      <c r="NQ74">
        <v>0</v>
      </c>
      <c r="NR74">
        <v>0</v>
      </c>
      <c r="NS74">
        <v>0</v>
      </c>
      <c r="NT74">
        <v>0</v>
      </c>
      <c r="NU74">
        <v>0</v>
      </c>
      <c r="NV74">
        <v>0</v>
      </c>
      <c r="NW74">
        <v>0</v>
      </c>
      <c r="NX74">
        <v>0</v>
      </c>
      <c r="NY74">
        <v>0</v>
      </c>
      <c r="NZ74">
        <v>0</v>
      </c>
      <c r="OA74" t="s">
        <v>1510</v>
      </c>
      <c r="OB74" t="s">
        <v>475</v>
      </c>
      <c r="OC74">
        <v>0</v>
      </c>
      <c r="OD74">
        <v>0</v>
      </c>
      <c r="OE74">
        <v>0</v>
      </c>
      <c r="OF74">
        <v>0</v>
      </c>
      <c r="OG74">
        <v>0</v>
      </c>
      <c r="OH74">
        <v>0</v>
      </c>
      <c r="OI74">
        <v>0</v>
      </c>
      <c r="OJ74">
        <v>0</v>
      </c>
      <c r="OK74">
        <v>0</v>
      </c>
      <c r="OL74">
        <v>0</v>
      </c>
      <c r="OO74" t="s">
        <v>1776</v>
      </c>
      <c r="OP74">
        <v>1</v>
      </c>
      <c r="OQ74" t="s">
        <v>525</v>
      </c>
      <c r="OR74" t="s">
        <v>525</v>
      </c>
      <c r="OS74" t="s">
        <v>525</v>
      </c>
      <c r="OT74" t="s">
        <v>525</v>
      </c>
      <c r="OU74" t="s">
        <v>525</v>
      </c>
      <c r="OV74" t="s">
        <v>525</v>
      </c>
      <c r="OW74" t="s">
        <v>525</v>
      </c>
      <c r="OX74" t="s">
        <v>525</v>
      </c>
      <c r="OY74" t="s">
        <v>525</v>
      </c>
      <c r="OZ74" t="s">
        <v>525</v>
      </c>
      <c r="PA74" t="s">
        <v>525</v>
      </c>
      <c r="PB74" t="s">
        <v>525</v>
      </c>
      <c r="PC74" t="s">
        <v>525</v>
      </c>
      <c r="PD74" t="s">
        <v>525</v>
      </c>
      <c r="PE74" t="s">
        <v>525</v>
      </c>
      <c r="PF74" t="s">
        <v>525</v>
      </c>
      <c r="PG74" t="s">
        <v>525</v>
      </c>
      <c r="PH74" t="s">
        <v>525</v>
      </c>
      <c r="PI74" t="s">
        <v>525</v>
      </c>
      <c r="PJ74" t="s">
        <v>525</v>
      </c>
      <c r="PK74" t="s">
        <v>525</v>
      </c>
      <c r="PL74" t="s">
        <v>525</v>
      </c>
      <c r="PM74" t="s">
        <v>525</v>
      </c>
      <c r="PN74" t="s">
        <v>525</v>
      </c>
      <c r="PO74" t="s">
        <v>525</v>
      </c>
      <c r="PP74" t="s">
        <v>525</v>
      </c>
      <c r="PQ74">
        <v>0</v>
      </c>
      <c r="PR74">
        <v>3250406264</v>
      </c>
      <c r="PS74" t="s">
        <v>577</v>
      </c>
    </row>
    <row r="75" spans="1:435" x14ac:dyDescent="0.25">
      <c r="A75" t="s">
        <v>1790</v>
      </c>
      <c r="B75">
        <v>7872</v>
      </c>
      <c r="D75">
        <v>2020110010185</v>
      </c>
      <c r="E75" t="s">
        <v>436</v>
      </c>
      <c r="F75" t="s">
        <v>437</v>
      </c>
      <c r="G75" t="s">
        <v>1791</v>
      </c>
      <c r="H75" t="s">
        <v>1792</v>
      </c>
      <c r="I75" t="s">
        <v>525</v>
      </c>
      <c r="J75" t="s">
        <v>1793</v>
      </c>
      <c r="K75" t="s">
        <v>1794</v>
      </c>
      <c r="L75" t="s">
        <v>1795</v>
      </c>
      <c r="M75" t="s">
        <v>1796</v>
      </c>
      <c r="N75" t="s">
        <v>1794</v>
      </c>
      <c r="O75" t="s">
        <v>1795</v>
      </c>
      <c r="P75" t="s">
        <v>1796</v>
      </c>
      <c r="Q75" t="s">
        <v>1797</v>
      </c>
      <c r="R75" t="s">
        <v>1009</v>
      </c>
      <c r="S75" t="s">
        <v>1798</v>
      </c>
      <c r="T75" t="s">
        <v>1799</v>
      </c>
      <c r="U75" t="s">
        <v>1800</v>
      </c>
      <c r="AI75" t="s">
        <v>1801</v>
      </c>
      <c r="AJ75">
        <v>0</v>
      </c>
      <c r="AK75">
        <v>44055</v>
      </c>
      <c r="AL75">
        <v>1</v>
      </c>
      <c r="AM75">
        <v>2023</v>
      </c>
      <c r="AN75" t="s">
        <v>1802</v>
      </c>
      <c r="AO75" t="s">
        <v>1803</v>
      </c>
      <c r="AP75">
        <v>2020</v>
      </c>
      <c r="AQ75">
        <v>2020</v>
      </c>
      <c r="AR75" t="s">
        <v>467</v>
      </c>
      <c r="AS75" t="s">
        <v>457</v>
      </c>
      <c r="AT75" t="s">
        <v>522</v>
      </c>
      <c r="AU75" t="s">
        <v>598</v>
      </c>
      <c r="AV75" t="s">
        <v>460</v>
      </c>
      <c r="AW75" t="s">
        <v>460</v>
      </c>
      <c r="AX75" t="s">
        <v>460</v>
      </c>
      <c r="AZ75">
        <v>1</v>
      </c>
      <c r="BB75" t="s">
        <v>1804</v>
      </c>
      <c r="BC75" t="s">
        <v>1805</v>
      </c>
      <c r="BD75" t="s">
        <v>1806</v>
      </c>
      <c r="BE75" t="s">
        <v>525</v>
      </c>
      <c r="BF75" t="s">
        <v>1807</v>
      </c>
      <c r="BG75">
        <v>1</v>
      </c>
      <c r="BH75">
        <v>44055</v>
      </c>
      <c r="BI75">
        <v>0</v>
      </c>
      <c r="BJ75" t="s">
        <v>51</v>
      </c>
      <c r="BK75">
        <v>1</v>
      </c>
      <c r="BL75">
        <v>1</v>
      </c>
      <c r="BM75">
        <v>0</v>
      </c>
      <c r="BN75">
        <v>0</v>
      </c>
      <c r="BO75">
        <v>0</v>
      </c>
      <c r="BP75">
        <v>0</v>
      </c>
      <c r="BW75">
        <v>1</v>
      </c>
      <c r="BX75">
        <v>0</v>
      </c>
      <c r="BY75">
        <v>0</v>
      </c>
      <c r="BZ75">
        <v>0</v>
      </c>
      <c r="CA75">
        <v>0</v>
      </c>
      <c r="CB75">
        <v>0</v>
      </c>
      <c r="CC75" t="s">
        <v>471</v>
      </c>
      <c r="CD75">
        <v>0</v>
      </c>
      <c r="CE75">
        <v>0</v>
      </c>
      <c r="CF75">
        <v>0</v>
      </c>
      <c r="CG75">
        <v>0</v>
      </c>
      <c r="CH75" t="s">
        <v>471</v>
      </c>
      <c r="CI75" t="s">
        <v>471</v>
      </c>
      <c r="CJ75">
        <v>1</v>
      </c>
      <c r="CK75">
        <v>0</v>
      </c>
      <c r="CL75">
        <v>0</v>
      </c>
      <c r="CM75">
        <v>1</v>
      </c>
      <c r="CN75" t="s">
        <v>467</v>
      </c>
      <c r="CO75" t="s">
        <v>471</v>
      </c>
      <c r="CP75" t="s">
        <v>471</v>
      </c>
      <c r="CQ75" t="s">
        <v>471</v>
      </c>
      <c r="CR75" t="s">
        <v>471</v>
      </c>
      <c r="CS75" t="s">
        <v>471</v>
      </c>
      <c r="CT75" t="s">
        <v>471</v>
      </c>
      <c r="CU75" t="s">
        <v>471</v>
      </c>
      <c r="CV75" t="s">
        <v>471</v>
      </c>
      <c r="CW75" t="s">
        <v>471</v>
      </c>
      <c r="CX75" t="s">
        <v>471</v>
      </c>
      <c r="CY75" t="s">
        <v>471</v>
      </c>
      <c r="CZ75" t="s">
        <v>471</v>
      </c>
      <c r="DA75" t="s">
        <v>471</v>
      </c>
      <c r="DB75">
        <v>0</v>
      </c>
      <c r="DC75">
        <v>0</v>
      </c>
      <c r="DD75" t="s">
        <v>471</v>
      </c>
      <c r="DE75" t="s">
        <v>471</v>
      </c>
      <c r="DF75" t="s">
        <v>471</v>
      </c>
      <c r="DG75" t="s">
        <v>471</v>
      </c>
      <c r="DH75" t="s">
        <v>471</v>
      </c>
      <c r="DI75" t="s">
        <v>471</v>
      </c>
      <c r="DJ75" t="s">
        <v>471</v>
      </c>
      <c r="DK75" t="s">
        <v>471</v>
      </c>
      <c r="DL75" t="s">
        <v>471</v>
      </c>
      <c r="DM75" t="s">
        <v>471</v>
      </c>
      <c r="DN75" t="s">
        <v>471</v>
      </c>
      <c r="DO75" t="s">
        <v>471</v>
      </c>
      <c r="DP75" t="s">
        <v>471</v>
      </c>
      <c r="DQ75" t="s">
        <v>471</v>
      </c>
      <c r="DR75" t="s">
        <v>471</v>
      </c>
      <c r="DS75" t="s">
        <v>471</v>
      </c>
      <c r="DT75" t="s">
        <v>471</v>
      </c>
      <c r="DU75" t="s">
        <v>471</v>
      </c>
      <c r="DV75" t="s">
        <v>471</v>
      </c>
      <c r="DW75" t="s">
        <v>471</v>
      </c>
      <c r="DX75" t="s">
        <v>471</v>
      </c>
      <c r="DY75" t="s">
        <v>471</v>
      </c>
      <c r="DZ75" t="s">
        <v>471</v>
      </c>
      <c r="EA75" t="s">
        <v>471</v>
      </c>
      <c r="EB75" t="s">
        <v>471</v>
      </c>
      <c r="EC75">
        <v>0</v>
      </c>
      <c r="ED75" t="s">
        <v>471</v>
      </c>
      <c r="EE75" t="s">
        <v>471</v>
      </c>
      <c r="EF75" t="s">
        <v>471</v>
      </c>
      <c r="EG75" t="s">
        <v>471</v>
      </c>
      <c r="EH75" t="s">
        <v>471</v>
      </c>
      <c r="EI75" t="s">
        <v>471</v>
      </c>
      <c r="EJ75" t="s">
        <v>471</v>
      </c>
      <c r="EK75" t="s">
        <v>471</v>
      </c>
      <c r="EL75" t="s">
        <v>471</v>
      </c>
      <c r="EM75" t="s">
        <v>471</v>
      </c>
      <c r="EN75" t="s">
        <v>471</v>
      </c>
      <c r="EO75" t="s">
        <v>471</v>
      </c>
      <c r="EP75" t="s">
        <v>471</v>
      </c>
      <c r="EQ75" t="s">
        <v>471</v>
      </c>
      <c r="ER75" t="s">
        <v>471</v>
      </c>
      <c r="ES75" t="s">
        <v>471</v>
      </c>
      <c r="ET75" t="s">
        <v>471</v>
      </c>
      <c r="EU75" t="s">
        <v>471</v>
      </c>
      <c r="EV75" t="s">
        <v>471</v>
      </c>
      <c r="EW75" t="s">
        <v>471</v>
      </c>
      <c r="EX75" t="s">
        <v>471</v>
      </c>
      <c r="EY75" t="s">
        <v>471</v>
      </c>
      <c r="EZ75" t="s">
        <v>471</v>
      </c>
      <c r="FA75" t="s">
        <v>471</v>
      </c>
      <c r="FB75" t="s">
        <v>471</v>
      </c>
      <c r="FC75" t="s">
        <v>471</v>
      </c>
      <c r="FD75" t="s">
        <v>471</v>
      </c>
      <c r="FE75" t="s">
        <v>471</v>
      </c>
      <c r="FF75" t="s">
        <v>471</v>
      </c>
      <c r="FG75" t="s">
        <v>471</v>
      </c>
      <c r="FH75" t="s">
        <v>471</v>
      </c>
      <c r="FI75" t="s">
        <v>471</v>
      </c>
      <c r="FJ75" t="s">
        <v>471</v>
      </c>
      <c r="FK75" t="s">
        <v>471</v>
      </c>
      <c r="FL75" t="s">
        <v>471</v>
      </c>
      <c r="FM75" t="s">
        <v>471</v>
      </c>
      <c r="FN75" t="s">
        <v>471</v>
      </c>
      <c r="FO75" t="s">
        <v>471</v>
      </c>
      <c r="FP75" t="s">
        <v>471</v>
      </c>
      <c r="FQ75" t="s">
        <v>471</v>
      </c>
      <c r="FR75" t="s">
        <v>471</v>
      </c>
      <c r="FS75" t="s">
        <v>471</v>
      </c>
      <c r="FT75" t="s">
        <v>471</v>
      </c>
      <c r="FU75" t="s">
        <v>471</v>
      </c>
      <c r="FV75" t="s">
        <v>471</v>
      </c>
      <c r="FW75" t="s">
        <v>471</v>
      </c>
      <c r="FX75" t="s">
        <v>471</v>
      </c>
      <c r="FY75" t="s">
        <v>471</v>
      </c>
      <c r="FZ75" t="s">
        <v>471</v>
      </c>
      <c r="GA75" t="s">
        <v>471</v>
      </c>
      <c r="GB75" t="s">
        <v>471</v>
      </c>
      <c r="GC75" t="s">
        <v>471</v>
      </c>
      <c r="GD75" t="s">
        <v>471</v>
      </c>
      <c r="GE75" t="s">
        <v>471</v>
      </c>
      <c r="GF75" t="s">
        <v>471</v>
      </c>
      <c r="GG75" t="s">
        <v>471</v>
      </c>
      <c r="GH75" t="s">
        <v>471</v>
      </c>
      <c r="GI75" t="s">
        <v>471</v>
      </c>
      <c r="GJ75" t="s">
        <v>471</v>
      </c>
      <c r="GK75" t="s">
        <v>471</v>
      </c>
      <c r="GL75" t="s">
        <v>471</v>
      </c>
      <c r="GM75" t="s">
        <v>471</v>
      </c>
      <c r="GN75" t="s">
        <v>471</v>
      </c>
      <c r="GO75" t="s">
        <v>471</v>
      </c>
      <c r="GP75" t="s">
        <v>471</v>
      </c>
      <c r="GQ75" t="s">
        <v>471</v>
      </c>
      <c r="GR75" t="s">
        <v>471</v>
      </c>
      <c r="GS75" t="s">
        <v>471</v>
      </c>
      <c r="GT75" t="s">
        <v>471</v>
      </c>
      <c r="GU75" t="s">
        <v>471</v>
      </c>
      <c r="GV75" t="s">
        <v>471</v>
      </c>
      <c r="GW75" t="s">
        <v>471</v>
      </c>
      <c r="GX75" t="s">
        <v>471</v>
      </c>
      <c r="GY75" t="s">
        <v>471</v>
      </c>
      <c r="GZ75" t="s">
        <v>471</v>
      </c>
      <c r="HA75" t="s">
        <v>471</v>
      </c>
      <c r="HB75" t="s">
        <v>471</v>
      </c>
      <c r="HC75" t="s">
        <v>471</v>
      </c>
      <c r="HD75" t="s">
        <v>471</v>
      </c>
      <c r="HE75" t="s">
        <v>471</v>
      </c>
      <c r="HF75" t="s">
        <v>471</v>
      </c>
      <c r="HG75" t="s">
        <v>471</v>
      </c>
      <c r="HH75" t="s">
        <v>471</v>
      </c>
      <c r="HI75" t="s">
        <v>471</v>
      </c>
      <c r="HJ75" t="s">
        <v>471</v>
      </c>
      <c r="HK75" t="s">
        <v>471</v>
      </c>
      <c r="HL75" t="s">
        <v>471</v>
      </c>
      <c r="HM75" t="s">
        <v>471</v>
      </c>
      <c r="HN75" t="s">
        <v>471</v>
      </c>
      <c r="HO75" t="s">
        <v>471</v>
      </c>
      <c r="HP75" t="s">
        <v>471</v>
      </c>
      <c r="HQ75" t="s">
        <v>471</v>
      </c>
      <c r="HR75" t="s">
        <v>471</v>
      </c>
      <c r="HS75" t="s">
        <v>471</v>
      </c>
      <c r="HT75" t="s">
        <v>471</v>
      </c>
      <c r="HU75" t="s">
        <v>471</v>
      </c>
      <c r="HV75" t="s">
        <v>471</v>
      </c>
      <c r="HW75" t="s">
        <v>471</v>
      </c>
      <c r="HX75" t="s">
        <v>471</v>
      </c>
      <c r="HY75" t="s">
        <v>471</v>
      </c>
      <c r="HZ75" t="s">
        <v>471</v>
      </c>
      <c r="IA75" t="s">
        <v>471</v>
      </c>
      <c r="IB75" t="s">
        <v>471</v>
      </c>
      <c r="IC75" t="s">
        <v>471</v>
      </c>
      <c r="ID75" t="s">
        <v>471</v>
      </c>
      <c r="IE75" t="s">
        <v>471</v>
      </c>
      <c r="IF75" t="s">
        <v>471</v>
      </c>
      <c r="IG75" t="s">
        <v>471</v>
      </c>
      <c r="IH75" t="s">
        <v>471</v>
      </c>
      <c r="II75" t="s">
        <v>471</v>
      </c>
      <c r="IJ75" t="s">
        <v>471</v>
      </c>
      <c r="IK75" t="s">
        <v>471</v>
      </c>
      <c r="IL75" t="s">
        <v>471</v>
      </c>
      <c r="IM75" t="s">
        <v>471</v>
      </c>
      <c r="IN75" t="s">
        <v>471</v>
      </c>
      <c r="IO75" t="s">
        <v>471</v>
      </c>
      <c r="IP75" t="s">
        <v>471</v>
      </c>
      <c r="IQ75" t="s">
        <v>471</v>
      </c>
      <c r="IR75" t="s">
        <v>471</v>
      </c>
      <c r="IS75" t="s">
        <v>471</v>
      </c>
      <c r="IT75" t="s">
        <v>471</v>
      </c>
      <c r="IU75" t="s">
        <v>471</v>
      </c>
      <c r="IV75" t="s">
        <v>471</v>
      </c>
      <c r="IW75" t="s">
        <v>471</v>
      </c>
      <c r="IX75" t="s">
        <v>471</v>
      </c>
      <c r="IY75" t="s">
        <v>471</v>
      </c>
      <c r="IZ75" t="s">
        <v>471</v>
      </c>
      <c r="JA75" t="s">
        <v>471</v>
      </c>
      <c r="JB75" t="s">
        <v>471</v>
      </c>
      <c r="JC75" t="s">
        <v>471</v>
      </c>
      <c r="JD75">
        <v>0</v>
      </c>
      <c r="JE75" t="s">
        <v>528</v>
      </c>
      <c r="JF75" t="s">
        <v>528</v>
      </c>
      <c r="JG75" t="s">
        <v>528</v>
      </c>
      <c r="JH75" t="s">
        <v>528</v>
      </c>
      <c r="JI75" t="s">
        <v>528</v>
      </c>
      <c r="JJ75" t="s">
        <v>528</v>
      </c>
      <c r="JK75" t="s">
        <v>528</v>
      </c>
      <c r="JL75" t="s">
        <v>528</v>
      </c>
      <c r="JM75" t="s">
        <v>528</v>
      </c>
      <c r="JN75" t="s">
        <v>528</v>
      </c>
      <c r="JO75" t="s">
        <v>528</v>
      </c>
      <c r="JP75" t="s">
        <v>528</v>
      </c>
      <c r="JQ75">
        <v>0</v>
      </c>
      <c r="JR75">
        <v>0</v>
      </c>
      <c r="JS75">
        <v>0</v>
      </c>
      <c r="JT75">
        <v>0</v>
      </c>
      <c r="JU75">
        <v>0</v>
      </c>
      <c r="JV75">
        <v>0</v>
      </c>
      <c r="JW75">
        <v>0</v>
      </c>
      <c r="JX75">
        <v>0</v>
      </c>
      <c r="JY75">
        <v>0</v>
      </c>
      <c r="JZ75">
        <v>0</v>
      </c>
      <c r="KA75">
        <v>0</v>
      </c>
      <c r="KB75">
        <v>0</v>
      </c>
      <c r="KC75">
        <v>0</v>
      </c>
      <c r="KD75" t="s">
        <v>473</v>
      </c>
      <c r="KE75" t="s">
        <v>471</v>
      </c>
      <c r="KF75" t="s">
        <v>471</v>
      </c>
      <c r="KG75" t="s">
        <v>471</v>
      </c>
      <c r="KH75" t="s">
        <v>471</v>
      </c>
      <c r="KI75" t="s">
        <v>471</v>
      </c>
      <c r="KJ75" t="s">
        <v>471</v>
      </c>
      <c r="KK75" t="s">
        <v>471</v>
      </c>
      <c r="KL75" t="s">
        <v>471</v>
      </c>
      <c r="KM75" t="s">
        <v>471</v>
      </c>
      <c r="KN75" t="s">
        <v>471</v>
      </c>
      <c r="KO75" t="s">
        <v>471</v>
      </c>
      <c r="KP75" t="s">
        <v>473</v>
      </c>
      <c r="KQ75" t="s">
        <v>473</v>
      </c>
      <c r="KR75" t="s">
        <v>473</v>
      </c>
      <c r="KS75" t="s">
        <v>471</v>
      </c>
      <c r="KT75" t="s">
        <v>471</v>
      </c>
      <c r="KU75" t="s">
        <v>471</v>
      </c>
      <c r="KV75" t="s">
        <v>471</v>
      </c>
      <c r="KW75" t="s">
        <v>471</v>
      </c>
      <c r="KX75" t="s">
        <v>471</v>
      </c>
      <c r="KY75" t="s">
        <v>471</v>
      </c>
      <c r="KZ75" t="s">
        <v>471</v>
      </c>
      <c r="LA75" t="s">
        <v>471</v>
      </c>
      <c r="LB75" t="s">
        <v>473</v>
      </c>
      <c r="LC75" t="s">
        <v>1808</v>
      </c>
      <c r="LD75" t="s">
        <v>525</v>
      </c>
      <c r="LE75" t="s">
        <v>528</v>
      </c>
      <c r="LF75" t="s">
        <v>471</v>
      </c>
      <c r="LG75" t="s">
        <v>471</v>
      </c>
      <c r="LH75" t="s">
        <v>471</v>
      </c>
      <c r="LI75">
        <v>97.872340425531917</v>
      </c>
      <c r="LJ75">
        <v>18.291666666666668</v>
      </c>
      <c r="LK75">
        <v>12519771000</v>
      </c>
      <c r="LL75">
        <v>9282119753</v>
      </c>
      <c r="LM75">
        <v>1256563015</v>
      </c>
      <c r="LN75">
        <v>1565116239</v>
      </c>
      <c r="LO75">
        <v>1261977027</v>
      </c>
      <c r="LP75" t="s">
        <v>473</v>
      </c>
      <c r="LQ75" t="s">
        <v>473</v>
      </c>
      <c r="LR75" t="s">
        <v>473</v>
      </c>
      <c r="LS75" t="s">
        <v>471</v>
      </c>
      <c r="LT75" t="s">
        <v>471</v>
      </c>
      <c r="LU75" t="s">
        <v>471</v>
      </c>
      <c r="LV75" t="s">
        <v>471</v>
      </c>
      <c r="LW75" t="s">
        <v>471</v>
      </c>
      <c r="LX75" t="s">
        <v>471</v>
      </c>
      <c r="LY75" t="s">
        <v>471</v>
      </c>
      <c r="LZ75" t="s">
        <v>471</v>
      </c>
      <c r="MA75" t="s">
        <v>471</v>
      </c>
      <c r="MB75">
        <v>0</v>
      </c>
      <c r="MC75">
        <v>0</v>
      </c>
      <c r="MD75">
        <v>0</v>
      </c>
      <c r="ME75" t="s">
        <v>752</v>
      </c>
      <c r="MF75" t="s">
        <v>752</v>
      </c>
      <c r="MG75">
        <v>0</v>
      </c>
      <c r="MH75">
        <v>0</v>
      </c>
      <c r="MI75">
        <v>0</v>
      </c>
      <c r="MJ75">
        <v>0</v>
      </c>
      <c r="MK75">
        <v>0</v>
      </c>
      <c r="ML75">
        <v>0</v>
      </c>
      <c r="MM75">
        <v>0</v>
      </c>
      <c r="MN75">
        <v>0</v>
      </c>
      <c r="MO75">
        <v>0</v>
      </c>
      <c r="MP75">
        <v>0</v>
      </c>
      <c r="MQ75" t="s">
        <v>475</v>
      </c>
      <c r="MR75" t="s">
        <v>475</v>
      </c>
      <c r="MS75">
        <v>0</v>
      </c>
      <c r="MT75">
        <v>0</v>
      </c>
      <c r="MU75">
        <v>0</v>
      </c>
      <c r="MV75">
        <v>0</v>
      </c>
      <c r="MW75">
        <v>0</v>
      </c>
      <c r="MX75">
        <v>0</v>
      </c>
      <c r="MY75">
        <v>0</v>
      </c>
      <c r="MZ75">
        <v>0</v>
      </c>
      <c r="NA75">
        <v>0</v>
      </c>
      <c r="NB75">
        <v>0</v>
      </c>
      <c r="NC75" t="s">
        <v>473</v>
      </c>
      <c r="ND75" t="s">
        <v>473</v>
      </c>
      <c r="NE75" t="s">
        <v>473</v>
      </c>
      <c r="NF75" t="s">
        <v>471</v>
      </c>
      <c r="NG75" t="s">
        <v>471</v>
      </c>
      <c r="NH75" t="s">
        <v>471</v>
      </c>
      <c r="NI75" t="s">
        <v>471</v>
      </c>
      <c r="NJ75" t="s">
        <v>471</v>
      </c>
      <c r="NK75" t="s">
        <v>471</v>
      </c>
      <c r="NL75" t="s">
        <v>471</v>
      </c>
      <c r="NM75" t="s">
        <v>471</v>
      </c>
      <c r="NN75" t="s">
        <v>471</v>
      </c>
      <c r="NO75" t="s">
        <v>475</v>
      </c>
      <c r="NP75" t="s">
        <v>475</v>
      </c>
      <c r="NQ75">
        <v>0</v>
      </c>
      <c r="NR75">
        <v>0</v>
      </c>
      <c r="NS75">
        <v>0</v>
      </c>
      <c r="NT75">
        <v>0</v>
      </c>
      <c r="NU75">
        <v>0</v>
      </c>
      <c r="NV75">
        <v>0</v>
      </c>
      <c r="NW75">
        <v>0</v>
      </c>
      <c r="NX75">
        <v>0</v>
      </c>
      <c r="NY75">
        <v>0</v>
      </c>
      <c r="NZ75">
        <v>0</v>
      </c>
      <c r="OA75" t="s">
        <v>1809</v>
      </c>
      <c r="OB75" t="s">
        <v>1809</v>
      </c>
      <c r="OC75">
        <v>0</v>
      </c>
      <c r="OD75">
        <v>0</v>
      </c>
      <c r="OE75">
        <v>0</v>
      </c>
      <c r="OF75">
        <v>0</v>
      </c>
      <c r="OG75">
        <v>0</v>
      </c>
      <c r="OH75">
        <v>0</v>
      </c>
      <c r="OI75">
        <v>0</v>
      </c>
      <c r="OJ75">
        <v>0</v>
      </c>
      <c r="OK75">
        <v>0</v>
      </c>
      <c r="OL75">
        <v>0</v>
      </c>
      <c r="OM75" t="s">
        <v>1810</v>
      </c>
      <c r="ON75" t="s">
        <v>1794</v>
      </c>
      <c r="OO75" t="s">
        <v>1790</v>
      </c>
      <c r="OP75">
        <v>0</v>
      </c>
      <c r="OQ75" t="s">
        <v>471</v>
      </c>
      <c r="OR75" t="s">
        <v>471</v>
      </c>
      <c r="OS75" t="s">
        <v>471</v>
      </c>
      <c r="OT75" t="s">
        <v>471</v>
      </c>
      <c r="OU75" t="s">
        <v>471</v>
      </c>
      <c r="OV75" t="s">
        <v>471</v>
      </c>
      <c r="OW75" t="s">
        <v>471</v>
      </c>
      <c r="OX75" t="s">
        <v>471</v>
      </c>
      <c r="OY75" t="s">
        <v>471</v>
      </c>
      <c r="OZ75" t="s">
        <v>471</v>
      </c>
      <c r="PA75" t="s">
        <v>471</v>
      </c>
      <c r="PB75" t="s">
        <v>471</v>
      </c>
      <c r="PC75" t="s">
        <v>471</v>
      </c>
      <c r="PD75" t="s">
        <v>471</v>
      </c>
      <c r="PE75" t="s">
        <v>471</v>
      </c>
      <c r="PF75" t="s">
        <v>471</v>
      </c>
      <c r="PG75" t="s">
        <v>471</v>
      </c>
      <c r="PH75" t="s">
        <v>471</v>
      </c>
      <c r="PI75" t="s">
        <v>471</v>
      </c>
      <c r="PJ75" t="s">
        <v>471</v>
      </c>
      <c r="PK75" t="s">
        <v>471</v>
      </c>
      <c r="PL75" t="s">
        <v>471</v>
      </c>
      <c r="PM75" t="s">
        <v>471</v>
      </c>
      <c r="PN75" t="s">
        <v>471</v>
      </c>
      <c r="PO75" t="s">
        <v>471</v>
      </c>
      <c r="PP75" t="s">
        <v>471</v>
      </c>
      <c r="PQ75">
        <v>19204057</v>
      </c>
      <c r="PR75">
        <v>1545912182</v>
      </c>
      <c r="PS75" t="s">
        <v>1811</v>
      </c>
    </row>
    <row r="76" spans="1:435" x14ac:dyDescent="0.25">
      <c r="A76" t="s">
        <v>1812</v>
      </c>
      <c r="B76">
        <v>7872</v>
      </c>
      <c r="D76">
        <v>2020110010185</v>
      </c>
      <c r="E76" t="s">
        <v>436</v>
      </c>
      <c r="F76" t="s">
        <v>437</v>
      </c>
      <c r="G76" t="s">
        <v>1791</v>
      </c>
      <c r="H76" t="s">
        <v>1792</v>
      </c>
      <c r="I76" t="s">
        <v>525</v>
      </c>
      <c r="J76" t="s">
        <v>1793</v>
      </c>
      <c r="K76" t="s">
        <v>1794</v>
      </c>
      <c r="L76" t="s">
        <v>1795</v>
      </c>
      <c r="M76" t="s">
        <v>1796</v>
      </c>
      <c r="N76" t="s">
        <v>1794</v>
      </c>
      <c r="O76" t="s">
        <v>1795</v>
      </c>
      <c r="P76" t="s">
        <v>1796</v>
      </c>
      <c r="Q76" t="s">
        <v>1797</v>
      </c>
      <c r="R76" t="s">
        <v>1009</v>
      </c>
      <c r="S76" t="s">
        <v>1813</v>
      </c>
      <c r="T76" t="s">
        <v>1814</v>
      </c>
      <c r="U76" t="s">
        <v>1815</v>
      </c>
      <c r="AI76" t="s">
        <v>1816</v>
      </c>
      <c r="AJ76" t="s">
        <v>1817</v>
      </c>
      <c r="AK76">
        <v>44055</v>
      </c>
      <c r="AL76">
        <v>1</v>
      </c>
      <c r="AM76">
        <v>2023</v>
      </c>
      <c r="AN76" t="s">
        <v>1818</v>
      </c>
      <c r="AO76" t="s">
        <v>1819</v>
      </c>
      <c r="AP76">
        <v>2020</v>
      </c>
      <c r="AQ76">
        <v>2021</v>
      </c>
      <c r="AR76" t="s">
        <v>492</v>
      </c>
      <c r="AS76" t="s">
        <v>457</v>
      </c>
      <c r="AT76" t="s">
        <v>458</v>
      </c>
      <c r="AU76" t="s">
        <v>627</v>
      </c>
      <c r="AV76" t="s">
        <v>460</v>
      </c>
      <c r="AW76" t="s">
        <v>460</v>
      </c>
      <c r="AX76" t="s">
        <v>460</v>
      </c>
      <c r="AZ76">
        <v>1</v>
      </c>
      <c r="BB76" t="s">
        <v>1820</v>
      </c>
      <c r="BC76" t="s">
        <v>1821</v>
      </c>
      <c r="BD76" t="s">
        <v>1822</v>
      </c>
      <c r="BE76" t="s">
        <v>525</v>
      </c>
      <c r="BF76" t="s">
        <v>1823</v>
      </c>
      <c r="BG76">
        <v>1</v>
      </c>
      <c r="BH76">
        <v>44055</v>
      </c>
      <c r="BI76">
        <v>0</v>
      </c>
      <c r="BJ76" t="s">
        <v>51</v>
      </c>
      <c r="BK76">
        <v>100</v>
      </c>
      <c r="BL76">
        <v>0</v>
      </c>
      <c r="BM76">
        <v>100</v>
      </c>
      <c r="BN76">
        <v>0</v>
      </c>
      <c r="BO76">
        <v>0</v>
      </c>
      <c r="BP76">
        <v>0</v>
      </c>
      <c r="BW76">
        <v>0</v>
      </c>
      <c r="BX76">
        <v>100</v>
      </c>
      <c r="BY76">
        <v>0</v>
      </c>
      <c r="BZ76">
        <v>0</v>
      </c>
      <c r="CA76">
        <v>100</v>
      </c>
      <c r="CB76">
        <v>0</v>
      </c>
      <c r="CC76" t="s">
        <v>471</v>
      </c>
      <c r="CD76">
        <v>0</v>
      </c>
      <c r="CE76">
        <v>0</v>
      </c>
      <c r="CF76">
        <v>0</v>
      </c>
      <c r="CG76">
        <v>0</v>
      </c>
      <c r="CH76" t="s">
        <v>471</v>
      </c>
      <c r="CI76" t="s">
        <v>471</v>
      </c>
      <c r="CJ76">
        <v>0</v>
      </c>
      <c r="CK76">
        <v>100</v>
      </c>
      <c r="CL76">
        <v>0</v>
      </c>
      <c r="CM76">
        <v>0</v>
      </c>
      <c r="CN76" t="s">
        <v>467</v>
      </c>
      <c r="CO76" t="s">
        <v>471</v>
      </c>
      <c r="CP76" t="s">
        <v>471</v>
      </c>
      <c r="CQ76" t="s">
        <v>471</v>
      </c>
      <c r="CR76" t="s">
        <v>471</v>
      </c>
      <c r="CS76" t="s">
        <v>471</v>
      </c>
      <c r="CT76" t="s">
        <v>471</v>
      </c>
      <c r="CU76" t="s">
        <v>471</v>
      </c>
      <c r="CV76" t="s">
        <v>471</v>
      </c>
      <c r="CW76" t="s">
        <v>471</v>
      </c>
      <c r="CX76" t="s">
        <v>471</v>
      </c>
      <c r="CY76" t="s">
        <v>471</v>
      </c>
      <c r="CZ76" t="s">
        <v>471</v>
      </c>
      <c r="DA76" t="s">
        <v>471</v>
      </c>
      <c r="DB76">
        <v>0</v>
      </c>
      <c r="DC76">
        <v>0</v>
      </c>
      <c r="DD76" t="s">
        <v>471</v>
      </c>
      <c r="DE76" t="s">
        <v>471</v>
      </c>
      <c r="DF76" t="s">
        <v>471</v>
      </c>
      <c r="DG76" t="s">
        <v>471</v>
      </c>
      <c r="DH76" t="s">
        <v>471</v>
      </c>
      <c r="DI76" t="s">
        <v>471</v>
      </c>
      <c r="DJ76" t="s">
        <v>471</v>
      </c>
      <c r="DK76" t="s">
        <v>471</v>
      </c>
      <c r="DL76" t="s">
        <v>471</v>
      </c>
      <c r="DM76" t="s">
        <v>471</v>
      </c>
      <c r="DN76" t="s">
        <v>471</v>
      </c>
      <c r="DO76" t="s">
        <v>471</v>
      </c>
      <c r="DP76" t="s">
        <v>471</v>
      </c>
      <c r="DQ76" t="s">
        <v>471</v>
      </c>
      <c r="DR76" t="s">
        <v>471</v>
      </c>
      <c r="DS76" t="s">
        <v>471</v>
      </c>
      <c r="DT76" t="s">
        <v>471</v>
      </c>
      <c r="DU76" t="s">
        <v>471</v>
      </c>
      <c r="DV76" t="s">
        <v>471</v>
      </c>
      <c r="DW76" t="s">
        <v>471</v>
      </c>
      <c r="DX76" t="s">
        <v>471</v>
      </c>
      <c r="DY76" t="s">
        <v>471</v>
      </c>
      <c r="DZ76" t="s">
        <v>471</v>
      </c>
      <c r="EA76" t="s">
        <v>471</v>
      </c>
      <c r="EB76" t="s">
        <v>471</v>
      </c>
      <c r="EC76">
        <v>0</v>
      </c>
      <c r="ED76" t="s">
        <v>471</v>
      </c>
      <c r="EE76" t="s">
        <v>471</v>
      </c>
      <c r="EF76" t="s">
        <v>471</v>
      </c>
      <c r="EG76" t="s">
        <v>471</v>
      </c>
      <c r="EH76" t="s">
        <v>471</v>
      </c>
      <c r="EI76" t="s">
        <v>471</v>
      </c>
      <c r="EJ76" t="s">
        <v>471</v>
      </c>
      <c r="EK76" t="s">
        <v>471</v>
      </c>
      <c r="EL76" t="s">
        <v>471</v>
      </c>
      <c r="EM76" t="s">
        <v>471</v>
      </c>
      <c r="EN76" t="s">
        <v>471</v>
      </c>
      <c r="EO76" t="s">
        <v>471</v>
      </c>
      <c r="EP76" t="s">
        <v>471</v>
      </c>
      <c r="EQ76" t="s">
        <v>471</v>
      </c>
      <c r="ER76" t="s">
        <v>471</v>
      </c>
      <c r="ES76" t="s">
        <v>471</v>
      </c>
      <c r="ET76" t="s">
        <v>471</v>
      </c>
      <c r="EU76" t="s">
        <v>471</v>
      </c>
      <c r="EV76" t="s">
        <v>471</v>
      </c>
      <c r="EW76" t="s">
        <v>471</v>
      </c>
      <c r="EX76" t="s">
        <v>471</v>
      </c>
      <c r="EY76" t="s">
        <v>471</v>
      </c>
      <c r="EZ76" t="s">
        <v>471</v>
      </c>
      <c r="FA76" t="s">
        <v>471</v>
      </c>
      <c r="FB76" t="s">
        <v>471</v>
      </c>
      <c r="FC76" t="s">
        <v>471</v>
      </c>
      <c r="FD76" t="s">
        <v>471</v>
      </c>
      <c r="FE76" t="s">
        <v>471</v>
      </c>
      <c r="FF76" t="s">
        <v>471</v>
      </c>
      <c r="FG76" t="s">
        <v>471</v>
      </c>
      <c r="FH76" t="s">
        <v>471</v>
      </c>
      <c r="FI76" t="s">
        <v>471</v>
      </c>
      <c r="FJ76" t="s">
        <v>471</v>
      </c>
      <c r="FK76" t="s">
        <v>471</v>
      </c>
      <c r="FL76" t="s">
        <v>471</v>
      </c>
      <c r="FM76" t="s">
        <v>471</v>
      </c>
      <c r="FN76" t="s">
        <v>471</v>
      </c>
      <c r="FO76" t="s">
        <v>471</v>
      </c>
      <c r="FP76" t="s">
        <v>471</v>
      </c>
      <c r="FQ76" t="s">
        <v>471</v>
      </c>
      <c r="FR76" t="s">
        <v>471</v>
      </c>
      <c r="FS76" t="s">
        <v>471</v>
      </c>
      <c r="FT76" t="s">
        <v>471</v>
      </c>
      <c r="FU76" t="s">
        <v>471</v>
      </c>
      <c r="FV76" t="s">
        <v>471</v>
      </c>
      <c r="FW76" t="s">
        <v>471</v>
      </c>
      <c r="FX76" t="s">
        <v>471</v>
      </c>
      <c r="FY76" t="s">
        <v>471</v>
      </c>
      <c r="FZ76" t="s">
        <v>471</v>
      </c>
      <c r="GA76" t="s">
        <v>471</v>
      </c>
      <c r="GB76" t="s">
        <v>471</v>
      </c>
      <c r="GC76" t="s">
        <v>471</v>
      </c>
      <c r="GD76" t="s">
        <v>471</v>
      </c>
      <c r="GE76" t="s">
        <v>471</v>
      </c>
      <c r="GF76" t="s">
        <v>471</v>
      </c>
      <c r="GG76" t="s">
        <v>471</v>
      </c>
      <c r="GH76" t="s">
        <v>471</v>
      </c>
      <c r="GI76" t="s">
        <v>471</v>
      </c>
      <c r="GJ76" t="s">
        <v>471</v>
      </c>
      <c r="GK76" t="s">
        <v>471</v>
      </c>
      <c r="GL76" t="s">
        <v>471</v>
      </c>
      <c r="GM76" t="s">
        <v>471</v>
      </c>
      <c r="GN76" t="s">
        <v>471</v>
      </c>
      <c r="GO76" t="s">
        <v>471</v>
      </c>
      <c r="GP76" t="s">
        <v>471</v>
      </c>
      <c r="GQ76" t="s">
        <v>471</v>
      </c>
      <c r="GR76" t="s">
        <v>471</v>
      </c>
      <c r="GS76" t="s">
        <v>471</v>
      </c>
      <c r="GT76" t="s">
        <v>471</v>
      </c>
      <c r="GU76" t="s">
        <v>471</v>
      </c>
      <c r="GV76" t="s">
        <v>471</v>
      </c>
      <c r="GW76" t="s">
        <v>471</v>
      </c>
      <c r="GX76" t="s">
        <v>471</v>
      </c>
      <c r="GY76" t="s">
        <v>471</v>
      </c>
      <c r="GZ76" t="s">
        <v>471</v>
      </c>
      <c r="HA76" t="s">
        <v>471</v>
      </c>
      <c r="HB76" t="s">
        <v>471</v>
      </c>
      <c r="HC76" t="s">
        <v>471</v>
      </c>
      <c r="HD76" t="s">
        <v>471</v>
      </c>
      <c r="HE76" t="s">
        <v>471</v>
      </c>
      <c r="HF76" t="s">
        <v>471</v>
      </c>
      <c r="HG76" t="s">
        <v>471</v>
      </c>
      <c r="HH76" t="s">
        <v>471</v>
      </c>
      <c r="HI76" t="s">
        <v>471</v>
      </c>
      <c r="HJ76" t="s">
        <v>471</v>
      </c>
      <c r="HK76" t="s">
        <v>471</v>
      </c>
      <c r="HL76" t="s">
        <v>471</v>
      </c>
      <c r="HM76" t="s">
        <v>471</v>
      </c>
      <c r="HN76" t="s">
        <v>471</v>
      </c>
      <c r="HO76" t="s">
        <v>471</v>
      </c>
      <c r="HP76" t="s">
        <v>471</v>
      </c>
      <c r="HQ76" t="s">
        <v>471</v>
      </c>
      <c r="HR76" t="s">
        <v>471</v>
      </c>
      <c r="HS76" t="s">
        <v>471</v>
      </c>
      <c r="HT76" t="s">
        <v>471</v>
      </c>
      <c r="HU76" t="s">
        <v>471</v>
      </c>
      <c r="HV76" t="s">
        <v>471</v>
      </c>
      <c r="HW76" t="s">
        <v>471</v>
      </c>
      <c r="HX76" t="s">
        <v>471</v>
      </c>
      <c r="HY76" t="s">
        <v>471</v>
      </c>
      <c r="HZ76" t="s">
        <v>471</v>
      </c>
      <c r="IA76" t="s">
        <v>471</v>
      </c>
      <c r="IB76" t="s">
        <v>471</v>
      </c>
      <c r="IC76" t="s">
        <v>471</v>
      </c>
      <c r="ID76" t="s">
        <v>471</v>
      </c>
      <c r="IE76" t="s">
        <v>471</v>
      </c>
      <c r="IF76" t="s">
        <v>471</v>
      </c>
      <c r="IG76" t="s">
        <v>471</v>
      </c>
      <c r="IH76" t="s">
        <v>471</v>
      </c>
      <c r="II76" t="s">
        <v>471</v>
      </c>
      <c r="IJ76" t="s">
        <v>471</v>
      </c>
      <c r="IK76" t="s">
        <v>471</v>
      </c>
      <c r="IL76" t="s">
        <v>471</v>
      </c>
      <c r="IM76" t="s">
        <v>471</v>
      </c>
      <c r="IN76" t="s">
        <v>471</v>
      </c>
      <c r="IO76" t="s">
        <v>471</v>
      </c>
      <c r="IP76" t="s">
        <v>471</v>
      </c>
      <c r="IQ76" t="s">
        <v>471</v>
      </c>
      <c r="IR76" t="s">
        <v>471</v>
      </c>
      <c r="IS76" t="s">
        <v>471</v>
      </c>
      <c r="IT76" t="s">
        <v>471</v>
      </c>
      <c r="IU76" t="s">
        <v>471</v>
      </c>
      <c r="IV76" t="s">
        <v>471</v>
      </c>
      <c r="IW76" t="s">
        <v>471</v>
      </c>
      <c r="IX76" t="s">
        <v>471</v>
      </c>
      <c r="IY76" t="s">
        <v>471</v>
      </c>
      <c r="IZ76" t="s">
        <v>471</v>
      </c>
      <c r="JA76" t="s">
        <v>471</v>
      </c>
      <c r="JB76" t="s">
        <v>471</v>
      </c>
      <c r="JC76" t="s">
        <v>471</v>
      </c>
      <c r="JD76">
        <v>0</v>
      </c>
      <c r="JE76" t="s">
        <v>528</v>
      </c>
      <c r="JF76" t="s">
        <v>528</v>
      </c>
      <c r="JG76" t="s">
        <v>528</v>
      </c>
      <c r="JH76" t="s">
        <v>528</v>
      </c>
      <c r="JI76" t="s">
        <v>528</v>
      </c>
      <c r="JJ76" t="s">
        <v>528</v>
      </c>
      <c r="JK76" t="s">
        <v>528</v>
      </c>
      <c r="JL76" t="s">
        <v>528</v>
      </c>
      <c r="JM76" t="s">
        <v>528</v>
      </c>
      <c r="JN76" t="s">
        <v>528</v>
      </c>
      <c r="JO76" t="s">
        <v>528</v>
      </c>
      <c r="JP76" t="s">
        <v>528</v>
      </c>
      <c r="JQ76">
        <v>0</v>
      </c>
      <c r="JR76">
        <v>0</v>
      </c>
      <c r="JS76">
        <v>0</v>
      </c>
      <c r="JT76">
        <v>0</v>
      </c>
      <c r="JU76">
        <v>0</v>
      </c>
      <c r="JV76">
        <v>0</v>
      </c>
      <c r="JW76">
        <v>0</v>
      </c>
      <c r="JX76">
        <v>0</v>
      </c>
      <c r="JY76">
        <v>0</v>
      </c>
      <c r="JZ76">
        <v>0</v>
      </c>
      <c r="KA76">
        <v>0</v>
      </c>
      <c r="KB76">
        <v>0</v>
      </c>
      <c r="KC76">
        <v>0</v>
      </c>
      <c r="KD76" t="s">
        <v>473</v>
      </c>
      <c r="KE76" t="s">
        <v>471</v>
      </c>
      <c r="KF76" t="s">
        <v>471</v>
      </c>
      <c r="KG76" t="s">
        <v>471</v>
      </c>
      <c r="KH76" t="s">
        <v>471</v>
      </c>
      <c r="KI76" t="s">
        <v>471</v>
      </c>
      <c r="KJ76" t="s">
        <v>471</v>
      </c>
      <c r="KK76" t="s">
        <v>471</v>
      </c>
      <c r="KL76" t="s">
        <v>471</v>
      </c>
      <c r="KM76" t="s">
        <v>471</v>
      </c>
      <c r="KN76" t="s">
        <v>471</v>
      </c>
      <c r="KO76" t="s">
        <v>471</v>
      </c>
      <c r="KP76" t="s">
        <v>473</v>
      </c>
      <c r="KQ76" t="s">
        <v>473</v>
      </c>
      <c r="KR76" t="s">
        <v>473</v>
      </c>
      <c r="KS76" t="s">
        <v>471</v>
      </c>
      <c r="KT76" t="s">
        <v>471</v>
      </c>
      <c r="KU76" t="s">
        <v>471</v>
      </c>
      <c r="KV76" t="s">
        <v>471</v>
      </c>
      <c r="KW76" t="s">
        <v>471</v>
      </c>
      <c r="KX76" t="s">
        <v>471</v>
      </c>
      <c r="KY76" t="s">
        <v>471</v>
      </c>
      <c r="KZ76" t="s">
        <v>471</v>
      </c>
      <c r="LA76" t="s">
        <v>471</v>
      </c>
      <c r="LB76" t="s">
        <v>473</v>
      </c>
      <c r="LC76" t="s">
        <v>1808</v>
      </c>
      <c r="LD76" t="s">
        <v>525</v>
      </c>
      <c r="LE76" t="s">
        <v>528</v>
      </c>
      <c r="LF76" t="s">
        <v>471</v>
      </c>
      <c r="LG76" t="s">
        <v>471</v>
      </c>
      <c r="LH76" t="s">
        <v>471</v>
      </c>
      <c r="LI76">
        <v>97.872340425531917</v>
      </c>
      <c r="LJ76">
        <v>18.291666666666668</v>
      </c>
      <c r="LK76">
        <v>12519771000</v>
      </c>
      <c r="LL76">
        <v>9282119753</v>
      </c>
      <c r="LM76">
        <v>1256563015</v>
      </c>
      <c r="LN76">
        <v>1565116239</v>
      </c>
      <c r="LO76">
        <v>1261977027</v>
      </c>
      <c r="LP76" t="s">
        <v>473</v>
      </c>
      <c r="LQ76" t="s">
        <v>473</v>
      </c>
      <c r="LR76" t="s">
        <v>473</v>
      </c>
      <c r="LS76" t="s">
        <v>471</v>
      </c>
      <c r="LT76" t="s">
        <v>471</v>
      </c>
      <c r="LU76" t="s">
        <v>471</v>
      </c>
      <c r="LV76" t="s">
        <v>471</v>
      </c>
      <c r="LW76" t="s">
        <v>471</v>
      </c>
      <c r="LX76" t="s">
        <v>471</v>
      </c>
      <c r="LY76" t="s">
        <v>471</v>
      </c>
      <c r="LZ76" t="s">
        <v>471</v>
      </c>
      <c r="MA76" t="s">
        <v>471</v>
      </c>
      <c r="MB76">
        <v>0</v>
      </c>
      <c r="MC76">
        <v>0</v>
      </c>
      <c r="MD76">
        <v>0</v>
      </c>
      <c r="ME76" t="s">
        <v>475</v>
      </c>
      <c r="MF76" t="s">
        <v>475</v>
      </c>
      <c r="MG76">
        <v>0</v>
      </c>
      <c r="MH76">
        <v>0</v>
      </c>
      <c r="MI76">
        <v>0</v>
      </c>
      <c r="MJ76">
        <v>0</v>
      </c>
      <c r="MK76">
        <v>0</v>
      </c>
      <c r="ML76">
        <v>0</v>
      </c>
      <c r="MM76">
        <v>0</v>
      </c>
      <c r="MN76">
        <v>0</v>
      </c>
      <c r="MO76">
        <v>0</v>
      </c>
      <c r="MP76">
        <v>0</v>
      </c>
      <c r="MQ76" t="s">
        <v>475</v>
      </c>
      <c r="MR76" t="s">
        <v>475</v>
      </c>
      <c r="MS76">
        <v>0</v>
      </c>
      <c r="MT76">
        <v>0</v>
      </c>
      <c r="MU76">
        <v>0</v>
      </c>
      <c r="MV76">
        <v>0</v>
      </c>
      <c r="MW76">
        <v>0</v>
      </c>
      <c r="MX76">
        <v>0</v>
      </c>
      <c r="MY76">
        <v>0</v>
      </c>
      <c r="MZ76">
        <v>0</v>
      </c>
      <c r="NA76">
        <v>0</v>
      </c>
      <c r="NB76">
        <v>0</v>
      </c>
      <c r="NC76" t="s">
        <v>473</v>
      </c>
      <c r="ND76" t="s">
        <v>473</v>
      </c>
      <c r="NE76" t="s">
        <v>473</v>
      </c>
      <c r="NF76" t="s">
        <v>471</v>
      </c>
      <c r="NG76" t="s">
        <v>471</v>
      </c>
      <c r="NH76" t="s">
        <v>471</v>
      </c>
      <c r="NI76" t="s">
        <v>471</v>
      </c>
      <c r="NJ76" t="s">
        <v>471</v>
      </c>
      <c r="NK76" t="s">
        <v>471</v>
      </c>
      <c r="NL76" t="s">
        <v>471</v>
      </c>
      <c r="NM76" t="s">
        <v>471</v>
      </c>
      <c r="NN76" t="s">
        <v>471</v>
      </c>
      <c r="NO76" t="s">
        <v>1029</v>
      </c>
      <c r="NP76" t="s">
        <v>1029</v>
      </c>
      <c r="NQ76">
        <v>0</v>
      </c>
      <c r="NR76">
        <v>0</v>
      </c>
      <c r="NS76">
        <v>0</v>
      </c>
      <c r="NT76">
        <v>0</v>
      </c>
      <c r="NU76">
        <v>0</v>
      </c>
      <c r="NV76">
        <v>0</v>
      </c>
      <c r="NW76">
        <v>0</v>
      </c>
      <c r="NX76">
        <v>0</v>
      </c>
      <c r="NY76">
        <v>0</v>
      </c>
      <c r="NZ76">
        <v>0</v>
      </c>
      <c r="OA76" t="s">
        <v>1029</v>
      </c>
      <c r="OB76" t="s">
        <v>1029</v>
      </c>
      <c r="OC76">
        <v>0</v>
      </c>
      <c r="OD76">
        <v>0</v>
      </c>
      <c r="OE76">
        <v>0</v>
      </c>
      <c r="OF76">
        <v>0</v>
      </c>
      <c r="OG76">
        <v>0</v>
      </c>
      <c r="OH76">
        <v>0</v>
      </c>
      <c r="OI76">
        <v>0</v>
      </c>
      <c r="OJ76">
        <v>0</v>
      </c>
      <c r="OK76">
        <v>0</v>
      </c>
      <c r="OL76">
        <v>0</v>
      </c>
      <c r="OO76" t="s">
        <v>1812</v>
      </c>
      <c r="OP76">
        <v>0</v>
      </c>
      <c r="OQ76" t="s">
        <v>471</v>
      </c>
      <c r="OR76" t="s">
        <v>471</v>
      </c>
      <c r="OS76" t="s">
        <v>471</v>
      </c>
      <c r="OT76" t="s">
        <v>471</v>
      </c>
      <c r="OU76" t="s">
        <v>471</v>
      </c>
      <c r="OV76" t="s">
        <v>471</v>
      </c>
      <c r="OW76" t="s">
        <v>471</v>
      </c>
      <c r="OX76" t="s">
        <v>471</v>
      </c>
      <c r="OY76" t="s">
        <v>471</v>
      </c>
      <c r="OZ76" t="s">
        <v>471</v>
      </c>
      <c r="PA76" t="s">
        <v>471</v>
      </c>
      <c r="PB76" t="s">
        <v>471</v>
      </c>
      <c r="PC76" t="s">
        <v>471</v>
      </c>
      <c r="PD76" t="s">
        <v>471</v>
      </c>
      <c r="PE76" t="s">
        <v>471</v>
      </c>
      <c r="PF76" t="s">
        <v>471</v>
      </c>
      <c r="PG76" t="s">
        <v>471</v>
      </c>
      <c r="PH76" t="s">
        <v>471</v>
      </c>
      <c r="PI76" t="s">
        <v>471</v>
      </c>
      <c r="PJ76" t="s">
        <v>471</v>
      </c>
      <c r="PK76" t="s">
        <v>471</v>
      </c>
      <c r="PL76" t="s">
        <v>471</v>
      </c>
      <c r="PM76" t="s">
        <v>471</v>
      </c>
      <c r="PN76" t="s">
        <v>471</v>
      </c>
      <c r="PO76" t="s">
        <v>471</v>
      </c>
      <c r="PP76" t="s">
        <v>471</v>
      </c>
      <c r="PQ76">
        <v>19204057</v>
      </c>
      <c r="PR76">
        <v>1545912182</v>
      </c>
      <c r="PS76" t="s">
        <v>1811</v>
      </c>
    </row>
    <row r="77" spans="1:435" x14ac:dyDescent="0.25">
      <c r="A77" t="s">
        <v>1824</v>
      </c>
      <c r="B77">
        <v>7872</v>
      </c>
      <c r="D77">
        <v>2020110010185</v>
      </c>
      <c r="E77" t="s">
        <v>436</v>
      </c>
      <c r="F77" t="s">
        <v>437</v>
      </c>
      <c r="G77" t="s">
        <v>1791</v>
      </c>
      <c r="H77" t="s">
        <v>1792</v>
      </c>
      <c r="I77" t="s">
        <v>525</v>
      </c>
      <c r="J77" t="s">
        <v>1793</v>
      </c>
      <c r="K77" t="s">
        <v>1794</v>
      </c>
      <c r="L77" t="s">
        <v>1795</v>
      </c>
      <c r="M77" t="s">
        <v>1796</v>
      </c>
      <c r="N77" t="s">
        <v>1794</v>
      </c>
      <c r="O77" t="s">
        <v>1795</v>
      </c>
      <c r="P77" t="s">
        <v>1796</v>
      </c>
      <c r="Q77" t="s">
        <v>1797</v>
      </c>
      <c r="R77" t="s">
        <v>1009</v>
      </c>
      <c r="S77" t="s">
        <v>1825</v>
      </c>
      <c r="T77" t="s">
        <v>1826</v>
      </c>
      <c r="V77" t="s">
        <v>1825</v>
      </c>
      <c r="W77" t="s">
        <v>1826</v>
      </c>
      <c r="AH77" t="s">
        <v>838</v>
      </c>
      <c r="AI77" t="s">
        <v>1827</v>
      </c>
      <c r="AJ77">
        <v>0</v>
      </c>
      <c r="AK77">
        <v>44055</v>
      </c>
      <c r="AL77">
        <v>1</v>
      </c>
      <c r="AM77">
        <v>2023</v>
      </c>
      <c r="AN77" t="s">
        <v>1828</v>
      </c>
      <c r="AO77" t="s">
        <v>1829</v>
      </c>
      <c r="AP77">
        <v>2020</v>
      </c>
      <c r="AQ77">
        <v>2024</v>
      </c>
      <c r="AR77" t="s">
        <v>456</v>
      </c>
      <c r="AS77" t="s">
        <v>457</v>
      </c>
      <c r="AT77" t="s">
        <v>458</v>
      </c>
      <c r="AU77" t="s">
        <v>627</v>
      </c>
      <c r="AV77">
        <v>2017</v>
      </c>
      <c r="AW77">
        <v>36.700000000000003</v>
      </c>
      <c r="AX77" t="s">
        <v>1830</v>
      </c>
      <c r="BA77">
        <v>1</v>
      </c>
      <c r="BB77" t="s">
        <v>1831</v>
      </c>
      <c r="BC77" t="s">
        <v>1832</v>
      </c>
      <c r="BD77" t="s">
        <v>1833</v>
      </c>
      <c r="BE77" t="s">
        <v>1834</v>
      </c>
      <c r="BF77" t="s">
        <v>1835</v>
      </c>
      <c r="BG77">
        <v>1</v>
      </c>
      <c r="BH77">
        <v>44055</v>
      </c>
      <c r="BI77">
        <v>0</v>
      </c>
      <c r="BJ77" t="s">
        <v>52</v>
      </c>
      <c r="BK77">
        <v>41.7</v>
      </c>
      <c r="BL77">
        <v>37.700000000000003</v>
      </c>
      <c r="BM77">
        <v>38.700000000000003</v>
      </c>
      <c r="BN77">
        <v>39.700000000000003</v>
      </c>
      <c r="BO77">
        <v>40.700000000000003</v>
      </c>
      <c r="BP77">
        <v>41.7</v>
      </c>
      <c r="BW77">
        <v>37.700000000000003</v>
      </c>
      <c r="BX77">
        <v>38.700000000000003</v>
      </c>
      <c r="BY77">
        <v>39.700000000000003</v>
      </c>
      <c r="BZ77">
        <v>40.700000000000003</v>
      </c>
      <c r="CA77">
        <v>38.700000000000003</v>
      </c>
      <c r="CB77">
        <v>4.5</v>
      </c>
      <c r="CC77">
        <v>0</v>
      </c>
      <c r="CD77">
        <v>0</v>
      </c>
      <c r="CE77">
        <v>0</v>
      </c>
      <c r="CF77">
        <v>0</v>
      </c>
      <c r="CG77">
        <v>0</v>
      </c>
      <c r="CH77" t="s">
        <v>525</v>
      </c>
      <c r="CI77" t="s">
        <v>525</v>
      </c>
      <c r="CJ77">
        <v>0</v>
      </c>
      <c r="CK77">
        <v>36.78</v>
      </c>
      <c r="CL77">
        <v>41.28</v>
      </c>
      <c r="CM77">
        <v>41.28</v>
      </c>
      <c r="CN77" t="s">
        <v>467</v>
      </c>
      <c r="CO77">
        <v>0</v>
      </c>
      <c r="CP77">
        <v>0</v>
      </c>
      <c r="CQ77">
        <v>0</v>
      </c>
      <c r="CR77">
        <v>0</v>
      </c>
      <c r="CS77">
        <v>0</v>
      </c>
      <c r="CT77">
        <v>0</v>
      </c>
      <c r="CU77">
        <v>0</v>
      </c>
      <c r="CV77">
        <v>0</v>
      </c>
      <c r="CW77">
        <v>0</v>
      </c>
      <c r="CX77">
        <v>0</v>
      </c>
      <c r="CY77">
        <v>0</v>
      </c>
      <c r="CZ77">
        <v>0</v>
      </c>
      <c r="DA77">
        <v>40.700000000000003</v>
      </c>
      <c r="DB77">
        <v>0</v>
      </c>
      <c r="DC77">
        <v>0</v>
      </c>
      <c r="DD77">
        <v>0</v>
      </c>
      <c r="DE77">
        <v>0</v>
      </c>
      <c r="DF77">
        <v>0</v>
      </c>
      <c r="DG77">
        <v>0</v>
      </c>
      <c r="DH77">
        <v>0</v>
      </c>
      <c r="DI77">
        <v>0</v>
      </c>
      <c r="DJ77">
        <v>0</v>
      </c>
      <c r="DK77">
        <v>0</v>
      </c>
      <c r="DL77">
        <v>0</v>
      </c>
      <c r="DM77">
        <v>0</v>
      </c>
      <c r="DN77">
        <v>0</v>
      </c>
      <c r="DO77">
        <v>0</v>
      </c>
      <c r="DP77">
        <v>40.700000000000003</v>
      </c>
      <c r="DQ77">
        <v>0</v>
      </c>
      <c r="DR77">
        <v>0</v>
      </c>
      <c r="DS77">
        <v>0</v>
      </c>
      <c r="DT77">
        <v>0</v>
      </c>
      <c r="DU77">
        <v>0</v>
      </c>
      <c r="DV77">
        <v>0</v>
      </c>
      <c r="DW77">
        <v>0</v>
      </c>
      <c r="DX77">
        <v>0</v>
      </c>
      <c r="DY77">
        <v>0</v>
      </c>
      <c r="DZ77">
        <v>0</v>
      </c>
      <c r="EA77">
        <v>0</v>
      </c>
      <c r="EB77">
        <v>0</v>
      </c>
      <c r="EC77">
        <v>0</v>
      </c>
      <c r="ED77">
        <v>0</v>
      </c>
      <c r="EE77">
        <v>0</v>
      </c>
      <c r="EF77">
        <v>0</v>
      </c>
      <c r="EG77">
        <v>0</v>
      </c>
      <c r="EH77">
        <v>0</v>
      </c>
      <c r="EI77">
        <v>0</v>
      </c>
      <c r="EJ77">
        <v>0</v>
      </c>
      <c r="EK77">
        <v>0</v>
      </c>
      <c r="EL77">
        <v>0</v>
      </c>
      <c r="EM77">
        <v>0</v>
      </c>
      <c r="EN77">
        <v>0</v>
      </c>
      <c r="EO77">
        <v>0</v>
      </c>
      <c r="EP77" t="s">
        <v>1836</v>
      </c>
      <c r="EQ77">
        <v>0</v>
      </c>
      <c r="ER77">
        <v>0</v>
      </c>
      <c r="ES77">
        <v>0</v>
      </c>
      <c r="ET77">
        <v>0</v>
      </c>
      <c r="EU77">
        <v>0</v>
      </c>
      <c r="EV77">
        <v>0</v>
      </c>
      <c r="EW77">
        <v>0</v>
      </c>
      <c r="EX77">
        <v>0</v>
      </c>
      <c r="EY77">
        <v>0</v>
      </c>
      <c r="EZ77">
        <v>0</v>
      </c>
      <c r="FA77">
        <v>0</v>
      </c>
      <c r="FB77">
        <v>0</v>
      </c>
      <c r="FC77" t="s">
        <v>525</v>
      </c>
      <c r="FD77" t="s">
        <v>525</v>
      </c>
      <c r="FE77" t="s">
        <v>525</v>
      </c>
      <c r="FF77" t="s">
        <v>525</v>
      </c>
      <c r="FG77" t="s">
        <v>525</v>
      </c>
      <c r="FH77" t="s">
        <v>525</v>
      </c>
      <c r="FI77" t="s">
        <v>525</v>
      </c>
      <c r="FJ77" t="s">
        <v>525</v>
      </c>
      <c r="FK77" t="s">
        <v>525</v>
      </c>
      <c r="FL77" t="s">
        <v>525</v>
      </c>
      <c r="FM77" t="s">
        <v>525</v>
      </c>
      <c r="FN77" t="s">
        <v>525</v>
      </c>
      <c r="FO77" t="s">
        <v>525</v>
      </c>
      <c r="FP77" t="s">
        <v>525</v>
      </c>
      <c r="FQ77" t="s">
        <v>525</v>
      </c>
      <c r="FR77" t="s">
        <v>525</v>
      </c>
      <c r="FS77" t="s">
        <v>525</v>
      </c>
      <c r="FT77" t="s">
        <v>525</v>
      </c>
      <c r="FU77" t="s">
        <v>525</v>
      </c>
      <c r="FV77" t="s">
        <v>525</v>
      </c>
      <c r="FW77" t="s">
        <v>525</v>
      </c>
      <c r="FX77" t="s">
        <v>525</v>
      </c>
      <c r="FY77" t="s">
        <v>525</v>
      </c>
      <c r="FZ77" t="s">
        <v>525</v>
      </c>
      <c r="GA77" t="s">
        <v>525</v>
      </c>
      <c r="GB77" t="s">
        <v>525</v>
      </c>
      <c r="GC77" t="s">
        <v>525</v>
      </c>
      <c r="GD77" t="s">
        <v>525</v>
      </c>
      <c r="GE77" t="s">
        <v>525</v>
      </c>
      <c r="GF77" t="s">
        <v>525</v>
      </c>
      <c r="GG77" t="s">
        <v>525</v>
      </c>
      <c r="GH77" t="s">
        <v>525</v>
      </c>
      <c r="GI77" t="s">
        <v>525</v>
      </c>
      <c r="GJ77" t="s">
        <v>525</v>
      </c>
      <c r="GK77" t="s">
        <v>525</v>
      </c>
      <c r="GL77" t="s">
        <v>525</v>
      </c>
      <c r="GM77" t="s">
        <v>525</v>
      </c>
      <c r="GN77" t="s">
        <v>525</v>
      </c>
      <c r="GO77" t="s">
        <v>525</v>
      </c>
      <c r="GP77" t="s">
        <v>525</v>
      </c>
      <c r="GQ77" t="s">
        <v>525</v>
      </c>
      <c r="GR77" t="s">
        <v>525</v>
      </c>
      <c r="GS77" t="s">
        <v>525</v>
      </c>
      <c r="GT77" t="s">
        <v>525</v>
      </c>
      <c r="GU77" t="s">
        <v>525</v>
      </c>
      <c r="GV77" t="s">
        <v>525</v>
      </c>
      <c r="GW77" t="s">
        <v>525</v>
      </c>
      <c r="GX77" t="s">
        <v>525</v>
      </c>
      <c r="GY77" t="s">
        <v>525</v>
      </c>
      <c r="GZ77" t="s">
        <v>525</v>
      </c>
      <c r="HA77" t="s">
        <v>525</v>
      </c>
      <c r="HB77" t="s">
        <v>525</v>
      </c>
      <c r="HC77" t="s">
        <v>525</v>
      </c>
      <c r="HD77" t="s">
        <v>525</v>
      </c>
      <c r="HE77" t="s">
        <v>525</v>
      </c>
      <c r="HF77" t="s">
        <v>525</v>
      </c>
      <c r="HG77" t="s">
        <v>525</v>
      </c>
      <c r="HH77" t="s">
        <v>525</v>
      </c>
      <c r="HI77" t="s">
        <v>525</v>
      </c>
      <c r="HJ77" t="s">
        <v>525</v>
      </c>
      <c r="HK77" t="s">
        <v>525</v>
      </c>
      <c r="HL77" t="s">
        <v>525</v>
      </c>
      <c r="HM77" t="s">
        <v>525</v>
      </c>
      <c r="HN77" t="s">
        <v>525</v>
      </c>
      <c r="HO77" t="s">
        <v>525</v>
      </c>
      <c r="HP77" t="s">
        <v>525</v>
      </c>
      <c r="HQ77" t="s">
        <v>525</v>
      </c>
      <c r="HR77" t="s">
        <v>525</v>
      </c>
      <c r="HS77" t="s">
        <v>525</v>
      </c>
      <c r="HT77" t="s">
        <v>525</v>
      </c>
      <c r="HU77" t="s">
        <v>525</v>
      </c>
      <c r="HV77" t="s">
        <v>525</v>
      </c>
      <c r="HW77" t="s">
        <v>525</v>
      </c>
      <c r="HX77" t="s">
        <v>525</v>
      </c>
      <c r="HY77" t="s">
        <v>525</v>
      </c>
      <c r="HZ77" t="s">
        <v>525</v>
      </c>
      <c r="IA77" t="s">
        <v>525</v>
      </c>
      <c r="IB77" t="s">
        <v>525</v>
      </c>
      <c r="IC77" t="s">
        <v>471</v>
      </c>
      <c r="ID77" t="s">
        <v>471</v>
      </c>
      <c r="IE77" t="s">
        <v>471</v>
      </c>
      <c r="IF77" t="s">
        <v>471</v>
      </c>
      <c r="IG77" t="s">
        <v>471</v>
      </c>
      <c r="IH77" t="s">
        <v>471</v>
      </c>
      <c r="II77" t="s">
        <v>471</v>
      </c>
      <c r="IJ77" t="s">
        <v>471</v>
      </c>
      <c r="IK77" t="s">
        <v>471</v>
      </c>
      <c r="IL77" t="s">
        <v>471</v>
      </c>
      <c r="IM77" t="s">
        <v>471</v>
      </c>
      <c r="IN77" t="s">
        <v>471</v>
      </c>
      <c r="IO77" t="s">
        <v>471</v>
      </c>
      <c r="IP77" t="s">
        <v>471</v>
      </c>
      <c r="IQ77" t="s">
        <v>471</v>
      </c>
      <c r="IR77">
        <v>0</v>
      </c>
      <c r="IS77">
        <v>0</v>
      </c>
      <c r="IT77">
        <v>0</v>
      </c>
      <c r="IU77">
        <v>0</v>
      </c>
      <c r="IV77">
        <v>0</v>
      </c>
      <c r="IW77">
        <v>0</v>
      </c>
      <c r="IX77">
        <v>0</v>
      </c>
      <c r="IY77">
        <v>0</v>
      </c>
      <c r="IZ77">
        <v>0</v>
      </c>
      <c r="JA77">
        <v>0</v>
      </c>
      <c r="JB77">
        <v>0</v>
      </c>
      <c r="JC77">
        <v>0</v>
      </c>
      <c r="JD77">
        <v>0</v>
      </c>
      <c r="JE77">
        <v>0</v>
      </c>
      <c r="JF77">
        <v>0</v>
      </c>
      <c r="JG77">
        <v>0</v>
      </c>
      <c r="JH77">
        <v>0</v>
      </c>
      <c r="JI77">
        <v>0</v>
      </c>
      <c r="JJ77">
        <v>0</v>
      </c>
      <c r="JK77">
        <v>0</v>
      </c>
      <c r="JL77">
        <v>0</v>
      </c>
      <c r="JM77">
        <v>0</v>
      </c>
      <c r="JN77">
        <v>0</v>
      </c>
      <c r="JO77">
        <v>0</v>
      </c>
      <c r="JP77">
        <v>0</v>
      </c>
      <c r="JQ77">
        <v>0</v>
      </c>
      <c r="JR77">
        <v>0</v>
      </c>
      <c r="JS77">
        <v>0</v>
      </c>
      <c r="JT77">
        <v>0</v>
      </c>
      <c r="JU77">
        <v>0</v>
      </c>
      <c r="JV77">
        <v>0</v>
      </c>
      <c r="JW77">
        <v>0</v>
      </c>
      <c r="JX77">
        <v>0</v>
      </c>
      <c r="JY77">
        <v>0</v>
      </c>
      <c r="JZ77">
        <v>0</v>
      </c>
      <c r="KA77">
        <v>0</v>
      </c>
      <c r="KB77">
        <v>0</v>
      </c>
      <c r="KC77">
        <v>0</v>
      </c>
      <c r="KD77" t="s">
        <v>473</v>
      </c>
      <c r="KE77" t="s">
        <v>471</v>
      </c>
      <c r="KF77" t="s">
        <v>471</v>
      </c>
      <c r="KG77" t="s">
        <v>471</v>
      </c>
      <c r="KH77" t="s">
        <v>471</v>
      </c>
      <c r="KI77" t="s">
        <v>471</v>
      </c>
      <c r="KJ77" t="s">
        <v>471</v>
      </c>
      <c r="KK77" t="s">
        <v>471</v>
      </c>
      <c r="KL77" t="s">
        <v>471</v>
      </c>
      <c r="KM77" t="s">
        <v>471</v>
      </c>
      <c r="KN77" t="s">
        <v>471</v>
      </c>
      <c r="KO77" t="s">
        <v>471</v>
      </c>
      <c r="KP77" t="s">
        <v>473</v>
      </c>
      <c r="KQ77" t="s">
        <v>473</v>
      </c>
      <c r="KR77" t="s">
        <v>473</v>
      </c>
      <c r="KS77" t="s">
        <v>471</v>
      </c>
      <c r="KT77" t="s">
        <v>471</v>
      </c>
      <c r="KU77" t="s">
        <v>471</v>
      </c>
      <c r="KV77" t="s">
        <v>471</v>
      </c>
      <c r="KW77" t="s">
        <v>471</v>
      </c>
      <c r="KX77" t="s">
        <v>471</v>
      </c>
      <c r="KY77" t="s">
        <v>471</v>
      </c>
      <c r="KZ77" t="s">
        <v>471</v>
      </c>
      <c r="LA77" t="s">
        <v>471</v>
      </c>
      <c r="LB77" t="s">
        <v>473</v>
      </c>
      <c r="LC77" t="s">
        <v>1808</v>
      </c>
      <c r="LD77" t="s">
        <v>525</v>
      </c>
      <c r="LE77" t="s">
        <v>528</v>
      </c>
      <c r="LF77" t="s">
        <v>471</v>
      </c>
      <c r="LG77" t="s">
        <v>471</v>
      </c>
      <c r="LH77" t="s">
        <v>471</v>
      </c>
      <c r="LI77">
        <v>97.872340425531917</v>
      </c>
      <c r="LJ77">
        <v>18.291666666666668</v>
      </c>
      <c r="LK77">
        <v>12519771000</v>
      </c>
      <c r="LL77">
        <v>9282119753</v>
      </c>
      <c r="LM77">
        <v>1256563015</v>
      </c>
      <c r="LN77">
        <v>1565116239</v>
      </c>
      <c r="LO77">
        <v>1261977027</v>
      </c>
      <c r="LP77" t="s">
        <v>473</v>
      </c>
      <c r="LQ77" t="s">
        <v>473</v>
      </c>
      <c r="LR77" t="s">
        <v>473</v>
      </c>
      <c r="LS77" t="s">
        <v>471</v>
      </c>
      <c r="LT77" t="s">
        <v>471</v>
      </c>
      <c r="LU77" t="s">
        <v>471</v>
      </c>
      <c r="LV77" t="s">
        <v>471</v>
      </c>
      <c r="LW77" t="s">
        <v>471</v>
      </c>
      <c r="LX77" t="s">
        <v>471</v>
      </c>
      <c r="LY77" t="s">
        <v>471</v>
      </c>
      <c r="LZ77" t="s">
        <v>471</v>
      </c>
      <c r="MA77" t="s">
        <v>471</v>
      </c>
      <c r="MB77">
        <v>0</v>
      </c>
      <c r="MC77">
        <v>0</v>
      </c>
      <c r="MD77">
        <v>41.28</v>
      </c>
      <c r="ME77" t="s">
        <v>475</v>
      </c>
      <c r="MF77" t="s">
        <v>475</v>
      </c>
      <c r="MG77">
        <v>0</v>
      </c>
      <c r="MH77">
        <v>0</v>
      </c>
      <c r="MI77">
        <v>0</v>
      </c>
      <c r="MJ77">
        <v>0</v>
      </c>
      <c r="MK77">
        <v>0</v>
      </c>
      <c r="ML77">
        <v>0</v>
      </c>
      <c r="MM77">
        <v>0</v>
      </c>
      <c r="MN77">
        <v>0</v>
      </c>
      <c r="MO77">
        <v>0</v>
      </c>
      <c r="MP77">
        <v>0</v>
      </c>
      <c r="MQ77" t="s">
        <v>475</v>
      </c>
      <c r="MR77" t="s">
        <v>475</v>
      </c>
      <c r="MS77">
        <v>0</v>
      </c>
      <c r="MT77">
        <v>0</v>
      </c>
      <c r="MU77">
        <v>0</v>
      </c>
      <c r="MV77">
        <v>0</v>
      </c>
      <c r="MW77">
        <v>0</v>
      </c>
      <c r="MX77">
        <v>0</v>
      </c>
      <c r="MY77">
        <v>0</v>
      </c>
      <c r="MZ77">
        <v>0</v>
      </c>
      <c r="NA77">
        <v>0</v>
      </c>
      <c r="NB77">
        <v>0</v>
      </c>
      <c r="NC77" t="s">
        <v>473</v>
      </c>
      <c r="ND77" t="s">
        <v>473</v>
      </c>
      <c r="NE77" t="s">
        <v>473</v>
      </c>
      <c r="NF77" t="s">
        <v>471</v>
      </c>
      <c r="NG77" t="s">
        <v>471</v>
      </c>
      <c r="NH77" t="s">
        <v>471</v>
      </c>
      <c r="NI77" t="s">
        <v>471</v>
      </c>
      <c r="NJ77" t="s">
        <v>471</v>
      </c>
      <c r="NK77" t="s">
        <v>471</v>
      </c>
      <c r="NL77" t="s">
        <v>471</v>
      </c>
      <c r="NM77" t="s">
        <v>471</v>
      </c>
      <c r="NN77" t="s">
        <v>471</v>
      </c>
      <c r="NO77" t="s">
        <v>1029</v>
      </c>
      <c r="NP77" t="s">
        <v>1029</v>
      </c>
      <c r="NQ77">
        <v>0</v>
      </c>
      <c r="NR77">
        <v>0</v>
      </c>
      <c r="NS77">
        <v>0</v>
      </c>
      <c r="NT77">
        <v>0</v>
      </c>
      <c r="NU77">
        <v>0</v>
      </c>
      <c r="NV77">
        <v>0</v>
      </c>
      <c r="NW77">
        <v>0</v>
      </c>
      <c r="NX77">
        <v>0</v>
      </c>
      <c r="NY77">
        <v>0</v>
      </c>
      <c r="NZ77">
        <v>0</v>
      </c>
      <c r="OA77" t="s">
        <v>1029</v>
      </c>
      <c r="OB77" t="s">
        <v>1029</v>
      </c>
      <c r="OC77">
        <v>0</v>
      </c>
      <c r="OD77">
        <v>0</v>
      </c>
      <c r="OE77">
        <v>0</v>
      </c>
      <c r="OF77">
        <v>0</v>
      </c>
      <c r="OG77">
        <v>0</v>
      </c>
      <c r="OH77">
        <v>0</v>
      </c>
      <c r="OI77">
        <v>0</v>
      </c>
      <c r="OJ77">
        <v>0</v>
      </c>
      <c r="OK77">
        <v>0</v>
      </c>
      <c r="OL77">
        <v>0</v>
      </c>
      <c r="OO77" t="s">
        <v>1824</v>
      </c>
      <c r="OP77">
        <v>38.700000000000003</v>
      </c>
      <c r="OQ77" t="s">
        <v>525</v>
      </c>
      <c r="OR77" t="s">
        <v>525</v>
      </c>
      <c r="OS77" t="s">
        <v>525</v>
      </c>
      <c r="OT77" t="s">
        <v>525</v>
      </c>
      <c r="OU77" t="s">
        <v>525</v>
      </c>
      <c r="OV77" t="s">
        <v>525</v>
      </c>
      <c r="OW77" t="s">
        <v>525</v>
      </c>
      <c r="OX77" t="s">
        <v>525</v>
      </c>
      <c r="OY77" t="s">
        <v>525</v>
      </c>
      <c r="OZ77" t="s">
        <v>525</v>
      </c>
      <c r="PA77" t="s">
        <v>525</v>
      </c>
      <c r="PB77" t="s">
        <v>525</v>
      </c>
      <c r="PC77" t="s">
        <v>525</v>
      </c>
      <c r="PD77" t="s">
        <v>525</v>
      </c>
      <c r="PE77" t="s">
        <v>525</v>
      </c>
      <c r="PF77" t="s">
        <v>525</v>
      </c>
      <c r="PG77" t="s">
        <v>525</v>
      </c>
      <c r="PH77" t="s">
        <v>525</v>
      </c>
      <c r="PI77" t="s">
        <v>525</v>
      </c>
      <c r="PJ77" t="s">
        <v>525</v>
      </c>
      <c r="PK77" t="s">
        <v>525</v>
      </c>
      <c r="PL77" t="s">
        <v>525</v>
      </c>
      <c r="PM77" t="s">
        <v>525</v>
      </c>
      <c r="PN77" t="s">
        <v>525</v>
      </c>
      <c r="PO77" t="s">
        <v>525</v>
      </c>
      <c r="PP77" t="s">
        <v>525</v>
      </c>
      <c r="PQ77">
        <v>19204057</v>
      </c>
      <c r="PR77">
        <v>1545912182</v>
      </c>
      <c r="PS77" t="s">
        <v>858</v>
      </c>
    </row>
    <row r="78" spans="1:435" x14ac:dyDescent="0.25">
      <c r="A78" t="s">
        <v>1837</v>
      </c>
      <c r="B78">
        <v>7872</v>
      </c>
      <c r="D78">
        <v>2020110010185</v>
      </c>
      <c r="E78" t="s">
        <v>436</v>
      </c>
      <c r="F78" t="s">
        <v>437</v>
      </c>
      <c r="G78" t="s">
        <v>1791</v>
      </c>
      <c r="H78" t="s">
        <v>1792</v>
      </c>
      <c r="I78" t="s">
        <v>525</v>
      </c>
      <c r="J78" t="s">
        <v>1793</v>
      </c>
      <c r="K78" t="s">
        <v>1794</v>
      </c>
      <c r="L78" t="s">
        <v>1795</v>
      </c>
      <c r="M78" t="s">
        <v>1796</v>
      </c>
      <c r="N78" t="s">
        <v>1794</v>
      </c>
      <c r="O78" t="s">
        <v>1795</v>
      </c>
      <c r="P78" t="s">
        <v>1796</v>
      </c>
      <c r="Q78" t="s">
        <v>1797</v>
      </c>
      <c r="R78" t="s">
        <v>1009</v>
      </c>
      <c r="S78" t="s">
        <v>1838</v>
      </c>
      <c r="T78" t="s">
        <v>1839</v>
      </c>
      <c r="Z78" t="s">
        <v>1840</v>
      </c>
      <c r="AA78" t="s">
        <v>1841</v>
      </c>
      <c r="AH78" t="s">
        <v>892</v>
      </c>
      <c r="AI78" t="s">
        <v>1842</v>
      </c>
      <c r="AJ78">
        <v>0</v>
      </c>
      <c r="AK78">
        <v>44055</v>
      </c>
      <c r="AL78">
        <v>1</v>
      </c>
      <c r="AM78">
        <v>2023</v>
      </c>
      <c r="AN78" t="s">
        <v>1843</v>
      </c>
      <c r="AO78" t="s">
        <v>1844</v>
      </c>
      <c r="AP78">
        <v>2020</v>
      </c>
      <c r="AQ78">
        <v>2024</v>
      </c>
      <c r="AR78" t="s">
        <v>492</v>
      </c>
      <c r="AS78" t="s">
        <v>457</v>
      </c>
      <c r="AT78" t="s">
        <v>522</v>
      </c>
      <c r="AU78" t="s">
        <v>459</v>
      </c>
      <c r="AV78" t="s">
        <v>460</v>
      </c>
      <c r="AW78" t="s">
        <v>460</v>
      </c>
      <c r="AX78" t="s">
        <v>460</v>
      </c>
      <c r="AZ78">
        <v>1</v>
      </c>
      <c r="BB78" t="s">
        <v>1845</v>
      </c>
      <c r="BC78" t="s">
        <v>1846</v>
      </c>
      <c r="BD78" t="s">
        <v>1847</v>
      </c>
      <c r="BE78" t="s">
        <v>525</v>
      </c>
      <c r="BF78" t="s">
        <v>1848</v>
      </c>
      <c r="BG78">
        <v>1</v>
      </c>
      <c r="BH78">
        <v>44055</v>
      </c>
      <c r="BI78">
        <v>0</v>
      </c>
      <c r="BJ78" t="s">
        <v>51</v>
      </c>
      <c r="BK78">
        <v>16</v>
      </c>
      <c r="BL78">
        <v>16</v>
      </c>
      <c r="BM78">
        <v>0</v>
      </c>
      <c r="BN78">
        <v>0</v>
      </c>
      <c r="BO78">
        <v>0</v>
      </c>
      <c r="BP78">
        <v>0</v>
      </c>
      <c r="BW78">
        <v>16</v>
      </c>
      <c r="BX78">
        <v>16</v>
      </c>
      <c r="BY78">
        <v>0</v>
      </c>
      <c r="BZ78">
        <v>0</v>
      </c>
      <c r="CA78" t="s">
        <v>471</v>
      </c>
      <c r="CB78" t="s">
        <v>473</v>
      </c>
      <c r="CC78" t="s">
        <v>471</v>
      </c>
      <c r="CD78">
        <v>0</v>
      </c>
      <c r="CE78" t="s">
        <v>525</v>
      </c>
      <c r="CF78" t="s">
        <v>471</v>
      </c>
      <c r="CG78" t="s">
        <v>471</v>
      </c>
      <c r="CH78" t="s">
        <v>471</v>
      </c>
      <c r="CI78" t="s">
        <v>471</v>
      </c>
      <c r="CJ78">
        <v>16</v>
      </c>
      <c r="CK78" t="s">
        <v>473</v>
      </c>
      <c r="CL78" t="s">
        <v>473</v>
      </c>
      <c r="CM78">
        <v>0</v>
      </c>
      <c r="CN78" t="s">
        <v>492</v>
      </c>
      <c r="CO78" t="s">
        <v>471</v>
      </c>
      <c r="CP78" t="s">
        <v>471</v>
      </c>
      <c r="CQ78" t="s">
        <v>471</v>
      </c>
      <c r="CR78" t="s">
        <v>471</v>
      </c>
      <c r="CS78" t="s">
        <v>471</v>
      </c>
      <c r="CT78" t="s">
        <v>471</v>
      </c>
      <c r="CU78" t="s">
        <v>471</v>
      </c>
      <c r="CV78" t="s">
        <v>471</v>
      </c>
      <c r="CW78" t="s">
        <v>471</v>
      </c>
      <c r="CX78" t="s">
        <v>471</v>
      </c>
      <c r="CY78" t="s">
        <v>471</v>
      </c>
      <c r="CZ78" t="s">
        <v>471</v>
      </c>
      <c r="DA78" t="s">
        <v>471</v>
      </c>
      <c r="DB78" t="s">
        <v>471</v>
      </c>
      <c r="DC78" t="s">
        <v>471</v>
      </c>
      <c r="DD78" t="s">
        <v>471</v>
      </c>
      <c r="DE78" t="s">
        <v>471</v>
      </c>
      <c r="DF78" t="s">
        <v>471</v>
      </c>
      <c r="DG78" t="s">
        <v>471</v>
      </c>
      <c r="DH78" t="s">
        <v>471</v>
      </c>
      <c r="DI78" t="s">
        <v>471</v>
      </c>
      <c r="DJ78" t="s">
        <v>471</v>
      </c>
      <c r="DK78" t="s">
        <v>471</v>
      </c>
      <c r="DL78" t="s">
        <v>471</v>
      </c>
      <c r="DM78" t="s">
        <v>471</v>
      </c>
      <c r="DN78" t="s">
        <v>471</v>
      </c>
      <c r="DO78" t="s">
        <v>471</v>
      </c>
      <c r="DP78" t="s">
        <v>471</v>
      </c>
      <c r="DQ78" t="s">
        <v>471</v>
      </c>
      <c r="DR78" t="s">
        <v>471</v>
      </c>
      <c r="DS78" t="s">
        <v>471</v>
      </c>
      <c r="DT78" t="s">
        <v>471</v>
      </c>
      <c r="DU78" t="s">
        <v>471</v>
      </c>
      <c r="DV78" t="s">
        <v>471</v>
      </c>
      <c r="DW78" t="s">
        <v>471</v>
      </c>
      <c r="DX78" t="s">
        <v>471</v>
      </c>
      <c r="DY78" t="s">
        <v>471</v>
      </c>
      <c r="DZ78" t="s">
        <v>471</v>
      </c>
      <c r="EA78" t="s">
        <v>471</v>
      </c>
      <c r="EB78" t="s">
        <v>471</v>
      </c>
      <c r="EC78">
        <v>0</v>
      </c>
      <c r="ED78" t="s">
        <v>471</v>
      </c>
      <c r="EE78" t="s">
        <v>471</v>
      </c>
      <c r="EF78" t="s">
        <v>471</v>
      </c>
      <c r="EG78" t="s">
        <v>471</v>
      </c>
      <c r="EH78" t="s">
        <v>471</v>
      </c>
      <c r="EI78" t="s">
        <v>471</v>
      </c>
      <c r="EJ78" t="s">
        <v>471</v>
      </c>
      <c r="EK78" t="s">
        <v>471</v>
      </c>
      <c r="EL78" t="s">
        <v>471</v>
      </c>
      <c r="EM78" t="s">
        <v>471</v>
      </c>
      <c r="EN78" t="s">
        <v>471</v>
      </c>
      <c r="EO78" t="s">
        <v>471</v>
      </c>
      <c r="EP78" t="s">
        <v>471</v>
      </c>
      <c r="EQ78" t="s">
        <v>471</v>
      </c>
      <c r="ER78" t="s">
        <v>471</v>
      </c>
      <c r="ES78" t="s">
        <v>471</v>
      </c>
      <c r="ET78" t="s">
        <v>471</v>
      </c>
      <c r="EU78" t="s">
        <v>471</v>
      </c>
      <c r="EV78" t="s">
        <v>471</v>
      </c>
      <c r="EW78" t="s">
        <v>471</v>
      </c>
      <c r="EX78" t="s">
        <v>471</v>
      </c>
      <c r="EY78" t="s">
        <v>471</v>
      </c>
      <c r="EZ78" t="s">
        <v>471</v>
      </c>
      <c r="FA78" t="s">
        <v>471</v>
      </c>
      <c r="FB78" t="s">
        <v>471</v>
      </c>
      <c r="FC78" t="s">
        <v>471</v>
      </c>
      <c r="FD78" t="s">
        <v>471</v>
      </c>
      <c r="FE78" t="s">
        <v>471</v>
      </c>
      <c r="FF78" t="s">
        <v>471</v>
      </c>
      <c r="FG78" t="s">
        <v>471</v>
      </c>
      <c r="FH78" t="s">
        <v>471</v>
      </c>
      <c r="FI78" t="s">
        <v>471</v>
      </c>
      <c r="FJ78" t="s">
        <v>471</v>
      </c>
      <c r="FK78" t="s">
        <v>471</v>
      </c>
      <c r="FL78" t="s">
        <v>471</v>
      </c>
      <c r="FM78" t="s">
        <v>471</v>
      </c>
      <c r="FN78" t="s">
        <v>471</v>
      </c>
      <c r="FO78" t="s">
        <v>471</v>
      </c>
      <c r="FP78" t="s">
        <v>471</v>
      </c>
      <c r="FQ78" t="s">
        <v>471</v>
      </c>
      <c r="FR78" t="s">
        <v>471</v>
      </c>
      <c r="FS78" t="s">
        <v>471</v>
      </c>
      <c r="FT78" t="s">
        <v>471</v>
      </c>
      <c r="FU78" t="s">
        <v>471</v>
      </c>
      <c r="FV78" t="s">
        <v>471</v>
      </c>
      <c r="FW78" t="s">
        <v>471</v>
      </c>
      <c r="FX78" t="s">
        <v>471</v>
      </c>
      <c r="FY78" t="s">
        <v>471</v>
      </c>
      <c r="FZ78" t="s">
        <v>471</v>
      </c>
      <c r="GA78" t="s">
        <v>471</v>
      </c>
      <c r="GB78" t="s">
        <v>471</v>
      </c>
      <c r="GC78" t="s">
        <v>471</v>
      </c>
      <c r="GD78" t="s">
        <v>471</v>
      </c>
      <c r="GE78" t="s">
        <v>471</v>
      </c>
      <c r="GF78" t="s">
        <v>471</v>
      </c>
      <c r="GG78" t="s">
        <v>471</v>
      </c>
      <c r="GH78" t="s">
        <v>471</v>
      </c>
      <c r="GI78" t="s">
        <v>471</v>
      </c>
      <c r="GJ78" t="s">
        <v>471</v>
      </c>
      <c r="GK78" t="s">
        <v>471</v>
      </c>
      <c r="GL78" t="s">
        <v>471</v>
      </c>
      <c r="GM78" t="s">
        <v>471</v>
      </c>
      <c r="GN78" t="s">
        <v>471</v>
      </c>
      <c r="GO78" t="s">
        <v>471</v>
      </c>
      <c r="GP78" t="s">
        <v>471</v>
      </c>
      <c r="GQ78" t="s">
        <v>471</v>
      </c>
      <c r="GR78" t="s">
        <v>471</v>
      </c>
      <c r="GS78" t="s">
        <v>471</v>
      </c>
      <c r="GT78" t="s">
        <v>471</v>
      </c>
      <c r="GU78" t="s">
        <v>471</v>
      </c>
      <c r="GV78" t="s">
        <v>471</v>
      </c>
      <c r="GW78" t="s">
        <v>471</v>
      </c>
      <c r="GX78" t="s">
        <v>471</v>
      </c>
      <c r="GY78" t="s">
        <v>471</v>
      </c>
      <c r="GZ78" t="s">
        <v>471</v>
      </c>
      <c r="HA78" t="s">
        <v>471</v>
      </c>
      <c r="HB78" t="s">
        <v>471</v>
      </c>
      <c r="HC78" t="s">
        <v>471</v>
      </c>
      <c r="HD78" t="s">
        <v>471</v>
      </c>
      <c r="HE78" t="s">
        <v>471</v>
      </c>
      <c r="HF78" t="s">
        <v>471</v>
      </c>
      <c r="HG78" t="s">
        <v>471</v>
      </c>
      <c r="HH78" t="s">
        <v>471</v>
      </c>
      <c r="HI78" t="s">
        <v>471</v>
      </c>
      <c r="HJ78" t="s">
        <v>471</v>
      </c>
      <c r="HK78" t="s">
        <v>471</v>
      </c>
      <c r="HL78" t="s">
        <v>471</v>
      </c>
      <c r="HM78" t="s">
        <v>471</v>
      </c>
      <c r="HN78" t="s">
        <v>471</v>
      </c>
      <c r="HO78" t="s">
        <v>471</v>
      </c>
      <c r="HP78" t="s">
        <v>471</v>
      </c>
      <c r="HQ78" t="s">
        <v>471</v>
      </c>
      <c r="HR78" t="s">
        <v>471</v>
      </c>
      <c r="HS78" t="s">
        <v>471</v>
      </c>
      <c r="HT78" t="s">
        <v>471</v>
      </c>
      <c r="HU78" t="s">
        <v>471</v>
      </c>
      <c r="HV78" t="s">
        <v>471</v>
      </c>
      <c r="HW78" t="s">
        <v>471</v>
      </c>
      <c r="HX78" t="s">
        <v>471</v>
      </c>
      <c r="HY78" t="s">
        <v>471</v>
      </c>
      <c r="HZ78" t="s">
        <v>471</v>
      </c>
      <c r="IA78" t="s">
        <v>471</v>
      </c>
      <c r="IB78" t="s">
        <v>471</v>
      </c>
      <c r="IC78" t="s">
        <v>471</v>
      </c>
      <c r="ID78" t="s">
        <v>471</v>
      </c>
      <c r="IE78" t="s">
        <v>471</v>
      </c>
      <c r="IF78" t="s">
        <v>471</v>
      </c>
      <c r="IG78" t="s">
        <v>471</v>
      </c>
      <c r="IH78" t="s">
        <v>471</v>
      </c>
      <c r="II78" t="s">
        <v>471</v>
      </c>
      <c r="IJ78" t="s">
        <v>471</v>
      </c>
      <c r="IK78" t="s">
        <v>471</v>
      </c>
      <c r="IL78" t="s">
        <v>471</v>
      </c>
      <c r="IM78" t="s">
        <v>471</v>
      </c>
      <c r="IN78" t="s">
        <v>471</v>
      </c>
      <c r="IO78" t="s">
        <v>471</v>
      </c>
      <c r="IP78" t="s">
        <v>471</v>
      </c>
      <c r="IQ78" t="s">
        <v>471</v>
      </c>
      <c r="IR78" t="s">
        <v>471</v>
      </c>
      <c r="IS78" t="s">
        <v>471</v>
      </c>
      <c r="IT78" t="s">
        <v>471</v>
      </c>
      <c r="IU78" t="s">
        <v>471</v>
      </c>
      <c r="IV78" t="s">
        <v>471</v>
      </c>
      <c r="IW78" t="s">
        <v>471</v>
      </c>
      <c r="IX78" t="s">
        <v>471</v>
      </c>
      <c r="IY78" t="s">
        <v>471</v>
      </c>
      <c r="IZ78" t="s">
        <v>471</v>
      </c>
      <c r="JA78" t="s">
        <v>471</v>
      </c>
      <c r="JB78" t="s">
        <v>471</v>
      </c>
      <c r="JC78" t="s">
        <v>471</v>
      </c>
      <c r="JD78">
        <v>0</v>
      </c>
      <c r="JE78" t="s">
        <v>528</v>
      </c>
      <c r="JF78" t="s">
        <v>528</v>
      </c>
      <c r="JG78" t="s">
        <v>528</v>
      </c>
      <c r="JH78" t="s">
        <v>528</v>
      </c>
      <c r="JI78" t="s">
        <v>528</v>
      </c>
      <c r="JJ78" t="s">
        <v>528</v>
      </c>
      <c r="JK78" t="s">
        <v>528</v>
      </c>
      <c r="JL78" t="s">
        <v>528</v>
      </c>
      <c r="JM78" t="s">
        <v>528</v>
      </c>
      <c r="JN78" t="s">
        <v>528</v>
      </c>
      <c r="JO78" t="s">
        <v>528</v>
      </c>
      <c r="JP78" t="s">
        <v>528</v>
      </c>
      <c r="JQ78" t="s">
        <v>471</v>
      </c>
      <c r="JR78" t="s">
        <v>473</v>
      </c>
      <c r="JS78" t="s">
        <v>473</v>
      </c>
      <c r="JT78" t="s">
        <v>473</v>
      </c>
      <c r="JU78" t="s">
        <v>471</v>
      </c>
      <c r="JV78" t="s">
        <v>471</v>
      </c>
      <c r="JW78" t="s">
        <v>471</v>
      </c>
      <c r="JX78" t="s">
        <v>471</v>
      </c>
      <c r="JY78" t="s">
        <v>471</v>
      </c>
      <c r="JZ78" t="s">
        <v>471</v>
      </c>
      <c r="KA78" t="s">
        <v>471</v>
      </c>
      <c r="KB78" t="s">
        <v>471</v>
      </c>
      <c r="KC78" t="s">
        <v>473</v>
      </c>
      <c r="KD78" t="s">
        <v>473</v>
      </c>
      <c r="KE78" t="s">
        <v>471</v>
      </c>
      <c r="KF78" t="s">
        <v>471</v>
      </c>
      <c r="KG78" t="s">
        <v>471</v>
      </c>
      <c r="KH78" t="s">
        <v>471</v>
      </c>
      <c r="KI78" t="s">
        <v>471</v>
      </c>
      <c r="KJ78" t="s">
        <v>471</v>
      </c>
      <c r="KK78" t="s">
        <v>471</v>
      </c>
      <c r="KL78" t="s">
        <v>471</v>
      </c>
      <c r="KM78" t="s">
        <v>471</v>
      </c>
      <c r="KN78" t="s">
        <v>471</v>
      </c>
      <c r="KO78" t="s">
        <v>471</v>
      </c>
      <c r="KP78" t="s">
        <v>473</v>
      </c>
      <c r="KQ78" t="s">
        <v>473</v>
      </c>
      <c r="KR78" t="s">
        <v>473</v>
      </c>
      <c r="KS78" t="s">
        <v>471</v>
      </c>
      <c r="KT78" t="s">
        <v>471</v>
      </c>
      <c r="KU78" t="s">
        <v>471</v>
      </c>
      <c r="KV78" t="s">
        <v>471</v>
      </c>
      <c r="KW78" t="s">
        <v>471</v>
      </c>
      <c r="KX78" t="s">
        <v>471</v>
      </c>
      <c r="KY78" t="s">
        <v>471</v>
      </c>
      <c r="KZ78" t="s">
        <v>471</v>
      </c>
      <c r="LA78" t="s">
        <v>471</v>
      </c>
      <c r="LB78" t="s">
        <v>473</v>
      </c>
      <c r="LC78" t="s">
        <v>1808</v>
      </c>
      <c r="LD78" t="s">
        <v>525</v>
      </c>
      <c r="LE78" t="s">
        <v>528</v>
      </c>
      <c r="LF78" t="s">
        <v>471</v>
      </c>
      <c r="LG78" t="s">
        <v>471</v>
      </c>
      <c r="LH78" t="s">
        <v>471</v>
      </c>
      <c r="LI78">
        <v>97.872340425531917</v>
      </c>
      <c r="LJ78">
        <v>18.291666666666668</v>
      </c>
      <c r="LK78">
        <v>12519771000</v>
      </c>
      <c r="LL78">
        <v>9282119753</v>
      </c>
      <c r="LM78">
        <v>1256563015</v>
      </c>
      <c r="LN78">
        <v>1565116239</v>
      </c>
      <c r="LO78">
        <v>1261977027</v>
      </c>
      <c r="LP78" t="s">
        <v>473</v>
      </c>
      <c r="LQ78" t="s">
        <v>473</v>
      </c>
      <c r="LR78" t="s">
        <v>473</v>
      </c>
      <c r="LS78" t="s">
        <v>471</v>
      </c>
      <c r="LT78" t="s">
        <v>471</v>
      </c>
      <c r="LU78" t="s">
        <v>471</v>
      </c>
      <c r="LV78" t="s">
        <v>471</v>
      </c>
      <c r="LW78" t="s">
        <v>471</v>
      </c>
      <c r="LX78" t="s">
        <v>471</v>
      </c>
      <c r="LY78" t="s">
        <v>471</v>
      </c>
      <c r="LZ78" t="s">
        <v>471</v>
      </c>
      <c r="MA78" t="s">
        <v>471</v>
      </c>
      <c r="MB78" t="s">
        <v>473</v>
      </c>
      <c r="MC78" t="s">
        <v>473</v>
      </c>
      <c r="MD78" t="s">
        <v>473</v>
      </c>
      <c r="ME78">
        <v>0</v>
      </c>
      <c r="MF78">
        <v>0</v>
      </c>
      <c r="MG78">
        <v>0</v>
      </c>
      <c r="MH78">
        <v>0</v>
      </c>
      <c r="MI78">
        <v>0</v>
      </c>
      <c r="MJ78">
        <v>0</v>
      </c>
      <c r="MK78">
        <v>0</v>
      </c>
      <c r="ML78">
        <v>0</v>
      </c>
      <c r="MM78">
        <v>0</v>
      </c>
      <c r="MN78">
        <v>0</v>
      </c>
      <c r="MO78">
        <v>0</v>
      </c>
      <c r="MP78">
        <v>0</v>
      </c>
      <c r="MQ78">
        <v>0</v>
      </c>
      <c r="MR78">
        <v>0</v>
      </c>
      <c r="MS78">
        <v>0</v>
      </c>
      <c r="MT78">
        <v>0</v>
      </c>
      <c r="MU78">
        <v>0</v>
      </c>
      <c r="MV78">
        <v>0</v>
      </c>
      <c r="MW78">
        <v>0</v>
      </c>
      <c r="MX78">
        <v>0</v>
      </c>
      <c r="MY78">
        <v>0</v>
      </c>
      <c r="MZ78">
        <v>0</v>
      </c>
      <c r="NA78">
        <v>0</v>
      </c>
      <c r="NB78">
        <v>0</v>
      </c>
      <c r="NC78">
        <v>0</v>
      </c>
      <c r="ND78">
        <v>0</v>
      </c>
      <c r="NE78">
        <v>0</v>
      </c>
      <c r="NF78">
        <v>0</v>
      </c>
      <c r="NG78">
        <v>0</v>
      </c>
      <c r="NH78">
        <v>0</v>
      </c>
      <c r="NI78">
        <v>0</v>
      </c>
      <c r="NJ78">
        <v>0</v>
      </c>
      <c r="NK78">
        <v>0</v>
      </c>
      <c r="NL78">
        <v>0</v>
      </c>
      <c r="NM78">
        <v>0</v>
      </c>
      <c r="NN78">
        <v>0</v>
      </c>
      <c r="NO78">
        <v>0</v>
      </c>
      <c r="NP78">
        <v>0</v>
      </c>
      <c r="NQ78">
        <v>0</v>
      </c>
      <c r="NR78">
        <v>0</v>
      </c>
      <c r="NS78">
        <v>0</v>
      </c>
      <c r="NT78">
        <v>0</v>
      </c>
      <c r="NU78">
        <v>0</v>
      </c>
      <c r="NV78">
        <v>0</v>
      </c>
      <c r="NW78">
        <v>0</v>
      </c>
      <c r="NX78">
        <v>0</v>
      </c>
      <c r="NY78">
        <v>0</v>
      </c>
      <c r="NZ78">
        <v>0</v>
      </c>
      <c r="OA78">
        <v>0</v>
      </c>
      <c r="OB78">
        <v>0</v>
      </c>
      <c r="OC78">
        <v>0</v>
      </c>
      <c r="OD78">
        <v>0</v>
      </c>
      <c r="OE78">
        <v>0</v>
      </c>
      <c r="OF78">
        <v>0</v>
      </c>
      <c r="OG78">
        <v>0</v>
      </c>
      <c r="OH78">
        <v>0</v>
      </c>
      <c r="OI78">
        <v>0</v>
      </c>
      <c r="OJ78">
        <v>0</v>
      </c>
      <c r="OK78">
        <v>0</v>
      </c>
      <c r="OL78">
        <v>0</v>
      </c>
      <c r="OO78" t="s">
        <v>1837</v>
      </c>
      <c r="OP78" t="s">
        <v>471</v>
      </c>
      <c r="OQ78" t="s">
        <v>471</v>
      </c>
      <c r="OR78" t="s">
        <v>471</v>
      </c>
      <c r="OS78" t="s">
        <v>471</v>
      </c>
      <c r="OT78" t="s">
        <v>471</v>
      </c>
      <c r="OU78" t="s">
        <v>471</v>
      </c>
      <c r="OV78" t="s">
        <v>471</v>
      </c>
      <c r="OW78" t="s">
        <v>471</v>
      </c>
      <c r="OX78" t="s">
        <v>471</v>
      </c>
      <c r="OY78" t="s">
        <v>471</v>
      </c>
      <c r="OZ78" t="s">
        <v>471</v>
      </c>
      <c r="PA78" t="s">
        <v>471</v>
      </c>
      <c r="PB78" t="s">
        <v>471</v>
      </c>
      <c r="PC78" t="s">
        <v>471</v>
      </c>
      <c r="PD78" t="s">
        <v>471</v>
      </c>
      <c r="PE78" t="s">
        <v>471</v>
      </c>
      <c r="PF78" t="s">
        <v>471</v>
      </c>
      <c r="PG78" t="s">
        <v>471</v>
      </c>
      <c r="PH78" t="s">
        <v>471</v>
      </c>
      <c r="PI78" t="s">
        <v>471</v>
      </c>
      <c r="PJ78" t="s">
        <v>471</v>
      </c>
      <c r="PK78" t="s">
        <v>471</v>
      </c>
      <c r="PL78" t="s">
        <v>471</v>
      </c>
      <c r="PM78" t="s">
        <v>471</v>
      </c>
      <c r="PN78" t="s">
        <v>471</v>
      </c>
      <c r="PO78" t="s">
        <v>471</v>
      </c>
      <c r="PP78" t="s">
        <v>471</v>
      </c>
      <c r="PQ78">
        <v>19204057</v>
      </c>
      <c r="PR78">
        <v>1545912182</v>
      </c>
      <c r="PS78" t="s">
        <v>905</v>
      </c>
    </row>
    <row r="79" spans="1:435" x14ac:dyDescent="0.25">
      <c r="A79" t="s">
        <v>1849</v>
      </c>
      <c r="B79">
        <v>7872</v>
      </c>
      <c r="D79">
        <v>2020110010185</v>
      </c>
      <c r="E79" t="s">
        <v>436</v>
      </c>
      <c r="F79" t="s">
        <v>437</v>
      </c>
      <c r="G79" t="s">
        <v>1791</v>
      </c>
      <c r="H79" t="s">
        <v>1792</v>
      </c>
      <c r="I79" t="s">
        <v>525</v>
      </c>
      <c r="J79" t="s">
        <v>1793</v>
      </c>
      <c r="K79" t="s">
        <v>1794</v>
      </c>
      <c r="L79" t="s">
        <v>1795</v>
      </c>
      <c r="M79" t="s">
        <v>1796</v>
      </c>
      <c r="N79" t="s">
        <v>1794</v>
      </c>
      <c r="O79" t="s">
        <v>1795</v>
      </c>
      <c r="P79" t="s">
        <v>1796</v>
      </c>
      <c r="Q79" t="s">
        <v>1797</v>
      </c>
      <c r="R79" t="s">
        <v>1009</v>
      </c>
      <c r="S79" t="s">
        <v>1850</v>
      </c>
      <c r="T79" t="s">
        <v>1851</v>
      </c>
      <c r="Z79" t="s">
        <v>1850</v>
      </c>
      <c r="AA79" t="s">
        <v>1852</v>
      </c>
      <c r="AH79" t="s">
        <v>1853</v>
      </c>
      <c r="AI79" t="s">
        <v>1854</v>
      </c>
      <c r="AJ79">
        <v>0</v>
      </c>
      <c r="AK79">
        <v>44055</v>
      </c>
      <c r="AL79">
        <v>1</v>
      </c>
      <c r="AM79">
        <v>2023</v>
      </c>
      <c r="AN79" t="s">
        <v>1855</v>
      </c>
      <c r="AO79" t="s">
        <v>1856</v>
      </c>
      <c r="AP79">
        <v>2020</v>
      </c>
      <c r="AQ79">
        <v>2022</v>
      </c>
      <c r="AR79" t="s">
        <v>456</v>
      </c>
      <c r="AS79" t="s">
        <v>457</v>
      </c>
      <c r="AT79" t="s">
        <v>522</v>
      </c>
      <c r="AU79" t="s">
        <v>459</v>
      </c>
      <c r="AV79" t="s">
        <v>460</v>
      </c>
      <c r="AW79" t="s">
        <v>460</v>
      </c>
      <c r="AX79" t="s">
        <v>460</v>
      </c>
      <c r="AZ79">
        <v>1</v>
      </c>
      <c r="BB79" t="s">
        <v>1857</v>
      </c>
      <c r="BC79" t="s">
        <v>1858</v>
      </c>
      <c r="BD79" t="s">
        <v>1859</v>
      </c>
      <c r="BE79" t="s">
        <v>1860</v>
      </c>
      <c r="BF79" t="s">
        <v>1861</v>
      </c>
      <c r="BG79">
        <v>1</v>
      </c>
      <c r="BH79">
        <v>44055</v>
      </c>
      <c r="BI79">
        <v>0</v>
      </c>
      <c r="BJ79" t="s">
        <v>51</v>
      </c>
      <c r="BK79">
        <v>1</v>
      </c>
      <c r="BL79">
        <v>0.3</v>
      </c>
      <c r="BM79">
        <v>0.6</v>
      </c>
      <c r="BN79">
        <v>1</v>
      </c>
      <c r="BW79">
        <v>0.3</v>
      </c>
      <c r="BX79">
        <v>0.6</v>
      </c>
      <c r="BY79">
        <v>1</v>
      </c>
      <c r="CA79">
        <v>0.3</v>
      </c>
      <c r="CB79">
        <v>0.30000000000000004</v>
      </c>
      <c r="CC79">
        <v>0.1</v>
      </c>
      <c r="CD79">
        <v>0</v>
      </c>
      <c r="CE79" t="s">
        <v>525</v>
      </c>
      <c r="CF79">
        <v>0</v>
      </c>
      <c r="CG79">
        <v>0</v>
      </c>
      <c r="CH79" t="s">
        <v>525</v>
      </c>
      <c r="CI79" t="s">
        <v>525</v>
      </c>
      <c r="CJ79">
        <v>0.3</v>
      </c>
      <c r="CK79">
        <v>0.6</v>
      </c>
      <c r="CL79">
        <v>0.9</v>
      </c>
      <c r="CM79">
        <v>0.9</v>
      </c>
      <c r="CN79" t="s">
        <v>467</v>
      </c>
      <c r="CO79">
        <v>0</v>
      </c>
      <c r="CP79">
        <v>0</v>
      </c>
      <c r="CQ79">
        <v>0</v>
      </c>
      <c r="CR79">
        <v>0</v>
      </c>
      <c r="CS79">
        <v>0</v>
      </c>
      <c r="CT79">
        <v>0.1</v>
      </c>
      <c r="CU79">
        <v>0</v>
      </c>
      <c r="CV79">
        <v>0</v>
      </c>
      <c r="CW79">
        <v>0</v>
      </c>
      <c r="CX79">
        <v>0</v>
      </c>
      <c r="CY79">
        <v>0</v>
      </c>
      <c r="CZ79">
        <v>0</v>
      </c>
      <c r="DA79">
        <v>0</v>
      </c>
      <c r="DB79">
        <v>0</v>
      </c>
      <c r="DC79">
        <v>0</v>
      </c>
      <c r="DD79">
        <v>0</v>
      </c>
      <c r="DE79">
        <v>0</v>
      </c>
      <c r="DF79">
        <v>0</v>
      </c>
      <c r="DG79">
        <v>0</v>
      </c>
      <c r="DH79">
        <v>0</v>
      </c>
      <c r="DI79">
        <v>0.1</v>
      </c>
      <c r="DJ79">
        <v>0</v>
      </c>
      <c r="DK79">
        <v>0</v>
      </c>
      <c r="DL79">
        <v>0</v>
      </c>
      <c r="DM79">
        <v>0</v>
      </c>
      <c r="DN79">
        <v>0</v>
      </c>
      <c r="DO79">
        <v>0</v>
      </c>
      <c r="DP79">
        <v>0.1</v>
      </c>
      <c r="DQ79">
        <v>0</v>
      </c>
      <c r="DR79">
        <v>0</v>
      </c>
      <c r="DS79">
        <v>0</v>
      </c>
      <c r="DT79">
        <v>0</v>
      </c>
      <c r="DU79">
        <v>0</v>
      </c>
      <c r="DV79">
        <v>0</v>
      </c>
      <c r="DW79">
        <v>0</v>
      </c>
      <c r="DX79">
        <v>0</v>
      </c>
      <c r="DY79">
        <v>0</v>
      </c>
      <c r="DZ79">
        <v>0</v>
      </c>
      <c r="EA79">
        <v>0</v>
      </c>
      <c r="EB79">
        <v>0</v>
      </c>
      <c r="EC79">
        <v>0</v>
      </c>
      <c r="ED79">
        <v>0</v>
      </c>
      <c r="EE79">
        <v>0</v>
      </c>
      <c r="EF79">
        <v>0</v>
      </c>
      <c r="EG79">
        <v>0</v>
      </c>
      <c r="EH79">
        <v>0</v>
      </c>
      <c r="EI79">
        <v>0</v>
      </c>
      <c r="EJ79" t="s">
        <v>1862</v>
      </c>
      <c r="EK79">
        <v>0</v>
      </c>
      <c r="EL79">
        <v>0</v>
      </c>
      <c r="EM79">
        <v>0</v>
      </c>
      <c r="EN79">
        <v>0</v>
      </c>
      <c r="EO79">
        <v>0</v>
      </c>
      <c r="EP79">
        <v>0</v>
      </c>
      <c r="EQ79">
        <v>0</v>
      </c>
      <c r="ER79">
        <v>0</v>
      </c>
      <c r="ES79">
        <v>0</v>
      </c>
      <c r="ET79">
        <v>0</v>
      </c>
      <c r="EU79">
        <v>0</v>
      </c>
      <c r="EV79">
        <v>0</v>
      </c>
      <c r="EW79">
        <v>0</v>
      </c>
      <c r="EX79">
        <v>0</v>
      </c>
      <c r="EY79">
        <v>0</v>
      </c>
      <c r="EZ79">
        <v>0</v>
      </c>
      <c r="FA79">
        <v>0</v>
      </c>
      <c r="FB79">
        <v>0</v>
      </c>
      <c r="FC79" t="s">
        <v>525</v>
      </c>
      <c r="FD79" t="s">
        <v>525</v>
      </c>
      <c r="FE79" t="s">
        <v>525</v>
      </c>
      <c r="FF79" t="s">
        <v>525</v>
      </c>
      <c r="FG79" t="s">
        <v>525</v>
      </c>
      <c r="FH79" t="s">
        <v>525</v>
      </c>
      <c r="FI79" t="s">
        <v>525</v>
      </c>
      <c r="FJ79" t="s">
        <v>525</v>
      </c>
      <c r="FK79" t="s">
        <v>525</v>
      </c>
      <c r="FL79" t="s">
        <v>525</v>
      </c>
      <c r="FM79" t="s">
        <v>525</v>
      </c>
      <c r="FN79" t="s">
        <v>525</v>
      </c>
      <c r="FO79" t="s">
        <v>525</v>
      </c>
      <c r="FP79" t="s">
        <v>525</v>
      </c>
      <c r="FQ79" t="s">
        <v>525</v>
      </c>
      <c r="FR79" t="s">
        <v>525</v>
      </c>
      <c r="FS79" t="s">
        <v>525</v>
      </c>
      <c r="FT79" t="s">
        <v>525</v>
      </c>
      <c r="FU79" t="s">
        <v>525</v>
      </c>
      <c r="FV79" t="s">
        <v>525</v>
      </c>
      <c r="FW79" t="s">
        <v>525</v>
      </c>
      <c r="FX79" t="s">
        <v>525</v>
      </c>
      <c r="FY79" t="s">
        <v>525</v>
      </c>
      <c r="FZ79" t="s">
        <v>525</v>
      </c>
      <c r="GA79" t="s">
        <v>525</v>
      </c>
      <c r="GB79" t="s">
        <v>525</v>
      </c>
      <c r="GC79" t="s">
        <v>525</v>
      </c>
      <c r="GD79" t="s">
        <v>525</v>
      </c>
      <c r="GE79" t="s">
        <v>525</v>
      </c>
      <c r="GF79" t="s">
        <v>525</v>
      </c>
      <c r="GG79" t="s">
        <v>525</v>
      </c>
      <c r="GH79" t="s">
        <v>525</v>
      </c>
      <c r="GI79" t="s">
        <v>525</v>
      </c>
      <c r="GJ79" t="s">
        <v>525</v>
      </c>
      <c r="GK79" t="s">
        <v>525</v>
      </c>
      <c r="GL79" t="s">
        <v>525</v>
      </c>
      <c r="GM79" t="s">
        <v>525</v>
      </c>
      <c r="GN79" t="s">
        <v>525</v>
      </c>
      <c r="GO79" t="s">
        <v>525</v>
      </c>
      <c r="GP79" t="s">
        <v>525</v>
      </c>
      <c r="GQ79" t="s">
        <v>525</v>
      </c>
      <c r="GR79" t="s">
        <v>525</v>
      </c>
      <c r="GS79" t="s">
        <v>525</v>
      </c>
      <c r="GT79" t="s">
        <v>525</v>
      </c>
      <c r="GU79" t="s">
        <v>525</v>
      </c>
      <c r="GV79" t="s">
        <v>525</v>
      </c>
      <c r="GW79" t="s">
        <v>525</v>
      </c>
      <c r="GX79" t="s">
        <v>525</v>
      </c>
      <c r="GY79" t="s">
        <v>525</v>
      </c>
      <c r="GZ79" t="s">
        <v>525</v>
      </c>
      <c r="HA79" t="s">
        <v>525</v>
      </c>
      <c r="HB79" t="s">
        <v>525</v>
      </c>
      <c r="HC79" t="s">
        <v>525</v>
      </c>
      <c r="HD79" t="s">
        <v>525</v>
      </c>
      <c r="HE79" t="s">
        <v>525</v>
      </c>
      <c r="HF79" t="s">
        <v>525</v>
      </c>
      <c r="HG79" t="s">
        <v>525</v>
      </c>
      <c r="HH79" t="s">
        <v>525</v>
      </c>
      <c r="HI79" t="s">
        <v>525</v>
      </c>
      <c r="HJ79" t="s">
        <v>525</v>
      </c>
      <c r="HK79" t="s">
        <v>525</v>
      </c>
      <c r="HL79" t="s">
        <v>525</v>
      </c>
      <c r="HM79" t="s">
        <v>525</v>
      </c>
      <c r="HN79" t="s">
        <v>525</v>
      </c>
      <c r="HO79" t="s">
        <v>525</v>
      </c>
      <c r="HP79" t="s">
        <v>525</v>
      </c>
      <c r="HQ79" t="s">
        <v>525</v>
      </c>
      <c r="HR79" t="s">
        <v>525</v>
      </c>
      <c r="HS79" t="s">
        <v>525</v>
      </c>
      <c r="HT79" t="s">
        <v>525</v>
      </c>
      <c r="HU79" t="s">
        <v>525</v>
      </c>
      <c r="HV79" t="s">
        <v>525</v>
      </c>
      <c r="HW79" t="s">
        <v>525</v>
      </c>
      <c r="HX79" t="s">
        <v>525</v>
      </c>
      <c r="HY79" t="s">
        <v>525</v>
      </c>
      <c r="HZ79" t="s">
        <v>525</v>
      </c>
      <c r="IA79" t="s">
        <v>525</v>
      </c>
      <c r="IB79" t="s">
        <v>525</v>
      </c>
      <c r="IC79" t="s">
        <v>1863</v>
      </c>
      <c r="ID79" t="s">
        <v>471</v>
      </c>
      <c r="IE79" t="s">
        <v>471</v>
      </c>
      <c r="IF79" t="s">
        <v>471</v>
      </c>
      <c r="IG79" t="s">
        <v>471</v>
      </c>
      <c r="IH79" t="s">
        <v>471</v>
      </c>
      <c r="II79" t="s">
        <v>471</v>
      </c>
      <c r="IJ79" t="s">
        <v>471</v>
      </c>
      <c r="IK79" t="s">
        <v>471</v>
      </c>
      <c r="IL79" t="s">
        <v>471</v>
      </c>
      <c r="IM79" t="s">
        <v>471</v>
      </c>
      <c r="IN79" t="s">
        <v>471</v>
      </c>
      <c r="IO79" t="s">
        <v>471</v>
      </c>
      <c r="IP79" t="s">
        <v>471</v>
      </c>
      <c r="IQ79" t="s">
        <v>471</v>
      </c>
      <c r="IR79">
        <v>0</v>
      </c>
      <c r="IS79">
        <v>0</v>
      </c>
      <c r="IT79">
        <v>0</v>
      </c>
      <c r="IU79">
        <v>0</v>
      </c>
      <c r="IV79">
        <v>0</v>
      </c>
      <c r="IW79">
        <v>0</v>
      </c>
      <c r="IX79">
        <v>0</v>
      </c>
      <c r="IY79">
        <v>0</v>
      </c>
      <c r="IZ79">
        <v>0</v>
      </c>
      <c r="JA79">
        <v>0</v>
      </c>
      <c r="JB79">
        <v>0</v>
      </c>
      <c r="JC79">
        <v>0</v>
      </c>
      <c r="JD79">
        <v>0</v>
      </c>
      <c r="JE79">
        <v>0</v>
      </c>
      <c r="JF79">
        <v>0</v>
      </c>
      <c r="JG79">
        <v>0</v>
      </c>
      <c r="JH79">
        <v>0</v>
      </c>
      <c r="JI79">
        <v>0</v>
      </c>
      <c r="JJ79">
        <v>0</v>
      </c>
      <c r="JK79">
        <v>0</v>
      </c>
      <c r="JL79">
        <v>0</v>
      </c>
      <c r="JM79">
        <v>0</v>
      </c>
      <c r="JN79">
        <v>0</v>
      </c>
      <c r="JO79">
        <v>0</v>
      </c>
      <c r="JP79">
        <v>0</v>
      </c>
      <c r="JQ79">
        <v>0</v>
      </c>
      <c r="JR79">
        <v>0</v>
      </c>
      <c r="JS79">
        <v>0</v>
      </c>
      <c r="JT79">
        <v>0</v>
      </c>
      <c r="JU79">
        <v>0</v>
      </c>
      <c r="JV79">
        <v>0</v>
      </c>
      <c r="JW79">
        <v>0</v>
      </c>
      <c r="JX79">
        <v>0</v>
      </c>
      <c r="JY79">
        <v>0</v>
      </c>
      <c r="JZ79">
        <v>0</v>
      </c>
      <c r="KA79">
        <v>0</v>
      </c>
      <c r="KB79">
        <v>0</v>
      </c>
      <c r="KC79">
        <v>0</v>
      </c>
      <c r="KD79" t="s">
        <v>473</v>
      </c>
      <c r="KE79" t="s">
        <v>471</v>
      </c>
      <c r="KF79" t="s">
        <v>471</v>
      </c>
      <c r="KG79" t="s">
        <v>471</v>
      </c>
      <c r="KH79" t="s">
        <v>471</v>
      </c>
      <c r="KI79" t="s">
        <v>471</v>
      </c>
      <c r="KJ79" t="s">
        <v>471</v>
      </c>
      <c r="KK79" t="s">
        <v>471</v>
      </c>
      <c r="KL79" t="s">
        <v>471</v>
      </c>
      <c r="KM79" t="s">
        <v>471</v>
      </c>
      <c r="KN79" t="s">
        <v>471</v>
      </c>
      <c r="KO79" t="s">
        <v>471</v>
      </c>
      <c r="KP79" t="s">
        <v>473</v>
      </c>
      <c r="KQ79" t="s">
        <v>473</v>
      </c>
      <c r="KR79" t="s">
        <v>473</v>
      </c>
      <c r="KS79" t="s">
        <v>471</v>
      </c>
      <c r="KT79" t="s">
        <v>471</v>
      </c>
      <c r="KU79" t="s">
        <v>471</v>
      </c>
      <c r="KV79" t="s">
        <v>471</v>
      </c>
      <c r="KW79" t="s">
        <v>471</v>
      </c>
      <c r="KX79" t="s">
        <v>471</v>
      </c>
      <c r="KY79" t="s">
        <v>471</v>
      </c>
      <c r="KZ79" t="s">
        <v>471</v>
      </c>
      <c r="LA79" t="s">
        <v>471</v>
      </c>
      <c r="LB79" t="s">
        <v>473</v>
      </c>
      <c r="LC79" t="s">
        <v>1808</v>
      </c>
      <c r="LD79" t="s">
        <v>525</v>
      </c>
      <c r="LE79" t="s">
        <v>528</v>
      </c>
      <c r="LF79" t="s">
        <v>471</v>
      </c>
      <c r="LG79" t="s">
        <v>471</v>
      </c>
      <c r="LH79" t="s">
        <v>471</v>
      </c>
      <c r="LI79">
        <v>97.872340425531917</v>
      </c>
      <c r="LJ79">
        <v>18.291666666666668</v>
      </c>
      <c r="LK79">
        <v>12519771000</v>
      </c>
      <c r="LL79">
        <v>9282119753</v>
      </c>
      <c r="LM79">
        <v>1256563015</v>
      </c>
      <c r="LN79">
        <v>1565116239</v>
      </c>
      <c r="LO79">
        <v>1261977027</v>
      </c>
      <c r="LP79" t="s">
        <v>473</v>
      </c>
      <c r="LQ79" t="s">
        <v>473</v>
      </c>
      <c r="LR79" t="s">
        <v>473</v>
      </c>
      <c r="LS79" t="s">
        <v>471</v>
      </c>
      <c r="LT79" t="s">
        <v>471</v>
      </c>
      <c r="LU79" t="s">
        <v>471</v>
      </c>
      <c r="LV79" t="s">
        <v>471</v>
      </c>
      <c r="LW79" t="s">
        <v>471</v>
      </c>
      <c r="LX79" t="s">
        <v>471</v>
      </c>
      <c r="LY79" t="s">
        <v>471</v>
      </c>
      <c r="LZ79" t="s">
        <v>471</v>
      </c>
      <c r="MA79" t="s">
        <v>471</v>
      </c>
      <c r="MB79">
        <v>0</v>
      </c>
      <c r="MC79">
        <v>0</v>
      </c>
      <c r="MD79">
        <v>0.9</v>
      </c>
      <c r="ME79" t="s">
        <v>475</v>
      </c>
      <c r="MF79" t="s">
        <v>475</v>
      </c>
      <c r="MG79">
        <v>0</v>
      </c>
      <c r="MH79">
        <v>0</v>
      </c>
      <c r="MI79">
        <v>0</v>
      </c>
      <c r="MJ79">
        <v>0</v>
      </c>
      <c r="MK79">
        <v>0</v>
      </c>
      <c r="ML79">
        <v>0</v>
      </c>
      <c r="MM79">
        <v>0</v>
      </c>
      <c r="MN79">
        <v>0</v>
      </c>
      <c r="MO79">
        <v>0</v>
      </c>
      <c r="MP79">
        <v>0</v>
      </c>
      <c r="MQ79" t="s">
        <v>475</v>
      </c>
      <c r="MR79" t="s">
        <v>475</v>
      </c>
      <c r="MS79">
        <v>0</v>
      </c>
      <c r="MT79">
        <v>0</v>
      </c>
      <c r="MU79">
        <v>0</v>
      </c>
      <c r="MV79">
        <v>0</v>
      </c>
      <c r="MW79">
        <v>0</v>
      </c>
      <c r="MX79">
        <v>0</v>
      </c>
      <c r="MY79">
        <v>0</v>
      </c>
      <c r="MZ79">
        <v>0</v>
      </c>
      <c r="NA79">
        <v>0</v>
      </c>
      <c r="NB79">
        <v>0</v>
      </c>
      <c r="NC79" t="s">
        <v>473</v>
      </c>
      <c r="ND79" t="s">
        <v>473</v>
      </c>
      <c r="NE79" t="s">
        <v>473</v>
      </c>
      <c r="NF79" t="s">
        <v>471</v>
      </c>
      <c r="NG79" t="s">
        <v>471</v>
      </c>
      <c r="NH79" t="s">
        <v>471</v>
      </c>
      <c r="NI79" t="s">
        <v>471</v>
      </c>
      <c r="NJ79" t="s">
        <v>471</v>
      </c>
      <c r="NK79" t="s">
        <v>471</v>
      </c>
      <c r="NL79" t="s">
        <v>471</v>
      </c>
      <c r="NM79" t="s">
        <v>471</v>
      </c>
      <c r="NN79" t="s">
        <v>471</v>
      </c>
      <c r="NO79" t="s">
        <v>475</v>
      </c>
      <c r="NP79" t="s">
        <v>475</v>
      </c>
      <c r="NQ79">
        <v>0</v>
      </c>
      <c r="NR79">
        <v>0</v>
      </c>
      <c r="NS79">
        <v>0</v>
      </c>
      <c r="NT79">
        <v>0</v>
      </c>
      <c r="NU79">
        <v>0</v>
      </c>
      <c r="NV79">
        <v>0</v>
      </c>
      <c r="NW79">
        <v>0</v>
      </c>
      <c r="NX79">
        <v>0</v>
      </c>
      <c r="NY79">
        <v>0</v>
      </c>
      <c r="NZ79">
        <v>0</v>
      </c>
      <c r="OA79" t="s">
        <v>1864</v>
      </c>
      <c r="OB79" t="s">
        <v>1864</v>
      </c>
      <c r="OC79">
        <v>0</v>
      </c>
      <c r="OD79">
        <v>0</v>
      </c>
      <c r="OE79">
        <v>0</v>
      </c>
      <c r="OF79">
        <v>0</v>
      </c>
      <c r="OG79">
        <v>0</v>
      </c>
      <c r="OH79">
        <v>0</v>
      </c>
      <c r="OI79">
        <v>0</v>
      </c>
      <c r="OJ79">
        <v>0</v>
      </c>
      <c r="OK79">
        <v>0</v>
      </c>
      <c r="OL79">
        <v>0</v>
      </c>
      <c r="OO79" t="s">
        <v>1849</v>
      </c>
      <c r="OP79">
        <v>0.6</v>
      </c>
      <c r="OQ79" t="s">
        <v>525</v>
      </c>
      <c r="OR79" t="s">
        <v>525</v>
      </c>
      <c r="OS79" t="s">
        <v>525</v>
      </c>
      <c r="OT79" t="s">
        <v>525</v>
      </c>
      <c r="OU79" t="s">
        <v>525</v>
      </c>
      <c r="OV79" t="s">
        <v>525</v>
      </c>
      <c r="OW79" t="s">
        <v>525</v>
      </c>
      <c r="OX79" t="s">
        <v>525</v>
      </c>
      <c r="OY79" t="s">
        <v>525</v>
      </c>
      <c r="OZ79" t="s">
        <v>525</v>
      </c>
      <c r="PA79" t="s">
        <v>525</v>
      </c>
      <c r="PB79" t="s">
        <v>525</v>
      </c>
      <c r="PC79" t="s">
        <v>525</v>
      </c>
      <c r="PD79" t="s">
        <v>525</v>
      </c>
      <c r="PE79" t="s">
        <v>525</v>
      </c>
      <c r="PF79" t="s">
        <v>525</v>
      </c>
      <c r="PG79" t="s">
        <v>525</v>
      </c>
      <c r="PH79" t="s">
        <v>525</v>
      </c>
      <c r="PI79" t="s">
        <v>525</v>
      </c>
      <c r="PJ79" t="s">
        <v>525</v>
      </c>
      <c r="PK79" t="s">
        <v>525</v>
      </c>
      <c r="PL79" t="s">
        <v>525</v>
      </c>
      <c r="PM79" t="s">
        <v>525</v>
      </c>
      <c r="PN79" t="s">
        <v>525</v>
      </c>
      <c r="PO79" t="s">
        <v>525</v>
      </c>
      <c r="PP79" t="s">
        <v>525</v>
      </c>
      <c r="PQ79">
        <v>19204057</v>
      </c>
      <c r="PR79">
        <v>1545912182</v>
      </c>
      <c r="PS79" t="s">
        <v>905</v>
      </c>
    </row>
    <row r="80" spans="1:435" x14ac:dyDescent="0.25">
      <c r="A80" t="s">
        <v>1865</v>
      </c>
      <c r="B80">
        <v>7872</v>
      </c>
      <c r="C80" t="s">
        <v>1866</v>
      </c>
      <c r="D80">
        <v>2020110010185</v>
      </c>
      <c r="E80" t="s">
        <v>436</v>
      </c>
      <c r="F80" t="s">
        <v>437</v>
      </c>
      <c r="G80" t="s">
        <v>1791</v>
      </c>
      <c r="H80" t="s">
        <v>1792</v>
      </c>
      <c r="I80" t="s">
        <v>1867</v>
      </c>
      <c r="J80" t="s">
        <v>1793</v>
      </c>
      <c r="K80" t="s">
        <v>1794</v>
      </c>
      <c r="L80" t="s">
        <v>1795</v>
      </c>
      <c r="M80" t="s">
        <v>1796</v>
      </c>
      <c r="N80" t="s">
        <v>1794</v>
      </c>
      <c r="O80" t="s">
        <v>1795</v>
      </c>
      <c r="P80" t="s">
        <v>1796</v>
      </c>
      <c r="Q80" t="s">
        <v>1797</v>
      </c>
      <c r="R80" t="s">
        <v>1009</v>
      </c>
      <c r="S80" t="s">
        <v>1868</v>
      </c>
      <c r="T80" t="s">
        <v>1869</v>
      </c>
      <c r="Z80" t="s">
        <v>1840</v>
      </c>
      <c r="AA80" t="s">
        <v>1870</v>
      </c>
      <c r="AB80" t="s">
        <v>1871</v>
      </c>
      <c r="AC80" t="s">
        <v>1868</v>
      </c>
      <c r="AH80" t="s">
        <v>892</v>
      </c>
      <c r="AI80" t="s">
        <v>1872</v>
      </c>
      <c r="AJ80" t="s">
        <v>1873</v>
      </c>
      <c r="AK80">
        <v>44055</v>
      </c>
      <c r="AL80">
        <v>1</v>
      </c>
      <c r="AM80">
        <v>2023</v>
      </c>
      <c r="AN80" t="s">
        <v>1874</v>
      </c>
      <c r="AO80" t="s">
        <v>1875</v>
      </c>
      <c r="AP80">
        <v>2020</v>
      </c>
      <c r="AQ80">
        <v>2024</v>
      </c>
      <c r="AR80" t="s">
        <v>456</v>
      </c>
      <c r="AS80" t="s">
        <v>457</v>
      </c>
      <c r="AT80" t="s">
        <v>458</v>
      </c>
      <c r="AU80" t="s">
        <v>459</v>
      </c>
      <c r="AV80" t="s">
        <v>460</v>
      </c>
      <c r="AW80" t="s">
        <v>460</v>
      </c>
      <c r="AX80" t="s">
        <v>460</v>
      </c>
      <c r="AY80">
        <v>1</v>
      </c>
      <c r="BB80" t="s">
        <v>1876</v>
      </c>
      <c r="BC80" t="s">
        <v>1877</v>
      </c>
      <c r="BD80" t="s">
        <v>1878</v>
      </c>
      <c r="BE80" t="s">
        <v>1879</v>
      </c>
      <c r="BF80" t="s">
        <v>1880</v>
      </c>
      <c r="BG80">
        <v>1</v>
      </c>
      <c r="BH80">
        <v>44055</v>
      </c>
      <c r="BI80">
        <v>0</v>
      </c>
      <c r="BJ80" t="s">
        <v>50</v>
      </c>
      <c r="BK80">
        <v>100</v>
      </c>
      <c r="BL80">
        <v>5</v>
      </c>
      <c r="BM80">
        <v>15</v>
      </c>
      <c r="BN80">
        <v>45</v>
      </c>
      <c r="BO80">
        <v>75</v>
      </c>
      <c r="BP80">
        <v>100</v>
      </c>
      <c r="BQ80">
        <v>10897838521.233807</v>
      </c>
      <c r="BR80">
        <v>971624224</v>
      </c>
      <c r="BS80">
        <v>2580011883</v>
      </c>
      <c r="BT80">
        <v>3031636340</v>
      </c>
      <c r="BU80">
        <v>1617663369</v>
      </c>
      <c r="BV80">
        <v>2696902705.2338071</v>
      </c>
      <c r="BW80">
        <v>5</v>
      </c>
      <c r="BX80">
        <v>15</v>
      </c>
      <c r="BY80">
        <v>45</v>
      </c>
      <c r="BZ80">
        <v>75</v>
      </c>
      <c r="CA80">
        <v>10</v>
      </c>
      <c r="CB80">
        <v>30</v>
      </c>
      <c r="CC80">
        <v>30</v>
      </c>
      <c r="CD80">
        <v>937841014</v>
      </c>
      <c r="CE80">
        <v>926702091</v>
      </c>
      <c r="CF80">
        <v>2547267336</v>
      </c>
      <c r="CG80">
        <v>2460228432</v>
      </c>
      <c r="CH80">
        <v>3021436630</v>
      </c>
      <c r="CI80">
        <v>2788298487</v>
      </c>
      <c r="CJ80">
        <v>5</v>
      </c>
      <c r="CK80">
        <v>15</v>
      </c>
      <c r="CL80">
        <v>45</v>
      </c>
      <c r="CM80">
        <v>52.5</v>
      </c>
      <c r="CN80" t="s">
        <v>467</v>
      </c>
      <c r="CO80">
        <v>0</v>
      </c>
      <c r="CP80">
        <v>0</v>
      </c>
      <c r="CQ80">
        <v>7.5</v>
      </c>
      <c r="CR80">
        <v>0</v>
      </c>
      <c r="CS80">
        <v>0</v>
      </c>
      <c r="CT80">
        <v>7.5</v>
      </c>
      <c r="CU80">
        <v>0</v>
      </c>
      <c r="CV80">
        <v>0</v>
      </c>
      <c r="CW80">
        <v>7.5</v>
      </c>
      <c r="CX80">
        <v>0</v>
      </c>
      <c r="CY80">
        <v>0</v>
      </c>
      <c r="CZ80">
        <v>7.5</v>
      </c>
      <c r="DA80">
        <v>75</v>
      </c>
      <c r="DB80">
        <v>7.5</v>
      </c>
      <c r="DC80">
        <v>7.5</v>
      </c>
      <c r="DD80">
        <v>0</v>
      </c>
      <c r="DE80">
        <v>0</v>
      </c>
      <c r="DF80">
        <v>50</v>
      </c>
      <c r="DG80">
        <v>0</v>
      </c>
      <c r="DH80">
        <v>0</v>
      </c>
      <c r="DI80">
        <v>50</v>
      </c>
      <c r="DJ80">
        <v>0</v>
      </c>
      <c r="DK80">
        <v>0</v>
      </c>
      <c r="DL80">
        <v>50</v>
      </c>
      <c r="DM80">
        <v>0</v>
      </c>
      <c r="DN80">
        <v>0</v>
      </c>
      <c r="DO80">
        <v>50</v>
      </c>
      <c r="DP80">
        <v>200</v>
      </c>
      <c r="DQ80">
        <v>0</v>
      </c>
      <c r="DR80">
        <v>0</v>
      </c>
      <c r="DS80">
        <v>50</v>
      </c>
      <c r="DT80">
        <v>0</v>
      </c>
      <c r="DU80">
        <v>0</v>
      </c>
      <c r="DV80">
        <v>0</v>
      </c>
      <c r="DW80">
        <v>0</v>
      </c>
      <c r="DX80">
        <v>0</v>
      </c>
      <c r="DY80">
        <v>0</v>
      </c>
      <c r="DZ80">
        <v>0</v>
      </c>
      <c r="EA80">
        <v>0</v>
      </c>
      <c r="EB80">
        <v>0</v>
      </c>
      <c r="EC80">
        <v>50</v>
      </c>
      <c r="ED80">
        <v>50</v>
      </c>
      <c r="EE80">
        <v>0</v>
      </c>
      <c r="EF80">
        <v>0</v>
      </c>
      <c r="EG80" t="s">
        <v>1881</v>
      </c>
      <c r="EH80">
        <v>0</v>
      </c>
      <c r="EI80">
        <v>0</v>
      </c>
      <c r="EJ80" t="s">
        <v>1881</v>
      </c>
      <c r="EK80">
        <v>0</v>
      </c>
      <c r="EL80">
        <v>0</v>
      </c>
      <c r="EM80" t="s">
        <v>1881</v>
      </c>
      <c r="EN80">
        <v>0</v>
      </c>
      <c r="EO80">
        <v>0</v>
      </c>
      <c r="EP80" t="s">
        <v>1882</v>
      </c>
      <c r="EQ80">
        <v>0</v>
      </c>
      <c r="ER80">
        <v>0</v>
      </c>
      <c r="ES80" t="s">
        <v>1881</v>
      </c>
      <c r="ET80">
        <v>0</v>
      </c>
      <c r="EU80">
        <v>0</v>
      </c>
      <c r="EV80">
        <v>0</v>
      </c>
      <c r="EW80">
        <v>0</v>
      </c>
      <c r="EX80">
        <v>0</v>
      </c>
      <c r="EY80">
        <v>0</v>
      </c>
      <c r="EZ80">
        <v>0</v>
      </c>
      <c r="FA80">
        <v>0</v>
      </c>
      <c r="FB80">
        <v>0</v>
      </c>
      <c r="FC80">
        <v>1755808000</v>
      </c>
      <c r="FD80">
        <v>1755808000</v>
      </c>
      <c r="FE80">
        <v>1755808000</v>
      </c>
      <c r="FF80">
        <v>1755808000</v>
      </c>
      <c r="FG80">
        <v>1755808000</v>
      </c>
      <c r="FH80">
        <v>1755808000</v>
      </c>
      <c r="FI80">
        <v>1755808000</v>
      </c>
      <c r="FJ80">
        <v>1755808000</v>
      </c>
      <c r="FK80">
        <v>1755808000</v>
      </c>
      <c r="FL80">
        <v>1755808000</v>
      </c>
      <c r="FM80">
        <v>1755808000</v>
      </c>
      <c r="FN80">
        <v>1755808000</v>
      </c>
      <c r="FO80">
        <v>1755808000</v>
      </c>
      <c r="FP80">
        <v>1635208000</v>
      </c>
      <c r="FQ80">
        <v>1635208000</v>
      </c>
      <c r="FR80">
        <v>1617663369</v>
      </c>
      <c r="FS80">
        <v>0</v>
      </c>
      <c r="FT80">
        <v>0</v>
      </c>
      <c r="FU80">
        <v>0</v>
      </c>
      <c r="FV80">
        <v>0</v>
      </c>
      <c r="FW80">
        <v>0</v>
      </c>
      <c r="FX80">
        <v>0</v>
      </c>
      <c r="FY80">
        <v>0</v>
      </c>
      <c r="FZ80">
        <v>0</v>
      </c>
      <c r="GA80">
        <v>0</v>
      </c>
      <c r="GB80">
        <v>1617663369</v>
      </c>
      <c r="GC80">
        <v>1218622687</v>
      </c>
      <c r="GD80">
        <v>1270963130</v>
      </c>
      <c r="GE80">
        <v>1617181978</v>
      </c>
      <c r="GF80">
        <v>0</v>
      </c>
      <c r="GG80">
        <v>0</v>
      </c>
      <c r="GH80">
        <v>0</v>
      </c>
      <c r="GI80">
        <v>0</v>
      </c>
      <c r="GJ80">
        <v>0</v>
      </c>
      <c r="GK80">
        <v>0</v>
      </c>
      <c r="GL80">
        <v>0</v>
      </c>
      <c r="GM80">
        <v>0</v>
      </c>
      <c r="GN80">
        <v>0</v>
      </c>
      <c r="GO80">
        <v>1617181978</v>
      </c>
      <c r="GP80">
        <v>0</v>
      </c>
      <c r="GQ80">
        <v>51667600</v>
      </c>
      <c r="GR80">
        <v>207884582</v>
      </c>
      <c r="GS80">
        <v>0</v>
      </c>
      <c r="GT80">
        <v>0</v>
      </c>
      <c r="GU80">
        <v>0</v>
      </c>
      <c r="GV80">
        <v>0</v>
      </c>
      <c r="GW80">
        <v>0</v>
      </c>
      <c r="GX80">
        <v>0</v>
      </c>
      <c r="GY80">
        <v>0</v>
      </c>
      <c r="GZ80">
        <v>0</v>
      </c>
      <c r="HA80">
        <v>0</v>
      </c>
      <c r="HB80">
        <v>207884582</v>
      </c>
      <c r="HC80">
        <v>233138143</v>
      </c>
      <c r="HD80">
        <v>233138143</v>
      </c>
      <c r="HE80">
        <v>233138143</v>
      </c>
      <c r="HF80">
        <v>0</v>
      </c>
      <c r="HG80">
        <v>0</v>
      </c>
      <c r="HH80">
        <v>0</v>
      </c>
      <c r="HI80">
        <v>0</v>
      </c>
      <c r="HJ80">
        <v>0</v>
      </c>
      <c r="HK80">
        <v>0</v>
      </c>
      <c r="HL80">
        <v>0</v>
      </c>
      <c r="HM80">
        <v>0</v>
      </c>
      <c r="HN80">
        <v>0</v>
      </c>
      <c r="HO80">
        <v>233138143</v>
      </c>
      <c r="HP80">
        <v>0</v>
      </c>
      <c r="HQ80">
        <v>189087984</v>
      </c>
      <c r="HR80">
        <v>217189481</v>
      </c>
      <c r="HS80">
        <v>0</v>
      </c>
      <c r="HT80">
        <v>0</v>
      </c>
      <c r="HU80">
        <v>0</v>
      </c>
      <c r="HV80">
        <v>0</v>
      </c>
      <c r="HW80">
        <v>0</v>
      </c>
      <c r="HX80">
        <v>0</v>
      </c>
      <c r="HY80">
        <v>0</v>
      </c>
      <c r="HZ80">
        <v>0</v>
      </c>
      <c r="IA80">
        <v>0</v>
      </c>
      <c r="IB80">
        <v>217189481</v>
      </c>
      <c r="IC80" t="s">
        <v>1883</v>
      </c>
      <c r="ID80" t="s">
        <v>471</v>
      </c>
      <c r="IE80" t="s">
        <v>471</v>
      </c>
      <c r="IF80" t="s">
        <v>471</v>
      </c>
      <c r="IG80" t="s">
        <v>471</v>
      </c>
      <c r="IH80" t="s">
        <v>1884</v>
      </c>
      <c r="II80" t="s">
        <v>471</v>
      </c>
      <c r="IJ80" t="s">
        <v>471</v>
      </c>
      <c r="IK80" t="s">
        <v>471</v>
      </c>
      <c r="IL80" t="s">
        <v>471</v>
      </c>
      <c r="IM80" t="s">
        <v>471</v>
      </c>
      <c r="IN80" t="s">
        <v>471</v>
      </c>
      <c r="IO80" t="s">
        <v>471</v>
      </c>
      <c r="IP80" t="s">
        <v>471</v>
      </c>
      <c r="IQ80" t="s">
        <v>471</v>
      </c>
      <c r="IR80">
        <v>0</v>
      </c>
      <c r="IS80">
        <v>0</v>
      </c>
      <c r="IT80">
        <v>1</v>
      </c>
      <c r="IU80">
        <v>0</v>
      </c>
      <c r="IV80">
        <v>0</v>
      </c>
      <c r="IW80">
        <v>0</v>
      </c>
      <c r="IX80">
        <v>0</v>
      </c>
      <c r="IY80">
        <v>0</v>
      </c>
      <c r="IZ80">
        <v>0</v>
      </c>
      <c r="JA80">
        <v>0</v>
      </c>
      <c r="JB80">
        <v>0</v>
      </c>
      <c r="JC80">
        <v>0</v>
      </c>
      <c r="JD80">
        <v>0.25</v>
      </c>
      <c r="JE80">
        <v>0</v>
      </c>
      <c r="JF80">
        <v>0</v>
      </c>
      <c r="JG80">
        <v>25</v>
      </c>
      <c r="JH80">
        <v>0</v>
      </c>
      <c r="JI80">
        <v>0</v>
      </c>
      <c r="JJ80">
        <v>0</v>
      </c>
      <c r="JK80">
        <v>0</v>
      </c>
      <c r="JL80">
        <v>0</v>
      </c>
      <c r="JM80">
        <v>0</v>
      </c>
      <c r="JN80">
        <v>0</v>
      </c>
      <c r="JO80">
        <v>0</v>
      </c>
      <c r="JP80">
        <v>0</v>
      </c>
      <c r="JQ80">
        <v>25</v>
      </c>
      <c r="JR80">
        <v>0</v>
      </c>
      <c r="JS80">
        <v>0</v>
      </c>
      <c r="JT80">
        <v>25</v>
      </c>
      <c r="JU80">
        <v>25</v>
      </c>
      <c r="JV80">
        <v>25</v>
      </c>
      <c r="JW80">
        <v>25</v>
      </c>
      <c r="JX80">
        <v>25</v>
      </c>
      <c r="JY80">
        <v>25</v>
      </c>
      <c r="JZ80">
        <v>25</v>
      </c>
      <c r="KA80">
        <v>25</v>
      </c>
      <c r="KB80">
        <v>25</v>
      </c>
      <c r="KC80">
        <v>25</v>
      </c>
      <c r="KD80" t="s">
        <v>473</v>
      </c>
      <c r="KE80" t="s">
        <v>471</v>
      </c>
      <c r="KF80">
        <v>100</v>
      </c>
      <c r="KG80" t="s">
        <v>471</v>
      </c>
      <c r="KH80" t="s">
        <v>471</v>
      </c>
      <c r="KI80" t="s">
        <v>471</v>
      </c>
      <c r="KJ80" t="s">
        <v>471</v>
      </c>
      <c r="KK80" t="s">
        <v>471</v>
      </c>
      <c r="KL80" t="s">
        <v>471</v>
      </c>
      <c r="KM80" t="s">
        <v>471</v>
      </c>
      <c r="KN80" t="s">
        <v>471</v>
      </c>
      <c r="KO80" t="s">
        <v>471</v>
      </c>
      <c r="KP80" t="s">
        <v>473</v>
      </c>
      <c r="KQ80" t="s">
        <v>473</v>
      </c>
      <c r="KR80">
        <v>100</v>
      </c>
      <c r="KS80" t="s">
        <v>471</v>
      </c>
      <c r="KT80" t="s">
        <v>471</v>
      </c>
      <c r="KU80" t="s">
        <v>471</v>
      </c>
      <c r="KV80" t="s">
        <v>471</v>
      </c>
      <c r="KW80" t="s">
        <v>471</v>
      </c>
      <c r="KX80" t="s">
        <v>471</v>
      </c>
      <c r="KY80" t="s">
        <v>471</v>
      </c>
      <c r="KZ80" t="s">
        <v>471</v>
      </c>
      <c r="LA80" t="s">
        <v>471</v>
      </c>
      <c r="LB80">
        <v>100</v>
      </c>
      <c r="LC80" t="s">
        <v>1885</v>
      </c>
      <c r="LD80" t="s">
        <v>1867</v>
      </c>
      <c r="LE80">
        <v>100</v>
      </c>
      <c r="LF80">
        <v>15.5</v>
      </c>
      <c r="LG80">
        <v>100</v>
      </c>
      <c r="LH80">
        <v>15.5</v>
      </c>
      <c r="LI80">
        <v>97.872340425531917</v>
      </c>
      <c r="LJ80">
        <v>18.291666666666668</v>
      </c>
      <c r="LK80">
        <v>12519771000</v>
      </c>
      <c r="LL80">
        <v>9282119753</v>
      </c>
      <c r="LM80">
        <v>1256563015</v>
      </c>
      <c r="LN80">
        <v>1565116239</v>
      </c>
      <c r="LO80">
        <v>1261977027</v>
      </c>
      <c r="LP80" t="s">
        <v>473</v>
      </c>
      <c r="LQ80" t="s">
        <v>473</v>
      </c>
      <c r="LR80">
        <v>7.5</v>
      </c>
      <c r="LS80" t="s">
        <v>471</v>
      </c>
      <c r="LT80" t="s">
        <v>471</v>
      </c>
      <c r="LU80" t="s">
        <v>471</v>
      </c>
      <c r="LV80" t="s">
        <v>471</v>
      </c>
      <c r="LW80" t="s">
        <v>471</v>
      </c>
      <c r="LX80" t="s">
        <v>471</v>
      </c>
      <c r="LY80" t="s">
        <v>471</v>
      </c>
      <c r="LZ80" t="s">
        <v>471</v>
      </c>
      <c r="MA80" t="s">
        <v>471</v>
      </c>
      <c r="MB80">
        <v>7.5</v>
      </c>
      <c r="MC80">
        <v>7.5</v>
      </c>
      <c r="MD80">
        <v>52.5</v>
      </c>
      <c r="ME80" t="s">
        <v>475</v>
      </c>
      <c r="MF80" t="s">
        <v>475</v>
      </c>
      <c r="MG80">
        <v>0</v>
      </c>
      <c r="MH80">
        <v>0</v>
      </c>
      <c r="MI80">
        <v>0</v>
      </c>
      <c r="MJ80">
        <v>0</v>
      </c>
      <c r="MK80">
        <v>0</v>
      </c>
      <c r="ML80">
        <v>0</v>
      </c>
      <c r="MM80">
        <v>0</v>
      </c>
      <c r="MN80">
        <v>0</v>
      </c>
      <c r="MO80">
        <v>0</v>
      </c>
      <c r="MP80">
        <v>0</v>
      </c>
      <c r="MQ80" t="s">
        <v>475</v>
      </c>
      <c r="MR80" t="s">
        <v>475</v>
      </c>
      <c r="MS80">
        <v>0</v>
      </c>
      <c r="MT80">
        <v>0</v>
      </c>
      <c r="MU80">
        <v>0</v>
      </c>
      <c r="MV80">
        <v>0</v>
      </c>
      <c r="MW80">
        <v>0</v>
      </c>
      <c r="MX80">
        <v>0</v>
      </c>
      <c r="MY80">
        <v>0</v>
      </c>
      <c r="MZ80">
        <v>0</v>
      </c>
      <c r="NA80">
        <v>0</v>
      </c>
      <c r="NB80">
        <v>0</v>
      </c>
      <c r="NC80" t="s">
        <v>473</v>
      </c>
      <c r="ND80" t="s">
        <v>473</v>
      </c>
      <c r="NE80">
        <v>100</v>
      </c>
      <c r="NF80" t="s">
        <v>471</v>
      </c>
      <c r="NG80" t="s">
        <v>471</v>
      </c>
      <c r="NH80" t="s">
        <v>471</v>
      </c>
      <c r="NI80" t="s">
        <v>471</v>
      </c>
      <c r="NJ80" t="s">
        <v>471</v>
      </c>
      <c r="NK80" t="s">
        <v>471</v>
      </c>
      <c r="NL80" t="s">
        <v>471</v>
      </c>
      <c r="NM80" t="s">
        <v>471</v>
      </c>
      <c r="NN80" t="s">
        <v>471</v>
      </c>
      <c r="NO80" t="s">
        <v>1028</v>
      </c>
      <c r="NP80" t="s">
        <v>1028</v>
      </c>
      <c r="NQ80">
        <v>0</v>
      </c>
      <c r="NR80">
        <v>0</v>
      </c>
      <c r="NS80">
        <v>0</v>
      </c>
      <c r="NT80">
        <v>0</v>
      </c>
      <c r="NU80">
        <v>0</v>
      </c>
      <c r="NV80">
        <v>0</v>
      </c>
      <c r="NW80">
        <v>0</v>
      </c>
      <c r="NX80">
        <v>0</v>
      </c>
      <c r="NY80">
        <v>0</v>
      </c>
      <c r="NZ80">
        <v>0</v>
      </c>
      <c r="OA80" t="s">
        <v>1029</v>
      </c>
      <c r="OB80" t="s">
        <v>1029</v>
      </c>
      <c r="OC80">
        <v>0</v>
      </c>
      <c r="OD80">
        <v>0</v>
      </c>
      <c r="OE80">
        <v>0</v>
      </c>
      <c r="OF80">
        <v>0</v>
      </c>
      <c r="OG80">
        <v>0</v>
      </c>
      <c r="OH80">
        <v>0</v>
      </c>
      <c r="OI80">
        <v>0</v>
      </c>
      <c r="OJ80">
        <v>0</v>
      </c>
      <c r="OK80">
        <v>0</v>
      </c>
      <c r="OL80">
        <v>0</v>
      </c>
      <c r="OO80" t="s">
        <v>1865</v>
      </c>
      <c r="OP80">
        <v>22.5</v>
      </c>
      <c r="OQ80">
        <v>15099323</v>
      </c>
      <c r="OR80">
        <v>15099323</v>
      </c>
      <c r="OS80">
        <v>15476808</v>
      </c>
      <c r="OT80">
        <v>0</v>
      </c>
      <c r="OU80">
        <v>0</v>
      </c>
      <c r="OV80">
        <v>0</v>
      </c>
      <c r="OW80">
        <v>0</v>
      </c>
      <c r="OX80">
        <v>0</v>
      </c>
      <c r="OY80">
        <v>0</v>
      </c>
      <c r="OZ80">
        <v>0</v>
      </c>
      <c r="PA80">
        <v>0</v>
      </c>
      <c r="PB80">
        <v>0</v>
      </c>
      <c r="PC80">
        <v>15476808</v>
      </c>
      <c r="PD80">
        <v>218038820</v>
      </c>
      <c r="PE80">
        <v>218038820</v>
      </c>
      <c r="PF80">
        <v>217661335</v>
      </c>
      <c r="PG80">
        <v>0</v>
      </c>
      <c r="PH80">
        <v>0</v>
      </c>
      <c r="PI80">
        <v>0</v>
      </c>
      <c r="PJ80">
        <v>0</v>
      </c>
      <c r="PK80">
        <v>0</v>
      </c>
      <c r="PL80">
        <v>0</v>
      </c>
      <c r="PM80">
        <v>0</v>
      </c>
      <c r="PN80">
        <v>0</v>
      </c>
      <c r="PO80">
        <v>0</v>
      </c>
      <c r="PP80">
        <v>217661335</v>
      </c>
      <c r="PQ80">
        <v>19204057</v>
      </c>
      <c r="PR80">
        <v>1545912182</v>
      </c>
      <c r="PS80" t="s">
        <v>905</v>
      </c>
    </row>
    <row r="81" spans="1:435" x14ac:dyDescent="0.25">
      <c r="A81" t="s">
        <v>1886</v>
      </c>
      <c r="B81">
        <v>7872</v>
      </c>
      <c r="C81" t="s">
        <v>1887</v>
      </c>
      <c r="D81">
        <v>2020110010185</v>
      </c>
      <c r="E81" t="s">
        <v>436</v>
      </c>
      <c r="F81" t="s">
        <v>437</v>
      </c>
      <c r="G81" t="s">
        <v>1791</v>
      </c>
      <c r="H81" t="s">
        <v>1792</v>
      </c>
      <c r="I81" t="s">
        <v>1867</v>
      </c>
      <c r="J81" t="s">
        <v>1793</v>
      </c>
      <c r="K81" t="s">
        <v>1794</v>
      </c>
      <c r="L81" t="s">
        <v>1795</v>
      </c>
      <c r="M81" t="s">
        <v>1796</v>
      </c>
      <c r="N81" t="s">
        <v>1794</v>
      </c>
      <c r="O81" t="s">
        <v>1795</v>
      </c>
      <c r="P81" t="s">
        <v>1796</v>
      </c>
      <c r="Q81" t="s">
        <v>1797</v>
      </c>
      <c r="R81" t="s">
        <v>1009</v>
      </c>
      <c r="S81" t="s">
        <v>1888</v>
      </c>
      <c r="T81" t="s">
        <v>1889</v>
      </c>
      <c r="AC81" t="s">
        <v>1888</v>
      </c>
      <c r="AI81" t="s">
        <v>1890</v>
      </c>
      <c r="AJ81">
        <v>0</v>
      </c>
      <c r="AK81">
        <v>44055</v>
      </c>
      <c r="AL81">
        <v>1</v>
      </c>
      <c r="AM81">
        <v>2023</v>
      </c>
      <c r="AN81" t="s">
        <v>1891</v>
      </c>
      <c r="AO81" t="s">
        <v>1892</v>
      </c>
      <c r="AP81">
        <v>2020</v>
      </c>
      <c r="AQ81">
        <v>2024</v>
      </c>
      <c r="AR81" t="s">
        <v>456</v>
      </c>
      <c r="AS81" t="s">
        <v>457</v>
      </c>
      <c r="AT81" t="s">
        <v>522</v>
      </c>
      <c r="AU81" t="s">
        <v>459</v>
      </c>
      <c r="AV81" t="s">
        <v>460</v>
      </c>
      <c r="AW81" t="s">
        <v>460</v>
      </c>
      <c r="AX81" t="s">
        <v>460</v>
      </c>
      <c r="AY81">
        <v>1</v>
      </c>
      <c r="BB81" t="s">
        <v>1893</v>
      </c>
      <c r="BC81" t="s">
        <v>1894</v>
      </c>
      <c r="BD81" t="s">
        <v>1895</v>
      </c>
      <c r="BE81" t="s">
        <v>1896</v>
      </c>
      <c r="BF81" t="s">
        <v>1897</v>
      </c>
      <c r="BG81">
        <v>1</v>
      </c>
      <c r="BH81">
        <v>44055</v>
      </c>
      <c r="BI81">
        <v>0</v>
      </c>
      <c r="BJ81" t="s">
        <v>50</v>
      </c>
      <c r="BK81">
        <v>1</v>
      </c>
      <c r="BL81">
        <v>0.1</v>
      </c>
      <c r="BM81">
        <v>0.3</v>
      </c>
      <c r="BN81">
        <v>0.5</v>
      </c>
      <c r="BO81">
        <v>0.7</v>
      </c>
      <c r="BP81">
        <v>1</v>
      </c>
      <c r="BQ81">
        <v>3059869535.039115</v>
      </c>
      <c r="BR81">
        <v>756208431</v>
      </c>
      <c r="BS81">
        <v>216775442</v>
      </c>
      <c r="BT81">
        <v>741951891</v>
      </c>
      <c r="BU81">
        <v>447869613</v>
      </c>
      <c r="BV81">
        <v>897064158.03911519</v>
      </c>
      <c r="BW81">
        <v>0.1</v>
      </c>
      <c r="BX81">
        <v>0.3</v>
      </c>
      <c r="BY81">
        <v>0.5</v>
      </c>
      <c r="BZ81">
        <v>0.7</v>
      </c>
      <c r="CA81">
        <v>0.19999999999999998</v>
      </c>
      <c r="CB81">
        <v>0.19999999999999996</v>
      </c>
      <c r="CC81">
        <v>0.19999999999999996</v>
      </c>
      <c r="CD81">
        <v>754142741</v>
      </c>
      <c r="CE81">
        <v>751402137</v>
      </c>
      <c r="CF81">
        <v>216775216</v>
      </c>
      <c r="CG81">
        <v>216775216</v>
      </c>
      <c r="CH81">
        <v>741951890</v>
      </c>
      <c r="CI81">
        <v>627950826</v>
      </c>
      <c r="CJ81">
        <v>0.1</v>
      </c>
      <c r="CK81">
        <v>0.30000000000000004</v>
      </c>
      <c r="CL81">
        <v>0.5</v>
      </c>
      <c r="CM81">
        <v>0.52</v>
      </c>
      <c r="CN81" t="s">
        <v>467</v>
      </c>
      <c r="CO81">
        <v>0</v>
      </c>
      <c r="CP81">
        <v>1.9999999999999997E-2</v>
      </c>
      <c r="CQ81">
        <v>0</v>
      </c>
      <c r="CR81">
        <v>3.9999999999999994E-2</v>
      </c>
      <c r="CS81">
        <v>0</v>
      </c>
      <c r="CT81">
        <v>1.9999999999999997E-2</v>
      </c>
      <c r="CU81">
        <v>3.9999999999999994E-2</v>
      </c>
      <c r="CV81">
        <v>0</v>
      </c>
      <c r="CW81">
        <v>0</v>
      </c>
      <c r="CX81">
        <v>3.9999999999999994E-2</v>
      </c>
      <c r="CY81">
        <v>0</v>
      </c>
      <c r="CZ81">
        <v>3.9999999999999994E-2</v>
      </c>
      <c r="DA81">
        <v>0.7</v>
      </c>
      <c r="DB81">
        <v>1.9999999999999997E-2</v>
      </c>
      <c r="DC81">
        <v>1.9999999999999997E-2</v>
      </c>
      <c r="DD81">
        <v>0</v>
      </c>
      <c r="DE81">
        <v>20</v>
      </c>
      <c r="DF81">
        <v>0</v>
      </c>
      <c r="DG81">
        <v>40</v>
      </c>
      <c r="DH81">
        <v>0</v>
      </c>
      <c r="DI81">
        <v>20</v>
      </c>
      <c r="DJ81">
        <v>40</v>
      </c>
      <c r="DK81">
        <v>0</v>
      </c>
      <c r="DL81">
        <v>0</v>
      </c>
      <c r="DM81">
        <v>40</v>
      </c>
      <c r="DN81">
        <v>0</v>
      </c>
      <c r="DO81">
        <v>40</v>
      </c>
      <c r="DP81">
        <v>200</v>
      </c>
      <c r="DQ81">
        <v>0</v>
      </c>
      <c r="DR81">
        <v>20</v>
      </c>
      <c r="DS81">
        <v>0</v>
      </c>
      <c r="DT81">
        <v>0</v>
      </c>
      <c r="DU81">
        <v>0</v>
      </c>
      <c r="DV81">
        <v>0</v>
      </c>
      <c r="DW81">
        <v>0</v>
      </c>
      <c r="DX81">
        <v>0</v>
      </c>
      <c r="DY81">
        <v>0</v>
      </c>
      <c r="DZ81">
        <v>0</v>
      </c>
      <c r="EA81">
        <v>0</v>
      </c>
      <c r="EB81">
        <v>0</v>
      </c>
      <c r="EC81">
        <v>20</v>
      </c>
      <c r="ED81">
        <v>20</v>
      </c>
      <c r="EE81">
        <v>0</v>
      </c>
      <c r="EF81" t="s">
        <v>1898</v>
      </c>
      <c r="EG81">
        <v>0</v>
      </c>
      <c r="EH81" t="s">
        <v>1899</v>
      </c>
      <c r="EI81">
        <v>0</v>
      </c>
      <c r="EJ81" t="s">
        <v>1900</v>
      </c>
      <c r="EK81" t="s">
        <v>1899</v>
      </c>
      <c r="EL81">
        <v>0</v>
      </c>
      <c r="EM81">
        <v>0</v>
      </c>
      <c r="EN81" t="s">
        <v>1899</v>
      </c>
      <c r="EO81">
        <v>0</v>
      </c>
      <c r="EP81" t="s">
        <v>1901</v>
      </c>
      <c r="EQ81">
        <v>0</v>
      </c>
      <c r="ER81" t="s">
        <v>1898</v>
      </c>
      <c r="ES81">
        <v>0</v>
      </c>
      <c r="ET81">
        <v>0</v>
      </c>
      <c r="EU81">
        <v>0</v>
      </c>
      <c r="EV81">
        <v>0</v>
      </c>
      <c r="EW81">
        <v>0</v>
      </c>
      <c r="EX81">
        <v>0</v>
      </c>
      <c r="EY81">
        <v>0</v>
      </c>
      <c r="EZ81">
        <v>0</v>
      </c>
      <c r="FA81">
        <v>0</v>
      </c>
      <c r="FB81">
        <v>0</v>
      </c>
      <c r="FC81">
        <v>513428000</v>
      </c>
      <c r="FD81">
        <v>513428000</v>
      </c>
      <c r="FE81">
        <v>513428000</v>
      </c>
      <c r="FF81">
        <v>513428000</v>
      </c>
      <c r="FG81">
        <v>513428000</v>
      </c>
      <c r="FH81">
        <v>513428000</v>
      </c>
      <c r="FI81">
        <v>513428000</v>
      </c>
      <c r="FJ81">
        <v>513428000</v>
      </c>
      <c r="FK81">
        <v>513428000</v>
      </c>
      <c r="FL81">
        <v>513428000</v>
      </c>
      <c r="FM81">
        <v>513428000</v>
      </c>
      <c r="FN81">
        <v>513428000</v>
      </c>
      <c r="FO81">
        <v>513428000</v>
      </c>
      <c r="FP81">
        <v>469213560</v>
      </c>
      <c r="FQ81">
        <v>469213560</v>
      </c>
      <c r="FR81">
        <v>447869613</v>
      </c>
      <c r="FS81">
        <v>0</v>
      </c>
      <c r="FT81">
        <v>0</v>
      </c>
      <c r="FU81">
        <v>0</v>
      </c>
      <c r="FV81">
        <v>0</v>
      </c>
      <c r="FW81">
        <v>0</v>
      </c>
      <c r="FX81">
        <v>0</v>
      </c>
      <c r="FY81">
        <v>0</v>
      </c>
      <c r="FZ81">
        <v>0</v>
      </c>
      <c r="GA81">
        <v>0</v>
      </c>
      <c r="GB81">
        <v>447869613</v>
      </c>
      <c r="GC81">
        <v>363426589</v>
      </c>
      <c r="GD81">
        <v>363426589</v>
      </c>
      <c r="GE81">
        <v>363426589</v>
      </c>
      <c r="GF81">
        <v>0</v>
      </c>
      <c r="GG81">
        <v>0</v>
      </c>
      <c r="GH81">
        <v>0</v>
      </c>
      <c r="GI81">
        <v>0</v>
      </c>
      <c r="GJ81">
        <v>0</v>
      </c>
      <c r="GK81">
        <v>0</v>
      </c>
      <c r="GL81">
        <v>0</v>
      </c>
      <c r="GM81">
        <v>0</v>
      </c>
      <c r="GN81">
        <v>0</v>
      </c>
      <c r="GO81">
        <v>363426589</v>
      </c>
      <c r="GP81">
        <v>0</v>
      </c>
      <c r="GQ81">
        <v>15219600</v>
      </c>
      <c r="GR81">
        <v>46821912</v>
      </c>
      <c r="GS81">
        <v>0</v>
      </c>
      <c r="GT81">
        <v>0</v>
      </c>
      <c r="GU81">
        <v>0</v>
      </c>
      <c r="GV81">
        <v>0</v>
      </c>
      <c r="GW81">
        <v>0</v>
      </c>
      <c r="GX81">
        <v>0</v>
      </c>
      <c r="GY81">
        <v>0</v>
      </c>
      <c r="GZ81">
        <v>0</v>
      </c>
      <c r="HA81">
        <v>0</v>
      </c>
      <c r="HB81">
        <v>46821912</v>
      </c>
      <c r="HC81">
        <v>114001064</v>
      </c>
      <c r="HD81">
        <v>114001064</v>
      </c>
      <c r="HE81">
        <v>114001064</v>
      </c>
      <c r="HF81">
        <v>0</v>
      </c>
      <c r="HG81">
        <v>0</v>
      </c>
      <c r="HH81">
        <v>0</v>
      </c>
      <c r="HI81">
        <v>0</v>
      </c>
      <c r="HJ81">
        <v>0</v>
      </c>
      <c r="HK81">
        <v>0</v>
      </c>
      <c r="HL81">
        <v>0</v>
      </c>
      <c r="HM81">
        <v>0</v>
      </c>
      <c r="HN81">
        <v>0</v>
      </c>
      <c r="HO81">
        <v>114001064</v>
      </c>
      <c r="HP81">
        <v>0</v>
      </c>
      <c r="HQ81">
        <v>30709051</v>
      </c>
      <c r="HR81">
        <v>30709051</v>
      </c>
      <c r="HS81">
        <v>0</v>
      </c>
      <c r="HT81">
        <v>0</v>
      </c>
      <c r="HU81">
        <v>0</v>
      </c>
      <c r="HV81">
        <v>0</v>
      </c>
      <c r="HW81">
        <v>0</v>
      </c>
      <c r="HX81">
        <v>0</v>
      </c>
      <c r="HY81">
        <v>0</v>
      </c>
      <c r="HZ81">
        <v>0</v>
      </c>
      <c r="IA81">
        <v>0</v>
      </c>
      <c r="IB81">
        <v>30709051</v>
      </c>
      <c r="IC81" t="s">
        <v>1902</v>
      </c>
      <c r="ID81" t="s">
        <v>471</v>
      </c>
      <c r="IE81" t="s">
        <v>471</v>
      </c>
      <c r="IF81" t="s">
        <v>471</v>
      </c>
      <c r="IG81" t="s">
        <v>1903</v>
      </c>
      <c r="IH81" t="s">
        <v>471</v>
      </c>
      <c r="II81" t="s">
        <v>471</v>
      </c>
      <c r="IJ81" t="s">
        <v>471</v>
      </c>
      <c r="IK81" t="s">
        <v>471</v>
      </c>
      <c r="IL81" t="s">
        <v>471</v>
      </c>
      <c r="IM81" t="s">
        <v>471</v>
      </c>
      <c r="IN81" t="s">
        <v>471</v>
      </c>
      <c r="IO81" t="s">
        <v>471</v>
      </c>
      <c r="IP81" t="s">
        <v>471</v>
      </c>
      <c r="IQ81" t="s">
        <v>471</v>
      </c>
      <c r="IR81">
        <v>0</v>
      </c>
      <c r="IS81">
        <v>1</v>
      </c>
      <c r="IT81">
        <v>0</v>
      </c>
      <c r="IU81">
        <v>0</v>
      </c>
      <c r="IV81">
        <v>0</v>
      </c>
      <c r="IW81">
        <v>0</v>
      </c>
      <c r="IX81">
        <v>0</v>
      </c>
      <c r="IY81">
        <v>0</v>
      </c>
      <c r="IZ81">
        <v>0</v>
      </c>
      <c r="JA81">
        <v>0</v>
      </c>
      <c r="JB81">
        <v>0</v>
      </c>
      <c r="JC81">
        <v>0</v>
      </c>
      <c r="JD81">
        <v>0.1</v>
      </c>
      <c r="JE81">
        <v>0</v>
      </c>
      <c r="JF81">
        <v>10</v>
      </c>
      <c r="JG81">
        <v>0</v>
      </c>
      <c r="JH81">
        <v>0</v>
      </c>
      <c r="JI81">
        <v>0</v>
      </c>
      <c r="JJ81">
        <v>0</v>
      </c>
      <c r="JK81">
        <v>0</v>
      </c>
      <c r="JL81">
        <v>0</v>
      </c>
      <c r="JM81">
        <v>0</v>
      </c>
      <c r="JN81">
        <v>0</v>
      </c>
      <c r="JO81">
        <v>0</v>
      </c>
      <c r="JP81">
        <v>0</v>
      </c>
      <c r="JQ81">
        <v>10</v>
      </c>
      <c r="JR81">
        <v>0</v>
      </c>
      <c r="JS81">
        <v>10</v>
      </c>
      <c r="JT81">
        <v>10</v>
      </c>
      <c r="JU81">
        <v>10</v>
      </c>
      <c r="JV81">
        <v>10</v>
      </c>
      <c r="JW81">
        <v>10</v>
      </c>
      <c r="JX81">
        <v>10</v>
      </c>
      <c r="JY81">
        <v>10</v>
      </c>
      <c r="JZ81">
        <v>10</v>
      </c>
      <c r="KA81">
        <v>10</v>
      </c>
      <c r="KB81">
        <v>10</v>
      </c>
      <c r="KC81">
        <v>10</v>
      </c>
      <c r="KD81" t="s">
        <v>473</v>
      </c>
      <c r="KE81">
        <v>100</v>
      </c>
      <c r="KF81" t="s">
        <v>471</v>
      </c>
      <c r="KG81" t="s">
        <v>471</v>
      </c>
      <c r="KH81" t="s">
        <v>471</v>
      </c>
      <c r="KI81" t="s">
        <v>471</v>
      </c>
      <c r="KJ81" t="s">
        <v>471</v>
      </c>
      <c r="KK81" t="s">
        <v>471</v>
      </c>
      <c r="KL81" t="s">
        <v>471</v>
      </c>
      <c r="KM81" t="s">
        <v>471</v>
      </c>
      <c r="KN81" t="s">
        <v>471</v>
      </c>
      <c r="KO81" t="s">
        <v>471</v>
      </c>
      <c r="KP81" t="s">
        <v>473</v>
      </c>
      <c r="KQ81">
        <v>100</v>
      </c>
      <c r="KR81">
        <v>100</v>
      </c>
      <c r="KS81" t="s">
        <v>471</v>
      </c>
      <c r="KT81" t="s">
        <v>471</v>
      </c>
      <c r="KU81" t="s">
        <v>471</v>
      </c>
      <c r="KV81" t="s">
        <v>471</v>
      </c>
      <c r="KW81" t="s">
        <v>471</v>
      </c>
      <c r="KX81" t="s">
        <v>471</v>
      </c>
      <c r="KY81" t="s">
        <v>471</v>
      </c>
      <c r="KZ81" t="s">
        <v>471</v>
      </c>
      <c r="LA81" t="s">
        <v>471</v>
      </c>
      <c r="LB81">
        <v>100</v>
      </c>
      <c r="LC81" t="s">
        <v>1885</v>
      </c>
      <c r="LD81" t="s">
        <v>1867</v>
      </c>
      <c r="LE81">
        <v>100</v>
      </c>
      <c r="LF81">
        <v>15.5</v>
      </c>
      <c r="LG81" t="s">
        <v>471</v>
      </c>
      <c r="LH81" t="s">
        <v>471</v>
      </c>
      <c r="LI81">
        <v>97.872340425531917</v>
      </c>
      <c r="LJ81">
        <v>18.291666666666668</v>
      </c>
      <c r="LK81">
        <v>12519771000</v>
      </c>
      <c r="LL81">
        <v>9282119753</v>
      </c>
      <c r="LM81">
        <v>1256563015</v>
      </c>
      <c r="LN81">
        <v>1565116239</v>
      </c>
      <c r="LO81">
        <v>1261977027</v>
      </c>
      <c r="LP81" t="s">
        <v>473</v>
      </c>
      <c r="LQ81">
        <v>1.9999999999999997E-2</v>
      </c>
      <c r="LR81">
        <v>0</v>
      </c>
      <c r="LS81" t="s">
        <v>471</v>
      </c>
      <c r="LT81" t="s">
        <v>471</v>
      </c>
      <c r="LU81" t="s">
        <v>471</v>
      </c>
      <c r="LV81" t="s">
        <v>471</v>
      </c>
      <c r="LW81" t="s">
        <v>471</v>
      </c>
      <c r="LX81" t="s">
        <v>471</v>
      </c>
      <c r="LY81" t="s">
        <v>471</v>
      </c>
      <c r="LZ81" t="s">
        <v>471</v>
      </c>
      <c r="MA81" t="s">
        <v>471</v>
      </c>
      <c r="MB81">
        <v>1.9999999999999997E-2</v>
      </c>
      <c r="MC81">
        <v>1.9999999999999997E-2</v>
      </c>
      <c r="MD81">
        <v>0.52</v>
      </c>
      <c r="ME81" t="s">
        <v>475</v>
      </c>
      <c r="MF81" t="s">
        <v>752</v>
      </c>
      <c r="MG81">
        <v>0</v>
      </c>
      <c r="MH81">
        <v>0</v>
      </c>
      <c r="MI81">
        <v>0</v>
      </c>
      <c r="MJ81">
        <v>0</v>
      </c>
      <c r="MK81">
        <v>0</v>
      </c>
      <c r="ML81">
        <v>0</v>
      </c>
      <c r="MM81">
        <v>0</v>
      </c>
      <c r="MN81">
        <v>0</v>
      </c>
      <c r="MO81">
        <v>0</v>
      </c>
      <c r="MP81">
        <v>0</v>
      </c>
      <c r="MQ81" t="s">
        <v>475</v>
      </c>
      <c r="MR81" t="s">
        <v>754</v>
      </c>
      <c r="MS81">
        <v>0</v>
      </c>
      <c r="MT81">
        <v>0</v>
      </c>
      <c r="MU81">
        <v>0</v>
      </c>
      <c r="MV81">
        <v>0</v>
      </c>
      <c r="MW81">
        <v>0</v>
      </c>
      <c r="MX81">
        <v>0</v>
      </c>
      <c r="MY81">
        <v>0</v>
      </c>
      <c r="MZ81">
        <v>0</v>
      </c>
      <c r="NA81">
        <v>0</v>
      </c>
      <c r="NB81">
        <v>0</v>
      </c>
      <c r="NC81" t="s">
        <v>473</v>
      </c>
      <c r="ND81">
        <v>100</v>
      </c>
      <c r="NE81">
        <v>100</v>
      </c>
      <c r="NF81" t="s">
        <v>471</v>
      </c>
      <c r="NG81" t="s">
        <v>471</v>
      </c>
      <c r="NH81" t="s">
        <v>471</v>
      </c>
      <c r="NI81" t="s">
        <v>471</v>
      </c>
      <c r="NJ81" t="s">
        <v>471</v>
      </c>
      <c r="NK81" t="s">
        <v>471</v>
      </c>
      <c r="NL81" t="s">
        <v>471</v>
      </c>
      <c r="NM81" t="s">
        <v>471</v>
      </c>
      <c r="NN81" t="s">
        <v>471</v>
      </c>
      <c r="NO81" t="s">
        <v>1029</v>
      </c>
      <c r="NP81" t="s">
        <v>754</v>
      </c>
      <c r="NQ81">
        <v>0</v>
      </c>
      <c r="NR81">
        <v>0</v>
      </c>
      <c r="NS81">
        <v>0</v>
      </c>
      <c r="NT81">
        <v>0</v>
      </c>
      <c r="NU81">
        <v>0</v>
      </c>
      <c r="NV81">
        <v>0</v>
      </c>
      <c r="NW81">
        <v>0</v>
      </c>
      <c r="NX81">
        <v>0</v>
      </c>
      <c r="NY81">
        <v>0</v>
      </c>
      <c r="NZ81">
        <v>0</v>
      </c>
      <c r="OA81" t="s">
        <v>1029</v>
      </c>
      <c r="OB81" t="s">
        <v>1904</v>
      </c>
      <c r="OC81">
        <v>0</v>
      </c>
      <c r="OD81">
        <v>0</v>
      </c>
      <c r="OE81">
        <v>0</v>
      </c>
      <c r="OF81">
        <v>0</v>
      </c>
      <c r="OG81">
        <v>0</v>
      </c>
      <c r="OH81">
        <v>0</v>
      </c>
      <c r="OI81">
        <v>0</v>
      </c>
      <c r="OJ81">
        <v>0</v>
      </c>
      <c r="OK81">
        <v>0</v>
      </c>
      <c r="OL81">
        <v>0</v>
      </c>
      <c r="OO81" t="s">
        <v>1886</v>
      </c>
      <c r="OP81">
        <v>0.32</v>
      </c>
      <c r="OQ81">
        <v>0</v>
      </c>
      <c r="OR81">
        <v>0</v>
      </c>
      <c r="OS81">
        <v>0</v>
      </c>
      <c r="OT81">
        <v>0</v>
      </c>
      <c r="OU81">
        <v>0</v>
      </c>
      <c r="OV81">
        <v>0</v>
      </c>
      <c r="OW81">
        <v>0</v>
      </c>
      <c r="OX81">
        <v>0</v>
      </c>
      <c r="OY81">
        <v>0</v>
      </c>
      <c r="OZ81">
        <v>0</v>
      </c>
      <c r="PA81">
        <v>0</v>
      </c>
      <c r="PB81">
        <v>0</v>
      </c>
      <c r="PC81">
        <v>0</v>
      </c>
      <c r="PD81">
        <v>114001064</v>
      </c>
      <c r="PE81">
        <v>114001064</v>
      </c>
      <c r="PF81">
        <v>114001064</v>
      </c>
      <c r="PG81">
        <v>0</v>
      </c>
      <c r="PH81">
        <v>0</v>
      </c>
      <c r="PI81">
        <v>0</v>
      </c>
      <c r="PJ81">
        <v>0</v>
      </c>
      <c r="PK81">
        <v>0</v>
      </c>
      <c r="PL81">
        <v>0</v>
      </c>
      <c r="PM81">
        <v>0</v>
      </c>
      <c r="PN81">
        <v>0</v>
      </c>
      <c r="PO81">
        <v>0</v>
      </c>
      <c r="PP81">
        <v>114001064</v>
      </c>
      <c r="PQ81">
        <v>19204057</v>
      </c>
      <c r="PR81">
        <v>1545912182</v>
      </c>
      <c r="PS81" t="s">
        <v>482</v>
      </c>
    </row>
    <row r="82" spans="1:435" x14ac:dyDescent="0.25">
      <c r="A82" t="s">
        <v>1905</v>
      </c>
      <c r="B82">
        <v>7872</v>
      </c>
      <c r="C82" t="s">
        <v>1885</v>
      </c>
      <c r="D82">
        <v>2020110010185</v>
      </c>
      <c r="E82" t="s">
        <v>436</v>
      </c>
      <c r="F82" t="s">
        <v>437</v>
      </c>
      <c r="G82" t="s">
        <v>1791</v>
      </c>
      <c r="H82" t="s">
        <v>1792</v>
      </c>
      <c r="I82" t="s">
        <v>1867</v>
      </c>
      <c r="J82" t="s">
        <v>1793</v>
      </c>
      <c r="K82" t="s">
        <v>1794</v>
      </c>
      <c r="L82" t="s">
        <v>1795</v>
      </c>
      <c r="M82" t="s">
        <v>1796</v>
      </c>
      <c r="N82" t="s">
        <v>1794</v>
      </c>
      <c r="O82" t="s">
        <v>1795</v>
      </c>
      <c r="P82" t="s">
        <v>1796</v>
      </c>
      <c r="Q82" t="s">
        <v>1797</v>
      </c>
      <c r="R82" t="s">
        <v>1009</v>
      </c>
      <c r="S82" t="s">
        <v>1906</v>
      </c>
      <c r="T82" t="s">
        <v>1907</v>
      </c>
      <c r="AC82" t="s">
        <v>1906</v>
      </c>
      <c r="AI82" t="s">
        <v>1908</v>
      </c>
      <c r="AJ82">
        <v>0</v>
      </c>
      <c r="AK82">
        <v>44055</v>
      </c>
      <c r="AL82">
        <v>1</v>
      </c>
      <c r="AM82">
        <v>2023</v>
      </c>
      <c r="AN82" t="s">
        <v>1909</v>
      </c>
      <c r="AO82" t="s">
        <v>1910</v>
      </c>
      <c r="AP82">
        <v>2020</v>
      </c>
      <c r="AQ82">
        <v>2024</v>
      </c>
      <c r="AR82" t="s">
        <v>456</v>
      </c>
      <c r="AS82" t="s">
        <v>626</v>
      </c>
      <c r="AT82" t="s">
        <v>458</v>
      </c>
      <c r="AU82" t="s">
        <v>598</v>
      </c>
      <c r="AV82" t="s">
        <v>460</v>
      </c>
      <c r="AW82" t="s">
        <v>460</v>
      </c>
      <c r="AX82" t="s">
        <v>460</v>
      </c>
      <c r="AY82">
        <v>1</v>
      </c>
      <c r="BB82" t="s">
        <v>1911</v>
      </c>
      <c r="BC82" t="s">
        <v>1912</v>
      </c>
      <c r="BD82" t="s">
        <v>1913</v>
      </c>
      <c r="BE82" t="s">
        <v>1914</v>
      </c>
      <c r="BF82" t="s">
        <v>1915</v>
      </c>
      <c r="BG82">
        <v>1</v>
      </c>
      <c r="BH82">
        <v>44055</v>
      </c>
      <c r="BI82">
        <v>0</v>
      </c>
      <c r="BJ82" t="s">
        <v>50</v>
      </c>
      <c r="BK82">
        <v>100</v>
      </c>
      <c r="BL82">
        <v>10</v>
      </c>
      <c r="BM82">
        <v>30</v>
      </c>
      <c r="BN82">
        <v>50</v>
      </c>
      <c r="BO82">
        <v>70</v>
      </c>
      <c r="BP82">
        <v>100</v>
      </c>
      <c r="BQ82">
        <v>12709812395.472685</v>
      </c>
      <c r="BR82">
        <v>1676406253</v>
      </c>
      <c r="BS82">
        <v>2121258802</v>
      </c>
      <c r="BT82">
        <v>1969446784</v>
      </c>
      <c r="BU82">
        <v>2694351343</v>
      </c>
      <c r="BV82">
        <v>4248349213.4726853</v>
      </c>
      <c r="BW82">
        <v>10</v>
      </c>
      <c r="BX82">
        <v>30</v>
      </c>
      <c r="BY82">
        <v>50</v>
      </c>
      <c r="BZ82">
        <v>70</v>
      </c>
      <c r="CA82">
        <v>20</v>
      </c>
      <c r="CB82">
        <v>20</v>
      </c>
      <c r="CC82">
        <v>20</v>
      </c>
      <c r="CD82">
        <v>1661340981</v>
      </c>
      <c r="CE82">
        <v>1641360298</v>
      </c>
      <c r="CF82">
        <v>2120813382</v>
      </c>
      <c r="CG82">
        <v>2088749789</v>
      </c>
      <c r="CH82">
        <v>1968804957</v>
      </c>
      <c r="CI82">
        <v>1677467180</v>
      </c>
      <c r="CJ82">
        <v>10</v>
      </c>
      <c r="CK82">
        <v>30</v>
      </c>
      <c r="CL82">
        <v>50</v>
      </c>
      <c r="CM82">
        <v>52</v>
      </c>
      <c r="CN82" t="s">
        <v>467</v>
      </c>
      <c r="CO82">
        <v>0</v>
      </c>
      <c r="CP82">
        <v>2</v>
      </c>
      <c r="CQ82">
        <v>0</v>
      </c>
      <c r="CR82">
        <v>3</v>
      </c>
      <c r="CS82">
        <v>0</v>
      </c>
      <c r="CT82">
        <v>3</v>
      </c>
      <c r="CU82">
        <v>0</v>
      </c>
      <c r="CV82">
        <v>4</v>
      </c>
      <c r="CW82">
        <v>0</v>
      </c>
      <c r="CX82">
        <v>0</v>
      </c>
      <c r="CY82">
        <v>0</v>
      </c>
      <c r="CZ82">
        <v>8</v>
      </c>
      <c r="DA82">
        <v>70</v>
      </c>
      <c r="DB82">
        <v>2</v>
      </c>
      <c r="DC82">
        <v>2</v>
      </c>
      <c r="DD82">
        <v>0</v>
      </c>
      <c r="DE82">
        <v>20</v>
      </c>
      <c r="DF82">
        <v>0</v>
      </c>
      <c r="DG82">
        <v>30</v>
      </c>
      <c r="DH82">
        <v>0</v>
      </c>
      <c r="DI82">
        <v>30</v>
      </c>
      <c r="DJ82">
        <v>0</v>
      </c>
      <c r="DK82">
        <v>40</v>
      </c>
      <c r="DL82">
        <v>0</v>
      </c>
      <c r="DM82">
        <v>0</v>
      </c>
      <c r="DN82">
        <v>0</v>
      </c>
      <c r="DO82">
        <v>80</v>
      </c>
      <c r="DP82">
        <v>200</v>
      </c>
      <c r="DQ82">
        <v>0</v>
      </c>
      <c r="DR82">
        <v>20</v>
      </c>
      <c r="DS82">
        <v>0</v>
      </c>
      <c r="DT82">
        <v>0</v>
      </c>
      <c r="DU82">
        <v>0</v>
      </c>
      <c r="DV82">
        <v>0</v>
      </c>
      <c r="DW82">
        <v>0</v>
      </c>
      <c r="DX82">
        <v>0</v>
      </c>
      <c r="DY82">
        <v>0</v>
      </c>
      <c r="DZ82">
        <v>0</v>
      </c>
      <c r="EA82">
        <v>0</v>
      </c>
      <c r="EB82">
        <v>0</v>
      </c>
      <c r="EC82">
        <v>20</v>
      </c>
      <c r="ED82">
        <v>20</v>
      </c>
      <c r="EE82">
        <v>0</v>
      </c>
      <c r="EF82" t="s">
        <v>1916</v>
      </c>
      <c r="EG82">
        <v>0</v>
      </c>
      <c r="EH82" t="s">
        <v>1917</v>
      </c>
      <c r="EI82">
        <v>0</v>
      </c>
      <c r="EJ82" t="s">
        <v>1918</v>
      </c>
      <c r="EK82">
        <v>0</v>
      </c>
      <c r="EL82" t="s">
        <v>1917</v>
      </c>
      <c r="EM82">
        <v>0</v>
      </c>
      <c r="EN82">
        <v>0</v>
      </c>
      <c r="EO82">
        <v>0</v>
      </c>
      <c r="EP82" t="s">
        <v>1919</v>
      </c>
      <c r="EQ82">
        <v>0</v>
      </c>
      <c r="ER82" t="s">
        <v>1920</v>
      </c>
      <c r="ES82">
        <v>0</v>
      </c>
      <c r="ET82">
        <v>0</v>
      </c>
      <c r="EU82">
        <v>0</v>
      </c>
      <c r="EV82">
        <v>0</v>
      </c>
      <c r="EW82">
        <v>0</v>
      </c>
      <c r="EX82">
        <v>0</v>
      </c>
      <c r="EY82">
        <v>0</v>
      </c>
      <c r="EZ82">
        <v>0</v>
      </c>
      <c r="FA82">
        <v>0</v>
      </c>
      <c r="FB82">
        <v>0</v>
      </c>
      <c r="FC82">
        <v>2712934000</v>
      </c>
      <c r="FD82">
        <v>2712934000</v>
      </c>
      <c r="FE82">
        <v>2712934000</v>
      </c>
      <c r="FF82">
        <v>2712934000</v>
      </c>
      <c r="FG82">
        <v>2712934000</v>
      </c>
      <c r="FH82">
        <v>2712934000</v>
      </c>
      <c r="FI82">
        <v>2712934000</v>
      </c>
      <c r="FJ82">
        <v>2712934000</v>
      </c>
      <c r="FK82">
        <v>2712934000</v>
      </c>
      <c r="FL82">
        <v>2712934000</v>
      </c>
      <c r="FM82">
        <v>2712934000</v>
      </c>
      <c r="FN82">
        <v>2712934000</v>
      </c>
      <c r="FO82">
        <v>2712934000</v>
      </c>
      <c r="FP82">
        <v>2694794000</v>
      </c>
      <c r="FQ82">
        <v>2694794000</v>
      </c>
      <c r="FR82">
        <v>2694351343</v>
      </c>
      <c r="FS82">
        <v>0</v>
      </c>
      <c r="FT82">
        <v>0</v>
      </c>
      <c r="FU82">
        <v>0</v>
      </c>
      <c r="FV82">
        <v>0</v>
      </c>
      <c r="FW82">
        <v>0</v>
      </c>
      <c r="FX82">
        <v>0</v>
      </c>
      <c r="FY82">
        <v>0</v>
      </c>
      <c r="FZ82">
        <v>0</v>
      </c>
      <c r="GA82">
        <v>0</v>
      </c>
      <c r="GB82">
        <v>2694351343</v>
      </c>
      <c r="GC82">
        <v>2650753878</v>
      </c>
      <c r="GD82">
        <v>2650753878</v>
      </c>
      <c r="GE82">
        <v>2650753878</v>
      </c>
      <c r="GF82">
        <v>0</v>
      </c>
      <c r="GG82">
        <v>0</v>
      </c>
      <c r="GH82">
        <v>0</v>
      </c>
      <c r="GI82">
        <v>0</v>
      </c>
      <c r="GJ82">
        <v>0</v>
      </c>
      <c r="GK82">
        <v>0</v>
      </c>
      <c r="GL82">
        <v>0</v>
      </c>
      <c r="GM82">
        <v>0</v>
      </c>
      <c r="GN82">
        <v>0</v>
      </c>
      <c r="GO82">
        <v>2650753878</v>
      </c>
      <c r="GP82">
        <v>0</v>
      </c>
      <c r="GQ82">
        <v>62157030</v>
      </c>
      <c r="GR82">
        <v>167416123</v>
      </c>
      <c r="GS82">
        <v>0</v>
      </c>
      <c r="GT82">
        <v>0</v>
      </c>
      <c r="GU82">
        <v>0</v>
      </c>
      <c r="GV82">
        <v>0</v>
      </c>
      <c r="GW82">
        <v>0</v>
      </c>
      <c r="GX82">
        <v>0</v>
      </c>
      <c r="GY82">
        <v>0</v>
      </c>
      <c r="GZ82">
        <v>0</v>
      </c>
      <c r="HA82">
        <v>0</v>
      </c>
      <c r="HB82">
        <v>167416123</v>
      </c>
      <c r="HC82">
        <v>291337777</v>
      </c>
      <c r="HD82">
        <v>291337777</v>
      </c>
      <c r="HE82">
        <v>291337777</v>
      </c>
      <c r="HF82">
        <v>0</v>
      </c>
      <c r="HG82">
        <v>0</v>
      </c>
      <c r="HH82">
        <v>0</v>
      </c>
      <c r="HI82">
        <v>0</v>
      </c>
      <c r="HJ82">
        <v>0</v>
      </c>
      <c r="HK82">
        <v>0</v>
      </c>
      <c r="HL82">
        <v>0</v>
      </c>
      <c r="HM82">
        <v>0</v>
      </c>
      <c r="HN82">
        <v>0</v>
      </c>
      <c r="HO82">
        <v>291337777</v>
      </c>
      <c r="HP82">
        <v>0</v>
      </c>
      <c r="HQ82">
        <v>116083964</v>
      </c>
      <c r="HR82">
        <v>227799700</v>
      </c>
      <c r="HS82">
        <v>0</v>
      </c>
      <c r="HT82">
        <v>0</v>
      </c>
      <c r="HU82">
        <v>0</v>
      </c>
      <c r="HV82">
        <v>0</v>
      </c>
      <c r="HW82">
        <v>0</v>
      </c>
      <c r="HX82">
        <v>0</v>
      </c>
      <c r="HY82">
        <v>0</v>
      </c>
      <c r="HZ82">
        <v>0</v>
      </c>
      <c r="IA82">
        <v>0</v>
      </c>
      <c r="IB82">
        <v>227799700</v>
      </c>
      <c r="IC82" t="s">
        <v>1921</v>
      </c>
      <c r="ID82" t="s">
        <v>471</v>
      </c>
      <c r="IE82" t="s">
        <v>471</v>
      </c>
      <c r="IF82" t="s">
        <v>471</v>
      </c>
      <c r="IG82" t="s">
        <v>1922</v>
      </c>
      <c r="IH82" t="s">
        <v>471</v>
      </c>
      <c r="II82" t="s">
        <v>471</v>
      </c>
      <c r="IJ82" t="s">
        <v>471</v>
      </c>
      <c r="IK82" t="s">
        <v>471</v>
      </c>
      <c r="IL82" t="s">
        <v>471</v>
      </c>
      <c r="IM82" t="s">
        <v>471</v>
      </c>
      <c r="IN82" t="s">
        <v>471</v>
      </c>
      <c r="IO82" t="s">
        <v>471</v>
      </c>
      <c r="IP82" t="s">
        <v>471</v>
      </c>
      <c r="IQ82" t="s">
        <v>471</v>
      </c>
      <c r="IR82">
        <v>0</v>
      </c>
      <c r="IS82">
        <v>1</v>
      </c>
      <c r="IT82">
        <v>0</v>
      </c>
      <c r="IU82">
        <v>0</v>
      </c>
      <c r="IV82">
        <v>0</v>
      </c>
      <c r="IW82">
        <v>0</v>
      </c>
      <c r="IX82">
        <v>0</v>
      </c>
      <c r="IY82">
        <v>0</v>
      </c>
      <c r="IZ82">
        <v>0</v>
      </c>
      <c r="JA82">
        <v>0</v>
      </c>
      <c r="JB82">
        <v>0</v>
      </c>
      <c r="JC82">
        <v>0</v>
      </c>
      <c r="JD82">
        <v>0.1</v>
      </c>
      <c r="JE82">
        <v>0</v>
      </c>
      <c r="JF82">
        <v>10</v>
      </c>
      <c r="JG82">
        <v>0</v>
      </c>
      <c r="JH82">
        <v>0</v>
      </c>
      <c r="JI82">
        <v>0</v>
      </c>
      <c r="JJ82">
        <v>0</v>
      </c>
      <c r="JK82">
        <v>0</v>
      </c>
      <c r="JL82">
        <v>0</v>
      </c>
      <c r="JM82">
        <v>0</v>
      </c>
      <c r="JN82">
        <v>0</v>
      </c>
      <c r="JO82">
        <v>0</v>
      </c>
      <c r="JP82">
        <v>0</v>
      </c>
      <c r="JQ82">
        <v>10</v>
      </c>
      <c r="JR82">
        <v>0</v>
      </c>
      <c r="JS82">
        <v>10</v>
      </c>
      <c r="JT82">
        <v>10</v>
      </c>
      <c r="JU82">
        <v>10</v>
      </c>
      <c r="JV82">
        <v>10</v>
      </c>
      <c r="JW82">
        <v>10</v>
      </c>
      <c r="JX82">
        <v>10</v>
      </c>
      <c r="JY82">
        <v>10</v>
      </c>
      <c r="JZ82">
        <v>10</v>
      </c>
      <c r="KA82">
        <v>10</v>
      </c>
      <c r="KB82">
        <v>10</v>
      </c>
      <c r="KC82">
        <v>10</v>
      </c>
      <c r="KD82" t="s">
        <v>473</v>
      </c>
      <c r="KE82">
        <v>100</v>
      </c>
      <c r="KF82" t="s">
        <v>471</v>
      </c>
      <c r="KG82" t="s">
        <v>471</v>
      </c>
      <c r="KH82" t="s">
        <v>471</v>
      </c>
      <c r="KI82" t="s">
        <v>471</v>
      </c>
      <c r="KJ82" t="s">
        <v>471</v>
      </c>
      <c r="KK82" t="s">
        <v>471</v>
      </c>
      <c r="KL82" t="s">
        <v>471</v>
      </c>
      <c r="KM82" t="s">
        <v>471</v>
      </c>
      <c r="KN82" t="s">
        <v>471</v>
      </c>
      <c r="KO82" t="s">
        <v>471</v>
      </c>
      <c r="KP82" t="s">
        <v>473</v>
      </c>
      <c r="KQ82">
        <v>100</v>
      </c>
      <c r="KR82">
        <v>100</v>
      </c>
      <c r="KS82" t="s">
        <v>471</v>
      </c>
      <c r="KT82" t="s">
        <v>471</v>
      </c>
      <c r="KU82" t="s">
        <v>471</v>
      </c>
      <c r="KV82" t="s">
        <v>471</v>
      </c>
      <c r="KW82" t="s">
        <v>471</v>
      </c>
      <c r="KX82" t="s">
        <v>471</v>
      </c>
      <c r="KY82" t="s">
        <v>471</v>
      </c>
      <c r="KZ82" t="s">
        <v>471</v>
      </c>
      <c r="LA82" t="s">
        <v>471</v>
      </c>
      <c r="LB82">
        <v>100</v>
      </c>
      <c r="LC82" t="s">
        <v>1885</v>
      </c>
      <c r="LD82" t="s">
        <v>1867</v>
      </c>
      <c r="LE82">
        <v>100</v>
      </c>
      <c r="LF82">
        <v>15.5</v>
      </c>
      <c r="LG82" t="s">
        <v>471</v>
      </c>
      <c r="LH82" t="s">
        <v>471</v>
      </c>
      <c r="LI82">
        <v>97.872340425531917</v>
      </c>
      <c r="LJ82">
        <v>18.291666666666668</v>
      </c>
      <c r="LK82">
        <v>12519771000</v>
      </c>
      <c r="LL82">
        <v>9282119753</v>
      </c>
      <c r="LM82">
        <v>1256563015</v>
      </c>
      <c r="LN82">
        <v>1565116239</v>
      </c>
      <c r="LO82">
        <v>1261977027</v>
      </c>
      <c r="LP82" t="s">
        <v>473</v>
      </c>
      <c r="LQ82">
        <v>2</v>
      </c>
      <c r="LR82">
        <v>0</v>
      </c>
      <c r="LS82" t="s">
        <v>471</v>
      </c>
      <c r="LT82" t="s">
        <v>471</v>
      </c>
      <c r="LU82" t="s">
        <v>471</v>
      </c>
      <c r="LV82" t="s">
        <v>471</v>
      </c>
      <c r="LW82" t="s">
        <v>471</v>
      </c>
      <c r="LX82" t="s">
        <v>471</v>
      </c>
      <c r="LY82" t="s">
        <v>471</v>
      </c>
      <c r="LZ82" t="s">
        <v>471</v>
      </c>
      <c r="MA82" t="s">
        <v>471</v>
      </c>
      <c r="MB82">
        <v>2</v>
      </c>
      <c r="MC82">
        <v>2</v>
      </c>
      <c r="MD82">
        <v>52</v>
      </c>
      <c r="ME82" t="s">
        <v>475</v>
      </c>
      <c r="MF82" t="s">
        <v>752</v>
      </c>
      <c r="MG82">
        <v>0</v>
      </c>
      <c r="MH82">
        <v>0</v>
      </c>
      <c r="MI82">
        <v>0</v>
      </c>
      <c r="MJ82">
        <v>0</v>
      </c>
      <c r="MK82">
        <v>0</v>
      </c>
      <c r="ML82">
        <v>0</v>
      </c>
      <c r="MM82">
        <v>0</v>
      </c>
      <c r="MN82">
        <v>0</v>
      </c>
      <c r="MO82">
        <v>0</v>
      </c>
      <c r="MP82">
        <v>0</v>
      </c>
      <c r="MQ82" t="s">
        <v>475</v>
      </c>
      <c r="MR82" t="s">
        <v>754</v>
      </c>
      <c r="MS82">
        <v>0</v>
      </c>
      <c r="MT82">
        <v>0</v>
      </c>
      <c r="MU82">
        <v>0</v>
      </c>
      <c r="MV82">
        <v>0</v>
      </c>
      <c r="MW82">
        <v>0</v>
      </c>
      <c r="MX82">
        <v>0</v>
      </c>
      <c r="MY82">
        <v>0</v>
      </c>
      <c r="MZ82">
        <v>0</v>
      </c>
      <c r="NA82">
        <v>0</v>
      </c>
      <c r="NB82">
        <v>0</v>
      </c>
      <c r="NC82" t="s">
        <v>473</v>
      </c>
      <c r="ND82">
        <v>100</v>
      </c>
      <c r="NE82">
        <v>100</v>
      </c>
      <c r="NF82" t="s">
        <v>471</v>
      </c>
      <c r="NG82" t="s">
        <v>471</v>
      </c>
      <c r="NH82" t="s">
        <v>471</v>
      </c>
      <c r="NI82" t="s">
        <v>471</v>
      </c>
      <c r="NJ82" t="s">
        <v>471</v>
      </c>
      <c r="NK82" t="s">
        <v>471</v>
      </c>
      <c r="NL82" t="s">
        <v>471</v>
      </c>
      <c r="NM82" t="s">
        <v>471</v>
      </c>
      <c r="NN82" t="s">
        <v>471</v>
      </c>
      <c r="NO82" t="s">
        <v>1028</v>
      </c>
      <c r="NP82" t="s">
        <v>1028</v>
      </c>
      <c r="NQ82">
        <v>0</v>
      </c>
      <c r="NR82">
        <v>0</v>
      </c>
      <c r="NS82">
        <v>0</v>
      </c>
      <c r="NT82">
        <v>0</v>
      </c>
      <c r="NU82">
        <v>0</v>
      </c>
      <c r="NV82">
        <v>0</v>
      </c>
      <c r="NW82">
        <v>0</v>
      </c>
      <c r="NX82">
        <v>0</v>
      </c>
      <c r="NY82">
        <v>0</v>
      </c>
      <c r="NZ82">
        <v>0</v>
      </c>
      <c r="OA82" t="s">
        <v>1029</v>
      </c>
      <c r="OB82" t="s">
        <v>1904</v>
      </c>
      <c r="OC82">
        <v>0</v>
      </c>
      <c r="OD82">
        <v>0</v>
      </c>
      <c r="OE82">
        <v>0</v>
      </c>
      <c r="OF82">
        <v>0</v>
      </c>
      <c r="OG82">
        <v>0</v>
      </c>
      <c r="OH82">
        <v>0</v>
      </c>
      <c r="OI82">
        <v>0</v>
      </c>
      <c r="OJ82">
        <v>0</v>
      </c>
      <c r="OK82">
        <v>0</v>
      </c>
      <c r="OL82">
        <v>0</v>
      </c>
      <c r="OO82" t="s">
        <v>1905</v>
      </c>
      <c r="OP82">
        <v>32</v>
      </c>
      <c r="OQ82">
        <v>0</v>
      </c>
      <c r="OR82">
        <v>0</v>
      </c>
      <c r="OS82">
        <v>0</v>
      </c>
      <c r="OT82">
        <v>0</v>
      </c>
      <c r="OU82">
        <v>0</v>
      </c>
      <c r="OV82">
        <v>0</v>
      </c>
      <c r="OW82">
        <v>0</v>
      </c>
      <c r="OX82">
        <v>0</v>
      </c>
      <c r="OY82">
        <v>0</v>
      </c>
      <c r="OZ82">
        <v>0</v>
      </c>
      <c r="PA82">
        <v>0</v>
      </c>
      <c r="PB82">
        <v>0</v>
      </c>
      <c r="PC82">
        <v>0</v>
      </c>
      <c r="PD82">
        <v>291337777</v>
      </c>
      <c r="PE82">
        <v>291337777</v>
      </c>
      <c r="PF82">
        <v>291337777</v>
      </c>
      <c r="PG82">
        <v>0</v>
      </c>
      <c r="PH82">
        <v>0</v>
      </c>
      <c r="PI82">
        <v>0</v>
      </c>
      <c r="PJ82">
        <v>0</v>
      </c>
      <c r="PK82">
        <v>0</v>
      </c>
      <c r="PL82">
        <v>0</v>
      </c>
      <c r="PM82">
        <v>0</v>
      </c>
      <c r="PN82">
        <v>0</v>
      </c>
      <c r="PO82">
        <v>0</v>
      </c>
      <c r="PP82">
        <v>291337777</v>
      </c>
      <c r="PQ82">
        <v>19204057</v>
      </c>
      <c r="PR82">
        <v>1545912182</v>
      </c>
      <c r="PS82" t="s">
        <v>482</v>
      </c>
    </row>
    <row r="83" spans="1:435" x14ac:dyDescent="0.25">
      <c r="A83" t="s">
        <v>1923</v>
      </c>
      <c r="B83">
        <v>7872</v>
      </c>
      <c r="C83" t="s">
        <v>1924</v>
      </c>
      <c r="D83">
        <v>2020110010185</v>
      </c>
      <c r="E83" t="s">
        <v>436</v>
      </c>
      <c r="F83" t="s">
        <v>437</v>
      </c>
      <c r="G83" t="s">
        <v>1791</v>
      </c>
      <c r="H83" t="s">
        <v>1792</v>
      </c>
      <c r="I83" t="s">
        <v>1867</v>
      </c>
      <c r="J83" t="s">
        <v>1793</v>
      </c>
      <c r="K83" t="s">
        <v>1794</v>
      </c>
      <c r="L83" t="s">
        <v>1795</v>
      </c>
      <c r="M83" t="s">
        <v>1796</v>
      </c>
      <c r="N83" t="s">
        <v>1794</v>
      </c>
      <c r="O83" t="s">
        <v>1795</v>
      </c>
      <c r="P83" t="s">
        <v>1796</v>
      </c>
      <c r="Q83" t="s">
        <v>1797</v>
      </c>
      <c r="R83" t="s">
        <v>1009</v>
      </c>
      <c r="S83" t="s">
        <v>1925</v>
      </c>
      <c r="T83" t="s">
        <v>1926</v>
      </c>
      <c r="AC83" t="s">
        <v>1925</v>
      </c>
      <c r="AI83" t="s">
        <v>1927</v>
      </c>
      <c r="AJ83" t="s">
        <v>1928</v>
      </c>
      <c r="AK83">
        <v>44055</v>
      </c>
      <c r="AL83">
        <v>1</v>
      </c>
      <c r="AM83">
        <v>2023</v>
      </c>
      <c r="AN83" t="s">
        <v>1929</v>
      </c>
      <c r="AO83" t="s">
        <v>1930</v>
      </c>
      <c r="AP83">
        <v>2020</v>
      </c>
      <c r="AQ83">
        <v>2024</v>
      </c>
      <c r="AR83" t="s">
        <v>456</v>
      </c>
      <c r="AS83" t="s">
        <v>457</v>
      </c>
      <c r="AT83" t="s">
        <v>522</v>
      </c>
      <c r="AU83" t="s">
        <v>459</v>
      </c>
      <c r="AV83" t="s">
        <v>460</v>
      </c>
      <c r="AW83" t="s">
        <v>460</v>
      </c>
      <c r="AX83" t="s">
        <v>460</v>
      </c>
      <c r="AY83">
        <v>1</v>
      </c>
      <c r="BB83" t="s">
        <v>1931</v>
      </c>
      <c r="BC83" t="s">
        <v>1932</v>
      </c>
      <c r="BD83" t="s">
        <v>1933</v>
      </c>
      <c r="BE83" t="s">
        <v>1934</v>
      </c>
      <c r="BF83" t="s">
        <v>1935</v>
      </c>
      <c r="BG83">
        <v>1</v>
      </c>
      <c r="BH83">
        <v>44055</v>
      </c>
      <c r="BI83">
        <v>0</v>
      </c>
      <c r="BJ83" t="s">
        <v>50</v>
      </c>
      <c r="BK83">
        <v>1</v>
      </c>
      <c r="BL83">
        <v>0.1</v>
      </c>
      <c r="BM83">
        <v>0.3</v>
      </c>
      <c r="BN83">
        <v>0.5</v>
      </c>
      <c r="BO83">
        <v>0.7</v>
      </c>
      <c r="BP83">
        <v>1</v>
      </c>
      <c r="BQ83">
        <v>2462658962.3088851</v>
      </c>
      <c r="BR83">
        <v>252696000</v>
      </c>
      <c r="BS83">
        <v>369949277</v>
      </c>
      <c r="BT83">
        <v>655262239</v>
      </c>
      <c r="BU83">
        <v>418145774</v>
      </c>
      <c r="BV83">
        <v>766605672.30888498</v>
      </c>
      <c r="BW83">
        <v>0.1</v>
      </c>
      <c r="BX83">
        <v>0.3</v>
      </c>
      <c r="BY83">
        <v>0.5</v>
      </c>
      <c r="BZ83">
        <v>0.7</v>
      </c>
      <c r="CA83">
        <v>0.19999999999999998</v>
      </c>
      <c r="CB83">
        <v>0.19999999999999996</v>
      </c>
      <c r="CC83">
        <v>0.19999999999999996</v>
      </c>
      <c r="CD83">
        <v>252695750</v>
      </c>
      <c r="CE83">
        <v>251250544</v>
      </c>
      <c r="CF83">
        <v>369949277</v>
      </c>
      <c r="CG83">
        <v>369949277</v>
      </c>
      <c r="CH83">
        <v>650900564</v>
      </c>
      <c r="CI83">
        <v>650900564</v>
      </c>
      <c r="CJ83">
        <v>0.1</v>
      </c>
      <c r="CK83">
        <v>0.30000000000000004</v>
      </c>
      <c r="CL83">
        <v>0.5</v>
      </c>
      <c r="CM83">
        <v>0.56499999999999995</v>
      </c>
      <c r="CN83" t="s">
        <v>467</v>
      </c>
      <c r="CO83">
        <v>0</v>
      </c>
      <c r="CP83">
        <v>0</v>
      </c>
      <c r="CQ83">
        <v>6.4999999999999988E-2</v>
      </c>
      <c r="CR83">
        <v>0</v>
      </c>
      <c r="CS83">
        <v>0</v>
      </c>
      <c r="CT83">
        <v>4.4999999999999991E-2</v>
      </c>
      <c r="CU83">
        <v>0</v>
      </c>
      <c r="CV83">
        <v>0</v>
      </c>
      <c r="CW83">
        <v>4.4999999999999991E-2</v>
      </c>
      <c r="CX83">
        <v>0</v>
      </c>
      <c r="CY83">
        <v>0</v>
      </c>
      <c r="CZ83">
        <v>4.4999999999999991E-2</v>
      </c>
      <c r="DA83">
        <v>0.7</v>
      </c>
      <c r="DB83">
        <v>6.4999999999999988E-2</v>
      </c>
      <c r="DC83">
        <v>6.4999999999999988E-2</v>
      </c>
      <c r="DD83">
        <v>0</v>
      </c>
      <c r="DE83">
        <v>0</v>
      </c>
      <c r="DF83">
        <v>65</v>
      </c>
      <c r="DG83">
        <v>0</v>
      </c>
      <c r="DH83">
        <v>0</v>
      </c>
      <c r="DI83">
        <v>45</v>
      </c>
      <c r="DJ83">
        <v>0</v>
      </c>
      <c r="DK83">
        <v>0</v>
      </c>
      <c r="DL83">
        <v>45</v>
      </c>
      <c r="DM83">
        <v>0</v>
      </c>
      <c r="DN83">
        <v>0</v>
      </c>
      <c r="DO83">
        <v>45</v>
      </c>
      <c r="DP83">
        <v>200</v>
      </c>
      <c r="DQ83">
        <v>0</v>
      </c>
      <c r="DR83">
        <v>0</v>
      </c>
      <c r="DS83">
        <v>65</v>
      </c>
      <c r="DT83">
        <v>0</v>
      </c>
      <c r="DU83">
        <v>0</v>
      </c>
      <c r="DV83">
        <v>25</v>
      </c>
      <c r="DW83">
        <v>-25</v>
      </c>
      <c r="DX83">
        <v>0</v>
      </c>
      <c r="DY83">
        <v>0</v>
      </c>
      <c r="DZ83">
        <v>0</v>
      </c>
      <c r="EA83">
        <v>0</v>
      </c>
      <c r="EB83">
        <v>0</v>
      </c>
      <c r="EC83">
        <v>65</v>
      </c>
      <c r="ED83">
        <v>65</v>
      </c>
      <c r="EE83">
        <v>0</v>
      </c>
      <c r="EF83">
        <v>0</v>
      </c>
      <c r="EG83" t="s">
        <v>1936</v>
      </c>
      <c r="EH83">
        <v>0</v>
      </c>
      <c r="EI83">
        <v>0</v>
      </c>
      <c r="EJ83" t="s">
        <v>1937</v>
      </c>
      <c r="EK83">
        <v>0</v>
      </c>
      <c r="EL83">
        <v>0</v>
      </c>
      <c r="EM83" t="s">
        <v>1938</v>
      </c>
      <c r="EN83">
        <v>0</v>
      </c>
      <c r="EO83">
        <v>0</v>
      </c>
      <c r="EP83" t="s">
        <v>1939</v>
      </c>
      <c r="EQ83">
        <v>0</v>
      </c>
      <c r="ER83">
        <v>0</v>
      </c>
      <c r="ES83" t="s">
        <v>1940</v>
      </c>
      <c r="ET83">
        <v>0</v>
      </c>
      <c r="EU83">
        <v>0</v>
      </c>
      <c r="EV83">
        <v>0</v>
      </c>
      <c r="EW83">
        <v>0</v>
      </c>
      <c r="EX83">
        <v>0</v>
      </c>
      <c r="EY83">
        <v>0</v>
      </c>
      <c r="EZ83">
        <v>0</v>
      </c>
      <c r="FA83">
        <v>0</v>
      </c>
      <c r="FB83">
        <v>0</v>
      </c>
      <c r="FC83">
        <v>436386000</v>
      </c>
      <c r="FD83">
        <v>436386000</v>
      </c>
      <c r="FE83">
        <v>436386000</v>
      </c>
      <c r="FF83">
        <v>436386000</v>
      </c>
      <c r="FG83">
        <v>436386000</v>
      </c>
      <c r="FH83">
        <v>436386000</v>
      </c>
      <c r="FI83">
        <v>436386000</v>
      </c>
      <c r="FJ83">
        <v>436386000</v>
      </c>
      <c r="FK83">
        <v>436386000</v>
      </c>
      <c r="FL83">
        <v>436386000</v>
      </c>
      <c r="FM83">
        <v>436386000</v>
      </c>
      <c r="FN83">
        <v>436386000</v>
      </c>
      <c r="FO83">
        <v>436386000</v>
      </c>
      <c r="FP83">
        <v>418147000</v>
      </c>
      <c r="FQ83">
        <v>418147000</v>
      </c>
      <c r="FR83">
        <v>418145774</v>
      </c>
      <c r="FS83">
        <v>0</v>
      </c>
      <c r="FT83">
        <v>0</v>
      </c>
      <c r="FU83">
        <v>0</v>
      </c>
      <c r="FV83">
        <v>0</v>
      </c>
      <c r="FW83">
        <v>0</v>
      </c>
      <c r="FX83">
        <v>0</v>
      </c>
      <c r="FY83">
        <v>0</v>
      </c>
      <c r="FZ83">
        <v>0</v>
      </c>
      <c r="GA83">
        <v>0</v>
      </c>
      <c r="GB83">
        <v>418145774</v>
      </c>
      <c r="GC83">
        <v>418145774</v>
      </c>
      <c r="GD83">
        <v>418145774</v>
      </c>
      <c r="GE83">
        <v>418145774</v>
      </c>
      <c r="GF83">
        <v>0</v>
      </c>
      <c r="GG83">
        <v>0</v>
      </c>
      <c r="GH83">
        <v>0</v>
      </c>
      <c r="GI83">
        <v>0</v>
      </c>
      <c r="GJ83">
        <v>0</v>
      </c>
      <c r="GK83">
        <v>0</v>
      </c>
      <c r="GL83">
        <v>0</v>
      </c>
      <c r="GM83">
        <v>0</v>
      </c>
      <c r="GN83">
        <v>0</v>
      </c>
      <c r="GO83">
        <v>418145774</v>
      </c>
      <c r="GP83">
        <v>0</v>
      </c>
      <c r="GQ83">
        <v>18554298</v>
      </c>
      <c r="GR83">
        <v>54914800</v>
      </c>
      <c r="GS83">
        <v>0</v>
      </c>
      <c r="GT83">
        <v>0</v>
      </c>
      <c r="GU83">
        <v>0</v>
      </c>
      <c r="GV83">
        <v>0</v>
      </c>
      <c r="GW83">
        <v>0</v>
      </c>
      <c r="GX83">
        <v>0</v>
      </c>
      <c r="GY83">
        <v>0</v>
      </c>
      <c r="GZ83">
        <v>0</v>
      </c>
      <c r="HA83">
        <v>0</v>
      </c>
      <c r="HB83">
        <v>54914800</v>
      </c>
      <c r="HC83">
        <v>0</v>
      </c>
      <c r="HD83">
        <v>0</v>
      </c>
      <c r="HE83">
        <v>0</v>
      </c>
      <c r="HF83">
        <v>0</v>
      </c>
      <c r="HG83">
        <v>0</v>
      </c>
      <c r="HH83">
        <v>0</v>
      </c>
      <c r="HI83">
        <v>0</v>
      </c>
      <c r="HJ83">
        <v>0</v>
      </c>
      <c r="HK83">
        <v>0</v>
      </c>
      <c r="HL83">
        <v>0</v>
      </c>
      <c r="HM83">
        <v>0</v>
      </c>
      <c r="HN83">
        <v>0</v>
      </c>
      <c r="HO83">
        <v>0</v>
      </c>
      <c r="HP83">
        <v>0</v>
      </c>
      <c r="HQ83">
        <v>0</v>
      </c>
      <c r="HR83">
        <v>0</v>
      </c>
      <c r="HS83">
        <v>0</v>
      </c>
      <c r="HT83">
        <v>0</v>
      </c>
      <c r="HU83">
        <v>0</v>
      </c>
      <c r="HV83">
        <v>0</v>
      </c>
      <c r="HW83">
        <v>0</v>
      </c>
      <c r="HX83">
        <v>0</v>
      </c>
      <c r="HY83">
        <v>0</v>
      </c>
      <c r="HZ83">
        <v>0</v>
      </c>
      <c r="IA83">
        <v>0</v>
      </c>
      <c r="IB83">
        <v>0</v>
      </c>
      <c r="IC83" t="s">
        <v>1941</v>
      </c>
      <c r="ID83" t="s">
        <v>471</v>
      </c>
      <c r="IE83" t="s">
        <v>471</v>
      </c>
      <c r="IF83" t="s">
        <v>471</v>
      </c>
      <c r="IG83" t="s">
        <v>471</v>
      </c>
      <c r="IH83" t="s">
        <v>1942</v>
      </c>
      <c r="II83" t="s">
        <v>471</v>
      </c>
      <c r="IJ83" t="s">
        <v>471</v>
      </c>
      <c r="IK83" t="s">
        <v>471</v>
      </c>
      <c r="IL83" t="s">
        <v>471</v>
      </c>
      <c r="IM83" t="s">
        <v>471</v>
      </c>
      <c r="IN83" t="s">
        <v>471</v>
      </c>
      <c r="IO83" t="s">
        <v>471</v>
      </c>
      <c r="IP83" t="s">
        <v>471</v>
      </c>
      <c r="IQ83" t="s">
        <v>471</v>
      </c>
      <c r="IR83">
        <v>0</v>
      </c>
      <c r="IS83">
        <v>0</v>
      </c>
      <c r="IT83">
        <v>1</v>
      </c>
      <c r="IU83">
        <v>0</v>
      </c>
      <c r="IV83">
        <v>0</v>
      </c>
      <c r="IW83">
        <v>0.55555555555555558</v>
      </c>
      <c r="IX83">
        <v>-25</v>
      </c>
      <c r="IY83">
        <v>0</v>
      </c>
      <c r="IZ83">
        <v>0</v>
      </c>
      <c r="JA83">
        <v>0</v>
      </c>
      <c r="JB83">
        <v>0</v>
      </c>
      <c r="JC83">
        <v>0</v>
      </c>
      <c r="JD83">
        <v>0.32500000000000001</v>
      </c>
      <c r="JE83">
        <v>0</v>
      </c>
      <c r="JF83">
        <v>0</v>
      </c>
      <c r="JG83">
        <v>32.5</v>
      </c>
      <c r="JH83">
        <v>0</v>
      </c>
      <c r="JI83">
        <v>0</v>
      </c>
      <c r="JJ83">
        <v>12.5</v>
      </c>
      <c r="JK83">
        <v>-12.5</v>
      </c>
      <c r="JL83">
        <v>0</v>
      </c>
      <c r="JM83">
        <v>0</v>
      </c>
      <c r="JN83">
        <v>0</v>
      </c>
      <c r="JO83">
        <v>0</v>
      </c>
      <c r="JP83">
        <v>0</v>
      </c>
      <c r="JQ83">
        <v>32.5</v>
      </c>
      <c r="JR83">
        <v>0</v>
      </c>
      <c r="JS83">
        <v>0</v>
      </c>
      <c r="JT83">
        <v>32.5</v>
      </c>
      <c r="JU83">
        <v>32.5</v>
      </c>
      <c r="JV83">
        <v>32.5</v>
      </c>
      <c r="JW83">
        <v>45</v>
      </c>
      <c r="JX83">
        <v>32.5</v>
      </c>
      <c r="JY83">
        <v>32.5</v>
      </c>
      <c r="JZ83">
        <v>32.5</v>
      </c>
      <c r="KA83">
        <v>32.5</v>
      </c>
      <c r="KB83">
        <v>32.5</v>
      </c>
      <c r="KC83">
        <v>32.5</v>
      </c>
      <c r="KD83" t="s">
        <v>473</v>
      </c>
      <c r="KE83" t="s">
        <v>471</v>
      </c>
      <c r="KF83">
        <v>100</v>
      </c>
      <c r="KG83" t="s">
        <v>471</v>
      </c>
      <c r="KH83" t="s">
        <v>471</v>
      </c>
      <c r="KI83" t="s">
        <v>471</v>
      </c>
      <c r="KJ83" t="s">
        <v>471</v>
      </c>
      <c r="KK83" t="s">
        <v>471</v>
      </c>
      <c r="KL83" t="s">
        <v>471</v>
      </c>
      <c r="KM83" t="s">
        <v>471</v>
      </c>
      <c r="KN83" t="s">
        <v>471</v>
      </c>
      <c r="KO83" t="s">
        <v>471</v>
      </c>
      <c r="KP83" t="s">
        <v>473</v>
      </c>
      <c r="KQ83" t="s">
        <v>473</v>
      </c>
      <c r="KR83">
        <v>100</v>
      </c>
      <c r="KS83" t="s">
        <v>471</v>
      </c>
      <c r="KT83" t="s">
        <v>471</v>
      </c>
      <c r="KU83" t="s">
        <v>471</v>
      </c>
      <c r="KV83" t="s">
        <v>471</v>
      </c>
      <c r="KW83" t="s">
        <v>471</v>
      </c>
      <c r="KX83" t="s">
        <v>471</v>
      </c>
      <c r="KY83" t="s">
        <v>471</v>
      </c>
      <c r="KZ83" t="s">
        <v>471</v>
      </c>
      <c r="LA83" t="s">
        <v>471</v>
      </c>
      <c r="LB83">
        <v>100</v>
      </c>
      <c r="LC83" t="s">
        <v>1885</v>
      </c>
      <c r="LD83" t="s">
        <v>1867</v>
      </c>
      <c r="LE83">
        <v>100</v>
      </c>
      <c r="LF83">
        <v>15.5</v>
      </c>
      <c r="LG83" t="s">
        <v>471</v>
      </c>
      <c r="LH83" t="s">
        <v>471</v>
      </c>
      <c r="LI83">
        <v>97.872340425531917</v>
      </c>
      <c r="LJ83">
        <v>18.291666666666668</v>
      </c>
      <c r="LK83">
        <v>12519771000</v>
      </c>
      <c r="LL83">
        <v>9282119753</v>
      </c>
      <c r="LM83">
        <v>1256563015</v>
      </c>
      <c r="LN83">
        <v>1565116239</v>
      </c>
      <c r="LO83">
        <v>1261977027</v>
      </c>
      <c r="LP83" t="s">
        <v>473</v>
      </c>
      <c r="LQ83" t="s">
        <v>473</v>
      </c>
      <c r="LR83">
        <v>6.4999999999999988E-2</v>
      </c>
      <c r="LS83" t="s">
        <v>471</v>
      </c>
      <c r="LT83" t="s">
        <v>471</v>
      </c>
      <c r="LU83" t="s">
        <v>471</v>
      </c>
      <c r="LV83" t="s">
        <v>471</v>
      </c>
      <c r="LW83" t="s">
        <v>471</v>
      </c>
      <c r="LX83" t="s">
        <v>471</v>
      </c>
      <c r="LY83" t="s">
        <v>471</v>
      </c>
      <c r="LZ83" t="s">
        <v>471</v>
      </c>
      <c r="MA83" t="s">
        <v>471</v>
      </c>
      <c r="MB83">
        <v>6.4999999999999988E-2</v>
      </c>
      <c r="MC83">
        <v>6.4999999999999988E-2</v>
      </c>
      <c r="MD83">
        <v>0.56499999999999995</v>
      </c>
      <c r="ME83" t="s">
        <v>475</v>
      </c>
      <c r="MF83" t="s">
        <v>475</v>
      </c>
      <c r="MG83">
        <v>0</v>
      </c>
      <c r="MH83">
        <v>0</v>
      </c>
      <c r="MI83">
        <v>0</v>
      </c>
      <c r="MJ83">
        <v>0</v>
      </c>
      <c r="MK83">
        <v>0</v>
      </c>
      <c r="ML83">
        <v>0</v>
      </c>
      <c r="MM83">
        <v>0</v>
      </c>
      <c r="MN83">
        <v>0</v>
      </c>
      <c r="MO83">
        <v>0</v>
      </c>
      <c r="MP83">
        <v>0</v>
      </c>
      <c r="MQ83" t="s">
        <v>475</v>
      </c>
      <c r="MR83" t="s">
        <v>475</v>
      </c>
      <c r="MS83">
        <v>0</v>
      </c>
      <c r="MT83">
        <v>0</v>
      </c>
      <c r="MU83">
        <v>0</v>
      </c>
      <c r="MV83">
        <v>0</v>
      </c>
      <c r="MW83">
        <v>0</v>
      </c>
      <c r="MX83">
        <v>0</v>
      </c>
      <c r="MY83">
        <v>0</v>
      </c>
      <c r="MZ83">
        <v>0</v>
      </c>
      <c r="NA83">
        <v>0</v>
      </c>
      <c r="NB83">
        <v>0</v>
      </c>
      <c r="NC83" t="s">
        <v>473</v>
      </c>
      <c r="ND83" t="s">
        <v>473</v>
      </c>
      <c r="NE83">
        <v>100</v>
      </c>
      <c r="NF83" t="s">
        <v>471</v>
      </c>
      <c r="NG83" t="s">
        <v>471</v>
      </c>
      <c r="NH83" t="s">
        <v>471</v>
      </c>
      <c r="NI83" t="s">
        <v>471</v>
      </c>
      <c r="NJ83" t="s">
        <v>471</v>
      </c>
      <c r="NK83" t="s">
        <v>471</v>
      </c>
      <c r="NL83" t="s">
        <v>471</v>
      </c>
      <c r="NM83" t="s">
        <v>471</v>
      </c>
      <c r="NN83" t="s">
        <v>471</v>
      </c>
      <c r="NO83" t="s">
        <v>1028</v>
      </c>
      <c r="NP83" t="s">
        <v>1028</v>
      </c>
      <c r="NQ83">
        <v>0</v>
      </c>
      <c r="NR83">
        <v>0</v>
      </c>
      <c r="NS83">
        <v>0</v>
      </c>
      <c r="NT83">
        <v>0</v>
      </c>
      <c r="NU83">
        <v>0</v>
      </c>
      <c r="NV83">
        <v>0</v>
      </c>
      <c r="NW83">
        <v>0</v>
      </c>
      <c r="NX83">
        <v>0</v>
      </c>
      <c r="NY83">
        <v>0</v>
      </c>
      <c r="NZ83">
        <v>0</v>
      </c>
      <c r="OA83" t="s">
        <v>1029</v>
      </c>
      <c r="OB83" t="s">
        <v>1029</v>
      </c>
      <c r="OC83">
        <v>0</v>
      </c>
      <c r="OD83">
        <v>0</v>
      </c>
      <c r="OE83">
        <v>0</v>
      </c>
      <c r="OF83">
        <v>0</v>
      </c>
      <c r="OG83">
        <v>0</v>
      </c>
      <c r="OH83">
        <v>0</v>
      </c>
      <c r="OI83">
        <v>0</v>
      </c>
      <c r="OJ83">
        <v>0</v>
      </c>
      <c r="OK83">
        <v>0</v>
      </c>
      <c r="OL83">
        <v>0</v>
      </c>
      <c r="OO83" t="s">
        <v>1923</v>
      </c>
      <c r="OP83">
        <v>0.36499999999999999</v>
      </c>
      <c r="OQ83">
        <v>0</v>
      </c>
      <c r="OR83">
        <v>0</v>
      </c>
      <c r="OS83">
        <v>0</v>
      </c>
      <c r="OT83">
        <v>0</v>
      </c>
      <c r="OU83">
        <v>0</v>
      </c>
      <c r="OV83">
        <v>0</v>
      </c>
      <c r="OW83">
        <v>0</v>
      </c>
      <c r="OX83">
        <v>0</v>
      </c>
      <c r="OY83">
        <v>0</v>
      </c>
      <c r="OZ83">
        <v>0</v>
      </c>
      <c r="PA83">
        <v>0</v>
      </c>
      <c r="PB83">
        <v>0</v>
      </c>
      <c r="PC83">
        <v>0</v>
      </c>
      <c r="PD83">
        <v>0</v>
      </c>
      <c r="PE83">
        <v>0</v>
      </c>
      <c r="PF83">
        <v>0</v>
      </c>
      <c r="PG83">
        <v>0</v>
      </c>
      <c r="PH83">
        <v>0</v>
      </c>
      <c r="PI83">
        <v>0</v>
      </c>
      <c r="PJ83">
        <v>0</v>
      </c>
      <c r="PK83">
        <v>0</v>
      </c>
      <c r="PL83">
        <v>0</v>
      </c>
      <c r="PM83">
        <v>0</v>
      </c>
      <c r="PN83">
        <v>0</v>
      </c>
      <c r="PO83">
        <v>0</v>
      </c>
      <c r="PP83">
        <v>0</v>
      </c>
      <c r="PQ83">
        <v>19204057</v>
      </c>
      <c r="PR83">
        <v>1545912182</v>
      </c>
      <c r="PS83" t="s">
        <v>482</v>
      </c>
    </row>
    <row r="84" spans="1:435" x14ac:dyDescent="0.25">
      <c r="A84" t="s">
        <v>1943</v>
      </c>
      <c r="B84">
        <v>7872</v>
      </c>
      <c r="C84" t="s">
        <v>1944</v>
      </c>
      <c r="D84">
        <v>2020110010185</v>
      </c>
      <c r="E84" t="s">
        <v>436</v>
      </c>
      <c r="F84" t="s">
        <v>437</v>
      </c>
      <c r="G84" t="s">
        <v>1791</v>
      </c>
      <c r="H84" t="s">
        <v>1792</v>
      </c>
      <c r="I84" t="s">
        <v>1867</v>
      </c>
      <c r="J84" t="s">
        <v>1793</v>
      </c>
      <c r="K84" t="s">
        <v>1794</v>
      </c>
      <c r="L84" t="s">
        <v>1795</v>
      </c>
      <c r="M84" t="s">
        <v>1796</v>
      </c>
      <c r="N84" t="s">
        <v>1794</v>
      </c>
      <c r="O84" t="s">
        <v>1795</v>
      </c>
      <c r="P84" t="s">
        <v>1796</v>
      </c>
      <c r="Q84" t="s">
        <v>1797</v>
      </c>
      <c r="R84" t="s">
        <v>1009</v>
      </c>
      <c r="S84" t="s">
        <v>1945</v>
      </c>
      <c r="T84" t="s">
        <v>1946</v>
      </c>
      <c r="AC84" t="s">
        <v>1945</v>
      </c>
      <c r="AI84" t="s">
        <v>1947</v>
      </c>
      <c r="AJ84" t="s">
        <v>1873</v>
      </c>
      <c r="AK84">
        <v>44055</v>
      </c>
      <c r="AL84">
        <v>1</v>
      </c>
      <c r="AM84">
        <v>2023</v>
      </c>
      <c r="AN84" t="s">
        <v>1948</v>
      </c>
      <c r="AO84" t="s">
        <v>1856</v>
      </c>
      <c r="AP84">
        <v>2020</v>
      </c>
      <c r="AQ84">
        <v>2024</v>
      </c>
      <c r="AR84" t="s">
        <v>456</v>
      </c>
      <c r="AS84" t="s">
        <v>457</v>
      </c>
      <c r="AT84" t="s">
        <v>458</v>
      </c>
      <c r="AU84" t="s">
        <v>598</v>
      </c>
      <c r="AV84" t="s">
        <v>460</v>
      </c>
      <c r="AW84" t="s">
        <v>460</v>
      </c>
      <c r="AX84" t="s">
        <v>460</v>
      </c>
      <c r="AY84">
        <v>1</v>
      </c>
      <c r="BB84" t="s">
        <v>1949</v>
      </c>
      <c r="BC84" t="s">
        <v>1950</v>
      </c>
      <c r="BD84" t="s">
        <v>1951</v>
      </c>
      <c r="BE84" t="s">
        <v>1952</v>
      </c>
      <c r="BF84" t="s">
        <v>1953</v>
      </c>
      <c r="BG84">
        <v>1</v>
      </c>
      <c r="BH84">
        <v>44055</v>
      </c>
      <c r="BI84">
        <v>0</v>
      </c>
      <c r="BJ84" t="s">
        <v>50</v>
      </c>
      <c r="BK84">
        <v>100</v>
      </c>
      <c r="BL84">
        <v>5</v>
      </c>
      <c r="BM84">
        <v>15</v>
      </c>
      <c r="BN84">
        <v>45</v>
      </c>
      <c r="BO84">
        <v>70</v>
      </c>
      <c r="BP84">
        <v>100</v>
      </c>
      <c r="BQ84">
        <v>4343972318.945509</v>
      </c>
      <c r="BR84">
        <v>423463019</v>
      </c>
      <c r="BS84">
        <v>1132866909</v>
      </c>
      <c r="BT84">
        <v>993424174</v>
      </c>
      <c r="BU84">
        <v>1093295901</v>
      </c>
      <c r="BV84">
        <v>700922315.94550872</v>
      </c>
      <c r="BW84">
        <v>5</v>
      </c>
      <c r="BX84">
        <v>15</v>
      </c>
      <c r="BY84">
        <v>45</v>
      </c>
      <c r="BZ84">
        <v>70</v>
      </c>
      <c r="CA84">
        <v>10</v>
      </c>
      <c r="CB84">
        <v>25.5</v>
      </c>
      <c r="CC84">
        <v>29.5</v>
      </c>
      <c r="CD84">
        <v>423282315</v>
      </c>
      <c r="CE84">
        <v>392077603</v>
      </c>
      <c r="CF84">
        <v>1132866906</v>
      </c>
      <c r="CG84">
        <v>1132866906</v>
      </c>
      <c r="CH84">
        <v>989275297</v>
      </c>
      <c r="CI84">
        <v>980340473</v>
      </c>
      <c r="CJ84">
        <v>5</v>
      </c>
      <c r="CK84">
        <v>15</v>
      </c>
      <c r="CL84">
        <v>40.5</v>
      </c>
      <c r="CM84">
        <v>40.5</v>
      </c>
      <c r="CN84" t="s">
        <v>467</v>
      </c>
      <c r="CO84">
        <v>0</v>
      </c>
      <c r="CP84">
        <v>0</v>
      </c>
      <c r="CQ84">
        <v>0</v>
      </c>
      <c r="CR84">
        <v>0</v>
      </c>
      <c r="CS84">
        <v>0</v>
      </c>
      <c r="CT84">
        <v>14.75</v>
      </c>
      <c r="CU84">
        <v>0</v>
      </c>
      <c r="CV84">
        <v>0</v>
      </c>
      <c r="CW84">
        <v>7.375</v>
      </c>
      <c r="CX84">
        <v>0</v>
      </c>
      <c r="CY84">
        <v>0</v>
      </c>
      <c r="CZ84">
        <v>7.375</v>
      </c>
      <c r="DA84">
        <v>70</v>
      </c>
      <c r="DB84">
        <v>0</v>
      </c>
      <c r="DC84">
        <v>0</v>
      </c>
      <c r="DD84">
        <v>0</v>
      </c>
      <c r="DE84">
        <v>0</v>
      </c>
      <c r="DF84">
        <v>0</v>
      </c>
      <c r="DG84">
        <v>0</v>
      </c>
      <c r="DH84">
        <v>0</v>
      </c>
      <c r="DI84">
        <v>50</v>
      </c>
      <c r="DJ84">
        <v>0</v>
      </c>
      <c r="DK84">
        <v>0</v>
      </c>
      <c r="DL84">
        <v>25</v>
      </c>
      <c r="DM84">
        <v>0</v>
      </c>
      <c r="DN84">
        <v>0</v>
      </c>
      <c r="DO84">
        <v>25</v>
      </c>
      <c r="DP84">
        <v>100</v>
      </c>
      <c r="DQ84">
        <v>0</v>
      </c>
      <c r="DR84">
        <v>0</v>
      </c>
      <c r="DS84">
        <v>0</v>
      </c>
      <c r="DT84">
        <v>0</v>
      </c>
      <c r="DU84">
        <v>0</v>
      </c>
      <c r="DV84">
        <v>0</v>
      </c>
      <c r="DW84">
        <v>0</v>
      </c>
      <c r="DX84">
        <v>0</v>
      </c>
      <c r="DY84">
        <v>0</v>
      </c>
      <c r="DZ84">
        <v>0</v>
      </c>
      <c r="EA84">
        <v>0</v>
      </c>
      <c r="EB84">
        <v>0</v>
      </c>
      <c r="EC84">
        <v>0</v>
      </c>
      <c r="ED84">
        <v>0</v>
      </c>
      <c r="EE84">
        <v>0</v>
      </c>
      <c r="EF84">
        <v>0</v>
      </c>
      <c r="EG84">
        <v>0</v>
      </c>
      <c r="EH84">
        <v>0</v>
      </c>
      <c r="EI84">
        <v>0</v>
      </c>
      <c r="EJ84" t="s">
        <v>1862</v>
      </c>
      <c r="EK84">
        <v>0</v>
      </c>
      <c r="EL84">
        <v>0</v>
      </c>
      <c r="EM84" t="s">
        <v>1954</v>
      </c>
      <c r="EN84">
        <v>0</v>
      </c>
      <c r="EO84">
        <v>0</v>
      </c>
      <c r="EP84" t="s">
        <v>1955</v>
      </c>
      <c r="EQ84">
        <v>0</v>
      </c>
      <c r="ER84">
        <v>0</v>
      </c>
      <c r="ES84">
        <v>0</v>
      </c>
      <c r="ET84">
        <v>0</v>
      </c>
      <c r="EU84">
        <v>0</v>
      </c>
      <c r="EV84">
        <v>0</v>
      </c>
      <c r="EW84">
        <v>0</v>
      </c>
      <c r="EX84">
        <v>0</v>
      </c>
      <c r="EY84">
        <v>0</v>
      </c>
      <c r="EZ84">
        <v>0</v>
      </c>
      <c r="FA84">
        <v>0</v>
      </c>
      <c r="FB84">
        <v>0</v>
      </c>
      <c r="FC84">
        <v>852770000</v>
      </c>
      <c r="FD84">
        <v>852770000</v>
      </c>
      <c r="FE84">
        <v>852770000</v>
      </c>
      <c r="FF84">
        <v>852770000</v>
      </c>
      <c r="FG84">
        <v>852770000</v>
      </c>
      <c r="FH84">
        <v>852770000</v>
      </c>
      <c r="FI84">
        <v>852770000</v>
      </c>
      <c r="FJ84">
        <v>852770000</v>
      </c>
      <c r="FK84">
        <v>852770000</v>
      </c>
      <c r="FL84">
        <v>852770000</v>
      </c>
      <c r="FM84">
        <v>852770000</v>
      </c>
      <c r="FN84">
        <v>852770000</v>
      </c>
      <c r="FO84">
        <v>852770000</v>
      </c>
      <c r="FP84">
        <v>1053963440</v>
      </c>
      <c r="FQ84">
        <v>1053963440</v>
      </c>
      <c r="FR84">
        <v>1093295901</v>
      </c>
      <c r="FS84">
        <v>0</v>
      </c>
      <c r="FT84">
        <v>0</v>
      </c>
      <c r="FU84">
        <v>0</v>
      </c>
      <c r="FV84">
        <v>0</v>
      </c>
      <c r="FW84">
        <v>0</v>
      </c>
      <c r="FX84">
        <v>0</v>
      </c>
      <c r="FY84">
        <v>0</v>
      </c>
      <c r="FZ84">
        <v>0</v>
      </c>
      <c r="GA84">
        <v>0</v>
      </c>
      <c r="GB84">
        <v>1093295901</v>
      </c>
      <c r="GC84">
        <v>994164754</v>
      </c>
      <c r="GD84">
        <v>994164754</v>
      </c>
      <c r="GE84">
        <v>1082032663</v>
      </c>
      <c r="GF84">
        <v>0</v>
      </c>
      <c r="GG84">
        <v>0</v>
      </c>
      <c r="GH84">
        <v>0</v>
      </c>
      <c r="GI84">
        <v>0</v>
      </c>
      <c r="GJ84">
        <v>0</v>
      </c>
      <c r="GK84">
        <v>0</v>
      </c>
      <c r="GL84">
        <v>0</v>
      </c>
      <c r="GM84">
        <v>0</v>
      </c>
      <c r="GN84">
        <v>0</v>
      </c>
      <c r="GO84">
        <v>1082032663</v>
      </c>
      <c r="GP84">
        <v>0</v>
      </c>
      <c r="GQ84">
        <v>45279467</v>
      </c>
      <c r="GR84">
        <v>133623195</v>
      </c>
      <c r="GS84">
        <v>0</v>
      </c>
      <c r="GT84">
        <v>0</v>
      </c>
      <c r="GU84">
        <v>0</v>
      </c>
      <c r="GV84">
        <v>0</v>
      </c>
      <c r="GW84">
        <v>0</v>
      </c>
      <c r="GX84">
        <v>0</v>
      </c>
      <c r="GY84">
        <v>0</v>
      </c>
      <c r="GZ84">
        <v>0</v>
      </c>
      <c r="HA84">
        <v>0</v>
      </c>
      <c r="HB84">
        <v>133623195</v>
      </c>
      <c r="HC84">
        <v>8934824</v>
      </c>
      <c r="HD84">
        <v>8934824</v>
      </c>
      <c r="HE84">
        <v>8934824</v>
      </c>
      <c r="HF84">
        <v>0</v>
      </c>
      <c r="HG84">
        <v>0</v>
      </c>
      <c r="HH84">
        <v>0</v>
      </c>
      <c r="HI84">
        <v>0</v>
      </c>
      <c r="HJ84">
        <v>0</v>
      </c>
      <c r="HK84">
        <v>0</v>
      </c>
      <c r="HL84">
        <v>0</v>
      </c>
      <c r="HM84">
        <v>0</v>
      </c>
      <c r="HN84">
        <v>0</v>
      </c>
      <c r="HO84">
        <v>8934824</v>
      </c>
      <c r="HP84">
        <v>0</v>
      </c>
      <c r="HQ84">
        <v>8934824</v>
      </c>
      <c r="HR84">
        <v>8934824</v>
      </c>
      <c r="HS84">
        <v>0</v>
      </c>
      <c r="HT84">
        <v>0</v>
      </c>
      <c r="HU84">
        <v>0</v>
      </c>
      <c r="HV84">
        <v>0</v>
      </c>
      <c r="HW84">
        <v>0</v>
      </c>
      <c r="HX84">
        <v>0</v>
      </c>
      <c r="HY84">
        <v>0</v>
      </c>
      <c r="HZ84">
        <v>0</v>
      </c>
      <c r="IA84">
        <v>0</v>
      </c>
      <c r="IB84">
        <v>8934824</v>
      </c>
      <c r="IC84" t="s">
        <v>1863</v>
      </c>
      <c r="ID84" t="s">
        <v>471</v>
      </c>
      <c r="IE84" t="s">
        <v>471</v>
      </c>
      <c r="IF84" t="s">
        <v>471</v>
      </c>
      <c r="IG84" t="s">
        <v>471</v>
      </c>
      <c r="IH84" t="s">
        <v>471</v>
      </c>
      <c r="II84" t="s">
        <v>471</v>
      </c>
      <c r="IJ84" t="s">
        <v>471</v>
      </c>
      <c r="IK84" t="s">
        <v>471</v>
      </c>
      <c r="IL84" t="s">
        <v>471</v>
      </c>
      <c r="IM84" t="s">
        <v>471</v>
      </c>
      <c r="IN84" t="s">
        <v>471</v>
      </c>
      <c r="IO84" t="s">
        <v>471</v>
      </c>
      <c r="IP84" t="s">
        <v>471</v>
      </c>
      <c r="IQ84" t="s">
        <v>471</v>
      </c>
      <c r="IR84">
        <v>0</v>
      </c>
      <c r="IS84">
        <v>0</v>
      </c>
      <c r="IT84">
        <v>0</v>
      </c>
      <c r="IU84">
        <v>0</v>
      </c>
      <c r="IV84">
        <v>0</v>
      </c>
      <c r="IW84">
        <v>0</v>
      </c>
      <c r="IX84">
        <v>0</v>
      </c>
      <c r="IY84">
        <v>0</v>
      </c>
      <c r="IZ84">
        <v>0</v>
      </c>
      <c r="JA84">
        <v>0</v>
      </c>
      <c r="JB84">
        <v>0</v>
      </c>
      <c r="JC84">
        <v>0</v>
      </c>
      <c r="JD84">
        <v>0</v>
      </c>
      <c r="JE84">
        <v>0</v>
      </c>
      <c r="JF84">
        <v>0</v>
      </c>
      <c r="JG84">
        <v>0</v>
      </c>
      <c r="JH84">
        <v>0</v>
      </c>
      <c r="JI84">
        <v>0</v>
      </c>
      <c r="JJ84">
        <v>0</v>
      </c>
      <c r="JK84">
        <v>0</v>
      </c>
      <c r="JL84">
        <v>0</v>
      </c>
      <c r="JM84">
        <v>0</v>
      </c>
      <c r="JN84">
        <v>0</v>
      </c>
      <c r="JO84">
        <v>0</v>
      </c>
      <c r="JP84">
        <v>0</v>
      </c>
      <c r="JQ84">
        <v>0</v>
      </c>
      <c r="JR84">
        <v>0</v>
      </c>
      <c r="JS84">
        <v>0</v>
      </c>
      <c r="JT84">
        <v>0</v>
      </c>
      <c r="JU84">
        <v>0</v>
      </c>
      <c r="JV84">
        <v>0</v>
      </c>
      <c r="JW84">
        <v>0</v>
      </c>
      <c r="JX84">
        <v>0</v>
      </c>
      <c r="JY84">
        <v>0</v>
      </c>
      <c r="JZ84">
        <v>0</v>
      </c>
      <c r="KA84">
        <v>0</v>
      </c>
      <c r="KB84">
        <v>0</v>
      </c>
      <c r="KC84">
        <v>0</v>
      </c>
      <c r="KD84" t="s">
        <v>473</v>
      </c>
      <c r="KE84" t="s">
        <v>471</v>
      </c>
      <c r="KF84" t="s">
        <v>471</v>
      </c>
      <c r="KG84" t="s">
        <v>471</v>
      </c>
      <c r="KH84" t="s">
        <v>471</v>
      </c>
      <c r="KI84" t="s">
        <v>471</v>
      </c>
      <c r="KJ84" t="s">
        <v>471</v>
      </c>
      <c r="KK84" t="s">
        <v>471</v>
      </c>
      <c r="KL84" t="s">
        <v>471</v>
      </c>
      <c r="KM84" t="s">
        <v>471</v>
      </c>
      <c r="KN84" t="s">
        <v>471</v>
      </c>
      <c r="KO84" t="s">
        <v>471</v>
      </c>
      <c r="KP84" t="s">
        <v>473</v>
      </c>
      <c r="KQ84" t="s">
        <v>473</v>
      </c>
      <c r="KR84" t="s">
        <v>473</v>
      </c>
      <c r="KS84" t="s">
        <v>471</v>
      </c>
      <c r="KT84" t="s">
        <v>471</v>
      </c>
      <c r="KU84" t="s">
        <v>471</v>
      </c>
      <c r="KV84" t="s">
        <v>471</v>
      </c>
      <c r="KW84" t="s">
        <v>471</v>
      </c>
      <c r="KX84" t="s">
        <v>471</v>
      </c>
      <c r="KY84" t="s">
        <v>471</v>
      </c>
      <c r="KZ84" t="s">
        <v>471</v>
      </c>
      <c r="LA84" t="s">
        <v>471</v>
      </c>
      <c r="LB84" t="s">
        <v>473</v>
      </c>
      <c r="LC84" t="s">
        <v>1885</v>
      </c>
      <c r="LD84" t="s">
        <v>1867</v>
      </c>
      <c r="LE84">
        <v>100</v>
      </c>
      <c r="LF84">
        <v>15.5</v>
      </c>
      <c r="LG84" t="s">
        <v>471</v>
      </c>
      <c r="LH84" t="s">
        <v>471</v>
      </c>
      <c r="LI84">
        <v>97.872340425531917</v>
      </c>
      <c r="LJ84">
        <v>18.291666666666668</v>
      </c>
      <c r="LK84">
        <v>12519771000</v>
      </c>
      <c r="LL84">
        <v>9282119753</v>
      </c>
      <c r="LM84">
        <v>1256563015</v>
      </c>
      <c r="LN84">
        <v>1565116239</v>
      </c>
      <c r="LO84">
        <v>1261977027</v>
      </c>
      <c r="LP84" t="s">
        <v>473</v>
      </c>
      <c r="LQ84" t="s">
        <v>473</v>
      </c>
      <c r="LR84" t="s">
        <v>473</v>
      </c>
      <c r="LS84" t="s">
        <v>471</v>
      </c>
      <c r="LT84" t="s">
        <v>471</v>
      </c>
      <c r="LU84" t="s">
        <v>471</v>
      </c>
      <c r="LV84" t="s">
        <v>471</v>
      </c>
      <c r="LW84" t="s">
        <v>471</v>
      </c>
      <c r="LX84" t="s">
        <v>471</v>
      </c>
      <c r="LY84" t="s">
        <v>471</v>
      </c>
      <c r="LZ84" t="s">
        <v>471</v>
      </c>
      <c r="MA84" t="s">
        <v>471</v>
      </c>
      <c r="MB84">
        <v>0</v>
      </c>
      <c r="MC84">
        <v>0</v>
      </c>
      <c r="MD84">
        <v>40.5</v>
      </c>
      <c r="ME84" t="s">
        <v>475</v>
      </c>
      <c r="MF84" t="s">
        <v>475</v>
      </c>
      <c r="MG84">
        <v>0</v>
      </c>
      <c r="MH84">
        <v>0</v>
      </c>
      <c r="MI84">
        <v>0</v>
      </c>
      <c r="MJ84">
        <v>0</v>
      </c>
      <c r="MK84">
        <v>0</v>
      </c>
      <c r="ML84">
        <v>0</v>
      </c>
      <c r="MM84">
        <v>0</v>
      </c>
      <c r="MN84">
        <v>0</v>
      </c>
      <c r="MO84">
        <v>0</v>
      </c>
      <c r="MP84">
        <v>0</v>
      </c>
      <c r="MQ84" t="s">
        <v>475</v>
      </c>
      <c r="MR84" t="s">
        <v>475</v>
      </c>
      <c r="MS84">
        <v>0</v>
      </c>
      <c r="MT84">
        <v>0</v>
      </c>
      <c r="MU84">
        <v>0</v>
      </c>
      <c r="MV84">
        <v>0</v>
      </c>
      <c r="MW84">
        <v>0</v>
      </c>
      <c r="MX84">
        <v>0</v>
      </c>
      <c r="MY84">
        <v>0</v>
      </c>
      <c r="MZ84">
        <v>0</v>
      </c>
      <c r="NA84">
        <v>0</v>
      </c>
      <c r="NB84">
        <v>0</v>
      </c>
      <c r="NC84" t="s">
        <v>473</v>
      </c>
      <c r="ND84" t="s">
        <v>473</v>
      </c>
      <c r="NE84" t="s">
        <v>473</v>
      </c>
      <c r="NF84" t="s">
        <v>471</v>
      </c>
      <c r="NG84" t="s">
        <v>471</v>
      </c>
      <c r="NH84" t="s">
        <v>471</v>
      </c>
      <c r="NI84" t="s">
        <v>471</v>
      </c>
      <c r="NJ84" t="s">
        <v>471</v>
      </c>
      <c r="NK84" t="s">
        <v>471</v>
      </c>
      <c r="NL84" t="s">
        <v>471</v>
      </c>
      <c r="NM84" t="s">
        <v>471</v>
      </c>
      <c r="NN84" t="s">
        <v>471</v>
      </c>
      <c r="NO84" t="s">
        <v>1028</v>
      </c>
      <c r="NP84" t="s">
        <v>1028</v>
      </c>
      <c r="NQ84">
        <v>0</v>
      </c>
      <c r="NR84">
        <v>0</v>
      </c>
      <c r="NS84">
        <v>0</v>
      </c>
      <c r="NT84">
        <v>0</v>
      </c>
      <c r="NU84">
        <v>0</v>
      </c>
      <c r="NV84">
        <v>0</v>
      </c>
      <c r="NW84">
        <v>0</v>
      </c>
      <c r="NX84">
        <v>0</v>
      </c>
      <c r="NY84">
        <v>0</v>
      </c>
      <c r="NZ84">
        <v>0</v>
      </c>
      <c r="OA84" t="s">
        <v>1956</v>
      </c>
      <c r="OB84" t="s">
        <v>1956</v>
      </c>
      <c r="OC84">
        <v>0</v>
      </c>
      <c r="OD84">
        <v>0</v>
      </c>
      <c r="OE84">
        <v>0</v>
      </c>
      <c r="OF84">
        <v>0</v>
      </c>
      <c r="OG84">
        <v>0</v>
      </c>
      <c r="OH84">
        <v>0</v>
      </c>
      <c r="OI84">
        <v>0</v>
      </c>
      <c r="OJ84">
        <v>0</v>
      </c>
      <c r="OK84">
        <v>0</v>
      </c>
      <c r="OL84">
        <v>0</v>
      </c>
      <c r="OO84" t="s">
        <v>1943</v>
      </c>
      <c r="OP84">
        <v>15</v>
      </c>
      <c r="OQ84">
        <v>0</v>
      </c>
      <c r="OR84">
        <v>0</v>
      </c>
      <c r="OS84">
        <v>0</v>
      </c>
      <c r="OT84">
        <v>0</v>
      </c>
      <c r="OU84">
        <v>0</v>
      </c>
      <c r="OV84">
        <v>0</v>
      </c>
      <c r="OW84">
        <v>0</v>
      </c>
      <c r="OX84">
        <v>0</v>
      </c>
      <c r="OY84">
        <v>0</v>
      </c>
      <c r="OZ84">
        <v>0</v>
      </c>
      <c r="PA84">
        <v>0</v>
      </c>
      <c r="PB84">
        <v>0</v>
      </c>
      <c r="PC84">
        <v>0</v>
      </c>
      <c r="PD84">
        <v>8934824</v>
      </c>
      <c r="PE84">
        <v>8934824</v>
      </c>
      <c r="PF84">
        <v>8934824</v>
      </c>
      <c r="PG84">
        <v>0</v>
      </c>
      <c r="PH84">
        <v>0</v>
      </c>
      <c r="PI84">
        <v>0</v>
      </c>
      <c r="PJ84">
        <v>0</v>
      </c>
      <c r="PK84">
        <v>0</v>
      </c>
      <c r="PL84">
        <v>0</v>
      </c>
      <c r="PM84">
        <v>0</v>
      </c>
      <c r="PN84">
        <v>0</v>
      </c>
      <c r="PO84">
        <v>0</v>
      </c>
      <c r="PP84">
        <v>8934824</v>
      </c>
      <c r="PQ84">
        <v>19204057</v>
      </c>
      <c r="PR84">
        <v>1545912182</v>
      </c>
      <c r="PS84" t="s">
        <v>482</v>
      </c>
    </row>
    <row r="85" spans="1:435" x14ac:dyDescent="0.25">
      <c r="A85" t="s">
        <v>1957</v>
      </c>
      <c r="B85">
        <v>7872</v>
      </c>
      <c r="C85" t="s">
        <v>1958</v>
      </c>
      <c r="D85">
        <v>2020110010185</v>
      </c>
      <c r="E85" t="s">
        <v>436</v>
      </c>
      <c r="F85" t="s">
        <v>437</v>
      </c>
      <c r="G85" t="s">
        <v>1791</v>
      </c>
      <c r="H85" t="s">
        <v>1792</v>
      </c>
      <c r="I85" t="s">
        <v>1959</v>
      </c>
      <c r="J85" t="s">
        <v>1793</v>
      </c>
      <c r="K85" t="s">
        <v>1794</v>
      </c>
      <c r="L85" t="s">
        <v>1795</v>
      </c>
      <c r="M85" t="s">
        <v>1796</v>
      </c>
      <c r="N85" t="s">
        <v>1794</v>
      </c>
      <c r="O85" t="s">
        <v>1960</v>
      </c>
      <c r="P85" t="s">
        <v>1796</v>
      </c>
      <c r="Q85" t="s">
        <v>1797</v>
      </c>
      <c r="R85" t="s">
        <v>1009</v>
      </c>
      <c r="S85" t="s">
        <v>1961</v>
      </c>
      <c r="T85" t="s">
        <v>1962</v>
      </c>
      <c r="AC85" t="s">
        <v>1961</v>
      </c>
      <c r="AI85" t="s">
        <v>1963</v>
      </c>
      <c r="AJ85" t="s">
        <v>1964</v>
      </c>
      <c r="AK85">
        <v>44055</v>
      </c>
      <c r="AL85">
        <v>1</v>
      </c>
      <c r="AM85">
        <v>2023</v>
      </c>
      <c r="AN85" t="s">
        <v>1965</v>
      </c>
      <c r="AO85" t="s">
        <v>1966</v>
      </c>
      <c r="AP85">
        <v>2020</v>
      </c>
      <c r="AQ85">
        <v>2024</v>
      </c>
      <c r="AR85" t="s">
        <v>456</v>
      </c>
      <c r="AS85" t="s">
        <v>457</v>
      </c>
      <c r="AT85" t="s">
        <v>458</v>
      </c>
      <c r="AU85" t="s">
        <v>459</v>
      </c>
      <c r="AV85" t="s">
        <v>460</v>
      </c>
      <c r="AW85" t="s">
        <v>460</v>
      </c>
      <c r="AX85" t="s">
        <v>460</v>
      </c>
      <c r="AY85">
        <v>1</v>
      </c>
      <c r="BB85" t="s">
        <v>1967</v>
      </c>
      <c r="BC85" t="s">
        <v>1968</v>
      </c>
      <c r="BD85" t="s">
        <v>672</v>
      </c>
      <c r="BE85" t="s">
        <v>1969</v>
      </c>
      <c r="BF85" t="s">
        <v>1970</v>
      </c>
      <c r="BG85">
        <v>1</v>
      </c>
      <c r="BH85">
        <v>44055</v>
      </c>
      <c r="BI85">
        <v>0</v>
      </c>
      <c r="BJ85" t="s">
        <v>50</v>
      </c>
      <c r="BK85">
        <v>100</v>
      </c>
      <c r="BL85">
        <v>10</v>
      </c>
      <c r="BM85">
        <v>37</v>
      </c>
      <c r="BN85">
        <v>64</v>
      </c>
      <c r="BO85">
        <v>91</v>
      </c>
      <c r="BP85">
        <v>100</v>
      </c>
      <c r="BQ85">
        <v>8198747475</v>
      </c>
      <c r="BR85">
        <v>995249155</v>
      </c>
      <c r="BS85">
        <v>1166269730</v>
      </c>
      <c r="BT85">
        <v>2665632924</v>
      </c>
      <c r="BU85">
        <v>1709079666</v>
      </c>
      <c r="BV85">
        <v>1662516000</v>
      </c>
      <c r="BW85">
        <v>10</v>
      </c>
      <c r="BX85">
        <v>37</v>
      </c>
      <c r="BY85">
        <v>64</v>
      </c>
      <c r="BZ85">
        <v>91</v>
      </c>
      <c r="CA85">
        <v>27.000000000000004</v>
      </c>
      <c r="CB85">
        <v>27.000000000000004</v>
      </c>
      <c r="CC85">
        <v>27.000000000000004</v>
      </c>
      <c r="CD85">
        <v>993526361</v>
      </c>
      <c r="CE85">
        <v>904609318</v>
      </c>
      <c r="CF85">
        <v>1152127323</v>
      </c>
      <c r="CG85">
        <v>1119574434</v>
      </c>
      <c r="CH85">
        <v>2664748165</v>
      </c>
      <c r="CI85">
        <v>2418233733</v>
      </c>
      <c r="CJ85">
        <v>10</v>
      </c>
      <c r="CK85">
        <v>37</v>
      </c>
      <c r="CL85">
        <v>64</v>
      </c>
      <c r="CM85">
        <v>69.805000000000007</v>
      </c>
      <c r="CN85" t="s">
        <v>467</v>
      </c>
      <c r="CO85">
        <v>1.7550000000000001</v>
      </c>
      <c r="CP85">
        <v>2.2950000000000004</v>
      </c>
      <c r="CQ85">
        <v>2.2950000000000004</v>
      </c>
      <c r="CR85">
        <v>2.4299999999999997</v>
      </c>
      <c r="CS85">
        <v>2.4299999999999997</v>
      </c>
      <c r="CT85">
        <v>2.4299999999999997</v>
      </c>
      <c r="CU85">
        <v>2.2950000000000004</v>
      </c>
      <c r="CV85">
        <v>2.2950000000000004</v>
      </c>
      <c r="CW85">
        <v>2.2950000000000004</v>
      </c>
      <c r="CX85">
        <v>2.2950000000000004</v>
      </c>
      <c r="CY85">
        <v>2.16</v>
      </c>
      <c r="CZ85">
        <v>2.0249999999999999</v>
      </c>
      <c r="DA85">
        <v>91</v>
      </c>
      <c r="DB85">
        <v>6.3450000000000006</v>
      </c>
      <c r="DC85">
        <v>6.3450000000000006</v>
      </c>
      <c r="DD85">
        <v>13</v>
      </c>
      <c r="DE85">
        <v>17</v>
      </c>
      <c r="DF85">
        <v>17</v>
      </c>
      <c r="DG85">
        <v>18</v>
      </c>
      <c r="DH85">
        <v>18</v>
      </c>
      <c r="DI85">
        <v>18</v>
      </c>
      <c r="DJ85">
        <v>17</v>
      </c>
      <c r="DK85">
        <v>17</v>
      </c>
      <c r="DL85">
        <v>17</v>
      </c>
      <c r="DM85">
        <v>17</v>
      </c>
      <c r="DN85">
        <v>16</v>
      </c>
      <c r="DO85">
        <v>15</v>
      </c>
      <c r="DP85">
        <v>200</v>
      </c>
      <c r="DQ85">
        <v>13</v>
      </c>
      <c r="DR85">
        <v>13</v>
      </c>
      <c r="DS85">
        <v>17</v>
      </c>
      <c r="DT85">
        <v>0</v>
      </c>
      <c r="DU85">
        <v>0</v>
      </c>
      <c r="DV85">
        <v>0</v>
      </c>
      <c r="DW85">
        <v>0</v>
      </c>
      <c r="DX85">
        <v>0</v>
      </c>
      <c r="DY85">
        <v>0</v>
      </c>
      <c r="DZ85">
        <v>0</v>
      </c>
      <c r="EA85">
        <v>0</v>
      </c>
      <c r="EB85">
        <v>0</v>
      </c>
      <c r="EC85">
        <v>43</v>
      </c>
      <c r="ED85">
        <v>43</v>
      </c>
      <c r="EE85" t="s">
        <v>1971</v>
      </c>
      <c r="EF85" t="s">
        <v>1971</v>
      </c>
      <c r="EG85" t="s">
        <v>1971</v>
      </c>
      <c r="EH85" t="s">
        <v>1971</v>
      </c>
      <c r="EI85" t="s">
        <v>1971</v>
      </c>
      <c r="EJ85" t="s">
        <v>1971</v>
      </c>
      <c r="EK85" t="s">
        <v>1971</v>
      </c>
      <c r="EL85" t="s">
        <v>1971</v>
      </c>
      <c r="EM85" t="s">
        <v>1971</v>
      </c>
      <c r="EN85" t="s">
        <v>1971</v>
      </c>
      <c r="EO85" t="s">
        <v>1971</v>
      </c>
      <c r="EP85" t="s">
        <v>1972</v>
      </c>
      <c r="EQ85" t="s">
        <v>1973</v>
      </c>
      <c r="ER85" t="s">
        <v>1974</v>
      </c>
      <c r="ES85" t="s">
        <v>1975</v>
      </c>
      <c r="ET85">
        <v>0</v>
      </c>
      <c r="EU85">
        <v>0</v>
      </c>
      <c r="EV85">
        <v>0</v>
      </c>
      <c r="EW85">
        <v>0</v>
      </c>
      <c r="EX85">
        <v>0</v>
      </c>
      <c r="EY85">
        <v>0</v>
      </c>
      <c r="EZ85">
        <v>0</v>
      </c>
      <c r="FA85">
        <v>0</v>
      </c>
      <c r="FB85">
        <v>0</v>
      </c>
      <c r="FC85">
        <v>1795849000</v>
      </c>
      <c r="FD85">
        <v>1795849000</v>
      </c>
      <c r="FE85">
        <v>1795849000</v>
      </c>
      <c r="FF85">
        <v>1795849000</v>
      </c>
      <c r="FG85">
        <v>1795849000</v>
      </c>
      <c r="FH85">
        <v>1795849000</v>
      </c>
      <c r="FI85">
        <v>1795849000</v>
      </c>
      <c r="FJ85">
        <v>1795849000</v>
      </c>
      <c r="FK85">
        <v>1795849000</v>
      </c>
      <c r="FL85">
        <v>1795849000</v>
      </c>
      <c r="FM85">
        <v>1795849000</v>
      </c>
      <c r="FN85">
        <v>1795849000</v>
      </c>
      <c r="FO85">
        <v>1795849000</v>
      </c>
      <c r="FP85">
        <v>1795849000</v>
      </c>
      <c r="FQ85">
        <v>1795849000</v>
      </c>
      <c r="FR85">
        <v>1709079666</v>
      </c>
      <c r="FS85">
        <v>0</v>
      </c>
      <c r="FT85">
        <v>0</v>
      </c>
      <c r="FU85">
        <v>0</v>
      </c>
      <c r="FV85">
        <v>0</v>
      </c>
      <c r="FW85">
        <v>0</v>
      </c>
      <c r="FX85">
        <v>0</v>
      </c>
      <c r="FY85">
        <v>0</v>
      </c>
      <c r="FZ85">
        <v>0</v>
      </c>
      <c r="GA85">
        <v>0</v>
      </c>
      <c r="GB85">
        <v>1709079666</v>
      </c>
      <c r="GC85">
        <v>609571715</v>
      </c>
      <c r="GD85">
        <v>692314530</v>
      </c>
      <c r="GE85">
        <v>950067553</v>
      </c>
      <c r="GF85">
        <v>0</v>
      </c>
      <c r="GG85">
        <v>0</v>
      </c>
      <c r="GH85">
        <v>0</v>
      </c>
      <c r="GI85">
        <v>0</v>
      </c>
      <c r="GJ85">
        <v>0</v>
      </c>
      <c r="GK85">
        <v>0</v>
      </c>
      <c r="GL85">
        <v>0</v>
      </c>
      <c r="GM85">
        <v>0</v>
      </c>
      <c r="GN85">
        <v>0</v>
      </c>
      <c r="GO85">
        <v>950067553</v>
      </c>
      <c r="GP85">
        <v>0</v>
      </c>
      <c r="GQ85">
        <v>30047970</v>
      </c>
      <c r="GR85">
        <v>77748825</v>
      </c>
      <c r="GS85">
        <v>0</v>
      </c>
      <c r="GT85">
        <v>0</v>
      </c>
      <c r="GU85">
        <v>0</v>
      </c>
      <c r="GV85">
        <v>0</v>
      </c>
      <c r="GW85">
        <v>0</v>
      </c>
      <c r="GX85">
        <v>0</v>
      </c>
      <c r="GY85">
        <v>0</v>
      </c>
      <c r="GZ85">
        <v>0</v>
      </c>
      <c r="HA85">
        <v>0</v>
      </c>
      <c r="HB85">
        <v>77748825</v>
      </c>
      <c r="HC85">
        <v>246514432</v>
      </c>
      <c r="HD85">
        <v>246514432</v>
      </c>
      <c r="HE85">
        <v>246514432</v>
      </c>
      <c r="HF85">
        <v>0</v>
      </c>
      <c r="HG85">
        <v>0</v>
      </c>
      <c r="HH85">
        <v>0</v>
      </c>
      <c r="HI85">
        <v>0</v>
      </c>
      <c r="HJ85">
        <v>0</v>
      </c>
      <c r="HK85">
        <v>0</v>
      </c>
      <c r="HL85">
        <v>0</v>
      </c>
      <c r="HM85">
        <v>0</v>
      </c>
      <c r="HN85">
        <v>0</v>
      </c>
      <c r="HO85">
        <v>246514432</v>
      </c>
      <c r="HP85">
        <v>0</v>
      </c>
      <c r="HQ85">
        <v>211893812</v>
      </c>
      <c r="HR85">
        <v>237632976</v>
      </c>
      <c r="HS85">
        <v>0</v>
      </c>
      <c r="HT85">
        <v>0</v>
      </c>
      <c r="HU85">
        <v>0</v>
      </c>
      <c r="HV85">
        <v>0</v>
      </c>
      <c r="HW85">
        <v>0</v>
      </c>
      <c r="HX85">
        <v>0</v>
      </c>
      <c r="HY85">
        <v>0</v>
      </c>
      <c r="HZ85">
        <v>0</v>
      </c>
      <c r="IA85">
        <v>0</v>
      </c>
      <c r="IB85">
        <v>237632976</v>
      </c>
      <c r="IC85" t="s">
        <v>1976</v>
      </c>
      <c r="ID85" t="s">
        <v>1977</v>
      </c>
      <c r="IE85" t="s">
        <v>471</v>
      </c>
      <c r="IF85" t="s">
        <v>1978</v>
      </c>
      <c r="IG85" t="s">
        <v>1979</v>
      </c>
      <c r="IH85" t="s">
        <v>1980</v>
      </c>
      <c r="II85" t="s">
        <v>471</v>
      </c>
      <c r="IJ85" t="s">
        <v>471</v>
      </c>
      <c r="IK85" t="s">
        <v>471</v>
      </c>
      <c r="IL85" t="s">
        <v>471</v>
      </c>
      <c r="IM85" t="s">
        <v>471</v>
      </c>
      <c r="IN85" t="s">
        <v>471</v>
      </c>
      <c r="IO85" t="s">
        <v>471</v>
      </c>
      <c r="IP85" t="s">
        <v>471</v>
      </c>
      <c r="IQ85" t="s">
        <v>471</v>
      </c>
      <c r="IR85">
        <v>1</v>
      </c>
      <c r="IS85">
        <v>0.76470588235294112</v>
      </c>
      <c r="IT85">
        <v>1</v>
      </c>
      <c r="IU85">
        <v>0</v>
      </c>
      <c r="IV85">
        <v>0</v>
      </c>
      <c r="IW85">
        <v>0</v>
      </c>
      <c r="IX85">
        <v>0</v>
      </c>
      <c r="IY85">
        <v>0</v>
      </c>
      <c r="IZ85">
        <v>0</v>
      </c>
      <c r="JA85">
        <v>0</v>
      </c>
      <c r="JB85">
        <v>0</v>
      </c>
      <c r="JC85">
        <v>0</v>
      </c>
      <c r="JD85">
        <v>0.215</v>
      </c>
      <c r="JE85">
        <v>6.5</v>
      </c>
      <c r="JF85">
        <v>6.5</v>
      </c>
      <c r="JG85">
        <v>8.5</v>
      </c>
      <c r="JH85">
        <v>0</v>
      </c>
      <c r="JI85">
        <v>0</v>
      </c>
      <c r="JJ85">
        <v>0</v>
      </c>
      <c r="JK85">
        <v>0</v>
      </c>
      <c r="JL85">
        <v>0</v>
      </c>
      <c r="JM85">
        <v>0</v>
      </c>
      <c r="JN85">
        <v>0</v>
      </c>
      <c r="JO85">
        <v>0</v>
      </c>
      <c r="JP85">
        <v>0</v>
      </c>
      <c r="JQ85">
        <v>21.5</v>
      </c>
      <c r="JR85">
        <v>6.5</v>
      </c>
      <c r="JS85">
        <v>13</v>
      </c>
      <c r="JT85">
        <v>21.5</v>
      </c>
      <c r="JU85">
        <v>21.5</v>
      </c>
      <c r="JV85">
        <v>21.5</v>
      </c>
      <c r="JW85">
        <v>21.5</v>
      </c>
      <c r="JX85">
        <v>21.5</v>
      </c>
      <c r="JY85">
        <v>21.5</v>
      </c>
      <c r="JZ85">
        <v>21.5</v>
      </c>
      <c r="KA85">
        <v>21.5</v>
      </c>
      <c r="KB85">
        <v>21.5</v>
      </c>
      <c r="KC85">
        <v>21.5</v>
      </c>
      <c r="KD85">
        <v>100</v>
      </c>
      <c r="KE85">
        <v>76.470588235294116</v>
      </c>
      <c r="KF85">
        <v>100</v>
      </c>
      <c r="KG85" t="s">
        <v>471</v>
      </c>
      <c r="KH85" t="s">
        <v>471</v>
      </c>
      <c r="KI85" t="s">
        <v>471</v>
      </c>
      <c r="KJ85" t="s">
        <v>471</v>
      </c>
      <c r="KK85" t="s">
        <v>471</v>
      </c>
      <c r="KL85" t="s">
        <v>471</v>
      </c>
      <c r="KM85" t="s">
        <v>471</v>
      </c>
      <c r="KN85" t="s">
        <v>471</v>
      </c>
      <c r="KO85" t="s">
        <v>471</v>
      </c>
      <c r="KP85">
        <v>100</v>
      </c>
      <c r="KQ85">
        <v>86.666666666666671</v>
      </c>
      <c r="KR85">
        <v>91.489361702127653</v>
      </c>
      <c r="KS85" t="s">
        <v>471</v>
      </c>
      <c r="KT85" t="s">
        <v>471</v>
      </c>
      <c r="KU85" t="s">
        <v>471</v>
      </c>
      <c r="KV85" t="s">
        <v>471</v>
      </c>
      <c r="KW85" t="s">
        <v>471</v>
      </c>
      <c r="KX85" t="s">
        <v>471</v>
      </c>
      <c r="KY85" t="s">
        <v>471</v>
      </c>
      <c r="KZ85" t="s">
        <v>471</v>
      </c>
      <c r="LA85" t="s">
        <v>471</v>
      </c>
      <c r="LB85">
        <v>91.489361702127653</v>
      </c>
      <c r="LC85" t="s">
        <v>1944</v>
      </c>
      <c r="LD85" t="s">
        <v>1959</v>
      </c>
      <c r="LE85">
        <v>95.744680851063833</v>
      </c>
      <c r="LF85">
        <v>21.083333333333336</v>
      </c>
      <c r="LG85">
        <v>95.744680851063833</v>
      </c>
      <c r="LH85">
        <v>21.083333333333336</v>
      </c>
      <c r="LI85">
        <v>97.872340425531917</v>
      </c>
      <c r="LJ85">
        <v>18.291666666666668</v>
      </c>
      <c r="LK85">
        <v>12519771000</v>
      </c>
      <c r="LL85">
        <v>9282119753</v>
      </c>
      <c r="LM85">
        <v>1256563015</v>
      </c>
      <c r="LN85">
        <v>1565116239</v>
      </c>
      <c r="LO85">
        <v>1261977027</v>
      </c>
      <c r="LP85">
        <v>1.7549999999999999</v>
      </c>
      <c r="LQ85">
        <v>1.7550000000000008</v>
      </c>
      <c r="LR85">
        <v>2.294999999999999</v>
      </c>
      <c r="LS85" t="s">
        <v>471</v>
      </c>
      <c r="LT85" t="s">
        <v>471</v>
      </c>
      <c r="LU85" t="s">
        <v>471</v>
      </c>
      <c r="LV85" t="s">
        <v>471</v>
      </c>
      <c r="LW85" t="s">
        <v>471</v>
      </c>
      <c r="LX85" t="s">
        <v>471</v>
      </c>
      <c r="LY85" t="s">
        <v>471</v>
      </c>
      <c r="LZ85" t="s">
        <v>471</v>
      </c>
      <c r="MA85" t="s">
        <v>471</v>
      </c>
      <c r="MB85">
        <v>5.8049999999999997</v>
      </c>
      <c r="MC85">
        <v>5.8049999999999997</v>
      </c>
      <c r="MD85">
        <v>69.805000000000007</v>
      </c>
      <c r="ME85" t="s">
        <v>752</v>
      </c>
      <c r="MF85" t="s">
        <v>752</v>
      </c>
      <c r="MG85">
        <v>0</v>
      </c>
      <c r="MH85">
        <v>0</v>
      </c>
      <c r="MI85">
        <v>0</v>
      </c>
      <c r="MJ85">
        <v>0</v>
      </c>
      <c r="MK85">
        <v>0</v>
      </c>
      <c r="ML85">
        <v>0</v>
      </c>
      <c r="MM85">
        <v>0</v>
      </c>
      <c r="MN85">
        <v>0</v>
      </c>
      <c r="MO85">
        <v>0</v>
      </c>
      <c r="MP85">
        <v>0</v>
      </c>
      <c r="MQ85" t="s">
        <v>754</v>
      </c>
      <c r="MR85" t="s">
        <v>754</v>
      </c>
      <c r="MS85">
        <v>0</v>
      </c>
      <c r="MT85">
        <v>0</v>
      </c>
      <c r="MU85">
        <v>0</v>
      </c>
      <c r="MV85">
        <v>0</v>
      </c>
      <c r="MW85">
        <v>0</v>
      </c>
      <c r="MX85">
        <v>0</v>
      </c>
      <c r="MY85">
        <v>0</v>
      </c>
      <c r="MZ85">
        <v>0</v>
      </c>
      <c r="NA85">
        <v>0</v>
      </c>
      <c r="NB85">
        <v>0</v>
      </c>
      <c r="NC85">
        <v>100</v>
      </c>
      <c r="ND85">
        <v>86.666666666666671</v>
      </c>
      <c r="NE85">
        <v>91.489361702127653</v>
      </c>
      <c r="NF85" t="s">
        <v>471</v>
      </c>
      <c r="NG85" t="s">
        <v>471</v>
      </c>
      <c r="NH85" t="s">
        <v>471</v>
      </c>
      <c r="NI85" t="s">
        <v>471</v>
      </c>
      <c r="NJ85" t="s">
        <v>471</v>
      </c>
      <c r="NK85" t="s">
        <v>471</v>
      </c>
      <c r="NL85" t="s">
        <v>471</v>
      </c>
      <c r="NM85" t="s">
        <v>471</v>
      </c>
      <c r="NN85" t="s">
        <v>471</v>
      </c>
      <c r="NO85" t="s">
        <v>1028</v>
      </c>
      <c r="NP85" t="s">
        <v>1028</v>
      </c>
      <c r="NQ85">
        <v>0</v>
      </c>
      <c r="NR85">
        <v>0</v>
      </c>
      <c r="NS85">
        <v>0</v>
      </c>
      <c r="NT85">
        <v>0</v>
      </c>
      <c r="NU85">
        <v>0</v>
      </c>
      <c r="NV85">
        <v>0</v>
      </c>
      <c r="NW85">
        <v>0</v>
      </c>
      <c r="NX85">
        <v>0</v>
      </c>
      <c r="NY85">
        <v>0</v>
      </c>
      <c r="NZ85">
        <v>0</v>
      </c>
      <c r="OA85" t="s">
        <v>1981</v>
      </c>
      <c r="OB85" t="s">
        <v>1982</v>
      </c>
      <c r="OC85">
        <v>0</v>
      </c>
      <c r="OD85">
        <v>0</v>
      </c>
      <c r="OE85">
        <v>0</v>
      </c>
      <c r="OF85">
        <v>0</v>
      </c>
      <c r="OG85">
        <v>0</v>
      </c>
      <c r="OH85">
        <v>0</v>
      </c>
      <c r="OI85">
        <v>0</v>
      </c>
      <c r="OJ85">
        <v>0</v>
      </c>
      <c r="OK85">
        <v>0</v>
      </c>
      <c r="OL85">
        <v>0</v>
      </c>
      <c r="OO85" t="s">
        <v>1957</v>
      </c>
      <c r="OP85">
        <v>43.344999999999999</v>
      </c>
      <c r="OQ85">
        <v>0</v>
      </c>
      <c r="OR85">
        <v>3198561</v>
      </c>
      <c r="OS85">
        <v>3198561</v>
      </c>
      <c r="OT85">
        <v>0</v>
      </c>
      <c r="OU85">
        <v>0</v>
      </c>
      <c r="OV85">
        <v>0</v>
      </c>
      <c r="OW85">
        <v>0</v>
      </c>
      <c r="OX85">
        <v>0</v>
      </c>
      <c r="OY85">
        <v>0</v>
      </c>
      <c r="OZ85">
        <v>0</v>
      </c>
      <c r="PA85">
        <v>0</v>
      </c>
      <c r="PB85">
        <v>0</v>
      </c>
      <c r="PC85">
        <v>3198561</v>
      </c>
      <c r="PD85">
        <v>246514432</v>
      </c>
      <c r="PE85">
        <v>243315871</v>
      </c>
      <c r="PF85">
        <v>243315871</v>
      </c>
      <c r="PG85">
        <v>0</v>
      </c>
      <c r="PH85">
        <v>0</v>
      </c>
      <c r="PI85">
        <v>0</v>
      </c>
      <c r="PJ85">
        <v>0</v>
      </c>
      <c r="PK85">
        <v>0</v>
      </c>
      <c r="PL85">
        <v>0</v>
      </c>
      <c r="PM85">
        <v>0</v>
      </c>
      <c r="PN85">
        <v>0</v>
      </c>
      <c r="PO85">
        <v>0</v>
      </c>
      <c r="PP85">
        <v>243315871</v>
      </c>
      <c r="PQ85">
        <v>19204057</v>
      </c>
      <c r="PR85">
        <v>1545912182</v>
      </c>
      <c r="PS85" t="s">
        <v>482</v>
      </c>
    </row>
    <row r="86" spans="1:435" x14ac:dyDescent="0.25">
      <c r="A86" t="s">
        <v>1983</v>
      </c>
      <c r="B86">
        <v>7872</v>
      </c>
      <c r="C86" t="s">
        <v>1984</v>
      </c>
      <c r="D86">
        <v>2020110010185</v>
      </c>
      <c r="E86" t="s">
        <v>436</v>
      </c>
      <c r="F86" t="s">
        <v>437</v>
      </c>
      <c r="G86" t="s">
        <v>1791</v>
      </c>
      <c r="H86" t="s">
        <v>1792</v>
      </c>
      <c r="I86" t="s">
        <v>1959</v>
      </c>
      <c r="J86" t="s">
        <v>1793</v>
      </c>
      <c r="K86" t="s">
        <v>1794</v>
      </c>
      <c r="L86" t="s">
        <v>1795</v>
      </c>
      <c r="M86" t="s">
        <v>1796</v>
      </c>
      <c r="N86" t="s">
        <v>1794</v>
      </c>
      <c r="O86" t="s">
        <v>1960</v>
      </c>
      <c r="P86" t="s">
        <v>1796</v>
      </c>
      <c r="Q86" t="s">
        <v>1797</v>
      </c>
      <c r="R86" t="s">
        <v>1009</v>
      </c>
      <c r="S86" t="s">
        <v>1985</v>
      </c>
      <c r="T86" t="s">
        <v>1986</v>
      </c>
      <c r="AB86" t="s">
        <v>1987</v>
      </c>
      <c r="AC86" t="s">
        <v>1985</v>
      </c>
      <c r="AI86" t="s">
        <v>1988</v>
      </c>
      <c r="AJ86" t="s">
        <v>1989</v>
      </c>
      <c r="AK86">
        <v>44055</v>
      </c>
      <c r="AL86">
        <v>1</v>
      </c>
      <c r="AM86">
        <v>2023</v>
      </c>
      <c r="AN86" t="s">
        <v>1990</v>
      </c>
      <c r="AO86" t="s">
        <v>1991</v>
      </c>
      <c r="AP86">
        <v>2020</v>
      </c>
      <c r="AQ86">
        <v>2024</v>
      </c>
      <c r="AR86" t="s">
        <v>492</v>
      </c>
      <c r="AS86" t="s">
        <v>457</v>
      </c>
      <c r="AT86" t="s">
        <v>522</v>
      </c>
      <c r="AU86" t="s">
        <v>627</v>
      </c>
      <c r="AV86" t="s">
        <v>460</v>
      </c>
      <c r="AW86" t="s">
        <v>460</v>
      </c>
      <c r="AX86" t="s">
        <v>460</v>
      </c>
      <c r="AY86">
        <v>1</v>
      </c>
      <c r="BB86" t="s">
        <v>1992</v>
      </c>
      <c r="BC86" t="s">
        <v>1993</v>
      </c>
      <c r="BD86" t="s">
        <v>1994</v>
      </c>
      <c r="BE86" t="s">
        <v>1995</v>
      </c>
      <c r="BF86" t="s">
        <v>1996</v>
      </c>
      <c r="BG86">
        <v>1</v>
      </c>
      <c r="BH86">
        <v>44055</v>
      </c>
      <c r="BI86">
        <v>0</v>
      </c>
      <c r="BJ86" t="s">
        <v>50</v>
      </c>
      <c r="BK86">
        <v>1</v>
      </c>
      <c r="BL86">
        <v>1</v>
      </c>
      <c r="BM86">
        <v>1</v>
      </c>
      <c r="BN86">
        <v>1</v>
      </c>
      <c r="BO86">
        <v>1</v>
      </c>
      <c r="BP86">
        <v>1</v>
      </c>
      <c r="BQ86">
        <v>22578390857</v>
      </c>
      <c r="BR86">
        <v>3605352918</v>
      </c>
      <c r="BS86">
        <v>4162558957</v>
      </c>
      <c r="BT86">
        <v>5370867648</v>
      </c>
      <c r="BU86">
        <v>4539365334</v>
      </c>
      <c r="BV86">
        <v>4900246000</v>
      </c>
      <c r="BW86">
        <v>1</v>
      </c>
      <c r="BX86">
        <v>1</v>
      </c>
      <c r="BY86">
        <v>1</v>
      </c>
      <c r="BZ86">
        <v>1</v>
      </c>
      <c r="CA86">
        <v>1</v>
      </c>
      <c r="CB86">
        <v>1</v>
      </c>
      <c r="CC86">
        <v>1</v>
      </c>
      <c r="CD86">
        <v>3591127173</v>
      </c>
      <c r="CE86">
        <v>2598492550</v>
      </c>
      <c r="CF86">
        <v>4150441333</v>
      </c>
      <c r="CG86">
        <v>3674696139</v>
      </c>
      <c r="CH86">
        <v>5368865657</v>
      </c>
      <c r="CI86">
        <v>4697675658</v>
      </c>
      <c r="CJ86">
        <v>1</v>
      </c>
      <c r="CK86">
        <v>0.99999999999999989</v>
      </c>
      <c r="CL86">
        <v>1</v>
      </c>
      <c r="CM86">
        <v>1</v>
      </c>
      <c r="CN86" t="s">
        <v>467</v>
      </c>
      <c r="CO86">
        <v>5.6666666666666664E-2</v>
      </c>
      <c r="CP86">
        <v>6.3333333333333339E-2</v>
      </c>
      <c r="CQ86">
        <v>8.666666666666667E-2</v>
      </c>
      <c r="CR86">
        <v>8.3333333333333329E-2</v>
      </c>
      <c r="CS86">
        <v>8.3333333333333329E-2</v>
      </c>
      <c r="CT86">
        <v>0.10333333333333333</v>
      </c>
      <c r="CU86">
        <v>0.10333333333333333</v>
      </c>
      <c r="CV86">
        <v>8.666666666666667E-2</v>
      </c>
      <c r="CW86">
        <v>8.666666666666667E-2</v>
      </c>
      <c r="CX86">
        <v>8.3333333333333329E-2</v>
      </c>
      <c r="CY86">
        <v>7.6666666666666661E-2</v>
      </c>
      <c r="CZ86">
        <v>8.666666666666667E-2</v>
      </c>
      <c r="DA86">
        <v>1</v>
      </c>
      <c r="DB86">
        <v>0.20666666666666667</v>
      </c>
      <c r="DC86">
        <v>0.20666666666666667</v>
      </c>
      <c r="DD86">
        <v>17</v>
      </c>
      <c r="DE86">
        <v>19</v>
      </c>
      <c r="DF86">
        <v>26</v>
      </c>
      <c r="DG86">
        <v>25</v>
      </c>
      <c r="DH86">
        <v>25</v>
      </c>
      <c r="DI86">
        <v>31</v>
      </c>
      <c r="DJ86">
        <v>31</v>
      </c>
      <c r="DK86">
        <v>26</v>
      </c>
      <c r="DL86">
        <v>26</v>
      </c>
      <c r="DM86">
        <v>25</v>
      </c>
      <c r="DN86">
        <v>23</v>
      </c>
      <c r="DO86">
        <v>26</v>
      </c>
      <c r="DP86">
        <v>300</v>
      </c>
      <c r="DQ86">
        <v>17</v>
      </c>
      <c r="DR86">
        <v>19</v>
      </c>
      <c r="DS86">
        <v>26</v>
      </c>
      <c r="DT86">
        <v>0</v>
      </c>
      <c r="DU86">
        <v>0</v>
      </c>
      <c r="DV86">
        <v>0</v>
      </c>
      <c r="DW86">
        <v>0</v>
      </c>
      <c r="DX86">
        <v>0</v>
      </c>
      <c r="DY86">
        <v>0</v>
      </c>
      <c r="DZ86">
        <v>0</v>
      </c>
      <c r="EA86">
        <v>0</v>
      </c>
      <c r="EB86">
        <v>0</v>
      </c>
      <c r="EC86">
        <v>62</v>
      </c>
      <c r="ED86">
        <v>62</v>
      </c>
      <c r="EE86" t="s">
        <v>1997</v>
      </c>
      <c r="EF86" t="s">
        <v>1997</v>
      </c>
      <c r="EG86" t="s">
        <v>1997</v>
      </c>
      <c r="EH86" t="s">
        <v>1997</v>
      </c>
      <c r="EI86" t="s">
        <v>1997</v>
      </c>
      <c r="EJ86" t="s">
        <v>1997</v>
      </c>
      <c r="EK86" t="s">
        <v>1997</v>
      </c>
      <c r="EL86" t="s">
        <v>1997</v>
      </c>
      <c r="EM86" t="s">
        <v>1997</v>
      </c>
      <c r="EN86" t="s">
        <v>1997</v>
      </c>
      <c r="EO86" t="s">
        <v>1997</v>
      </c>
      <c r="EP86" t="s">
        <v>1997</v>
      </c>
      <c r="EQ86" t="s">
        <v>1998</v>
      </c>
      <c r="ER86" t="s">
        <v>1999</v>
      </c>
      <c r="ES86" t="s">
        <v>2000</v>
      </c>
      <c r="ET86">
        <v>0</v>
      </c>
      <c r="EU86">
        <v>0</v>
      </c>
      <c r="EV86">
        <v>0</v>
      </c>
      <c r="EW86">
        <v>0</v>
      </c>
      <c r="EX86">
        <v>0</v>
      </c>
      <c r="EY86">
        <v>0</v>
      </c>
      <c r="EZ86">
        <v>0</v>
      </c>
      <c r="FA86">
        <v>0</v>
      </c>
      <c r="FB86">
        <v>0</v>
      </c>
      <c r="FC86">
        <v>4452596000</v>
      </c>
      <c r="FD86">
        <v>4452596000</v>
      </c>
      <c r="FE86">
        <v>4452596000</v>
      </c>
      <c r="FF86">
        <v>4452596000</v>
      </c>
      <c r="FG86">
        <v>4452596000</v>
      </c>
      <c r="FH86">
        <v>4452596000</v>
      </c>
      <c r="FI86">
        <v>4452596000</v>
      </c>
      <c r="FJ86">
        <v>4452596000</v>
      </c>
      <c r="FK86">
        <v>4452596000</v>
      </c>
      <c r="FL86">
        <v>4452596000</v>
      </c>
      <c r="FM86">
        <v>4452596000</v>
      </c>
      <c r="FN86">
        <v>4452596000</v>
      </c>
      <c r="FO86">
        <v>4452596000</v>
      </c>
      <c r="FP86">
        <v>4452596000</v>
      </c>
      <c r="FQ86">
        <v>4452596000</v>
      </c>
      <c r="FR86">
        <v>4539365334</v>
      </c>
      <c r="FS86">
        <v>0</v>
      </c>
      <c r="FT86">
        <v>0</v>
      </c>
      <c r="FU86">
        <v>0</v>
      </c>
      <c r="FV86">
        <v>0</v>
      </c>
      <c r="FW86">
        <v>0</v>
      </c>
      <c r="FX86">
        <v>0</v>
      </c>
      <c r="FY86">
        <v>0</v>
      </c>
      <c r="FZ86">
        <v>0</v>
      </c>
      <c r="GA86">
        <v>0</v>
      </c>
      <c r="GB86">
        <v>4539365334</v>
      </c>
      <c r="GC86">
        <v>2032117644</v>
      </c>
      <c r="GD86">
        <v>2063838908</v>
      </c>
      <c r="GE86">
        <v>2200511318</v>
      </c>
      <c r="GF86">
        <v>0</v>
      </c>
      <c r="GG86">
        <v>0</v>
      </c>
      <c r="GH86">
        <v>0</v>
      </c>
      <c r="GI86">
        <v>0</v>
      </c>
      <c r="GJ86">
        <v>0</v>
      </c>
      <c r="GK86">
        <v>0</v>
      </c>
      <c r="GL86">
        <v>0</v>
      </c>
      <c r="GM86">
        <v>0</v>
      </c>
      <c r="GN86">
        <v>0</v>
      </c>
      <c r="GO86">
        <v>2200511318</v>
      </c>
      <c r="GP86">
        <v>0</v>
      </c>
      <c r="GQ86">
        <v>214596627</v>
      </c>
      <c r="GR86">
        <v>568153578</v>
      </c>
      <c r="GS86">
        <v>0</v>
      </c>
      <c r="GT86">
        <v>0</v>
      </c>
      <c r="GU86">
        <v>0</v>
      </c>
      <c r="GV86">
        <v>0</v>
      </c>
      <c r="GW86">
        <v>0</v>
      </c>
      <c r="GX86">
        <v>0</v>
      </c>
      <c r="GY86">
        <v>0</v>
      </c>
      <c r="GZ86">
        <v>0</v>
      </c>
      <c r="HA86">
        <v>0</v>
      </c>
      <c r="HB86">
        <v>568153578</v>
      </c>
      <c r="HC86">
        <v>671189999</v>
      </c>
      <c r="HD86">
        <v>671189999</v>
      </c>
      <c r="HE86">
        <v>671189999</v>
      </c>
      <c r="HF86">
        <v>0</v>
      </c>
      <c r="HG86">
        <v>0</v>
      </c>
      <c r="HH86">
        <v>0</v>
      </c>
      <c r="HI86">
        <v>0</v>
      </c>
      <c r="HJ86">
        <v>0</v>
      </c>
      <c r="HK86">
        <v>0</v>
      </c>
      <c r="HL86">
        <v>0</v>
      </c>
      <c r="HM86">
        <v>0</v>
      </c>
      <c r="HN86">
        <v>0</v>
      </c>
      <c r="HO86">
        <v>671189999</v>
      </c>
      <c r="HP86">
        <v>0</v>
      </c>
      <c r="HQ86">
        <v>484436017</v>
      </c>
      <c r="HR86">
        <v>520506938</v>
      </c>
      <c r="HS86">
        <v>0</v>
      </c>
      <c r="HT86">
        <v>0</v>
      </c>
      <c r="HU86">
        <v>0</v>
      </c>
      <c r="HV86">
        <v>0</v>
      </c>
      <c r="HW86">
        <v>0</v>
      </c>
      <c r="HX86">
        <v>0</v>
      </c>
      <c r="HY86">
        <v>0</v>
      </c>
      <c r="HZ86">
        <v>0</v>
      </c>
      <c r="IA86">
        <v>0</v>
      </c>
      <c r="IB86">
        <v>520506938</v>
      </c>
      <c r="IC86" t="s">
        <v>2001</v>
      </c>
      <c r="ID86" t="s">
        <v>471</v>
      </c>
      <c r="IE86" t="s">
        <v>471</v>
      </c>
      <c r="IF86" t="s">
        <v>2002</v>
      </c>
      <c r="IG86" t="s">
        <v>2003</v>
      </c>
      <c r="IH86" t="s">
        <v>2004</v>
      </c>
      <c r="II86" t="s">
        <v>471</v>
      </c>
      <c r="IJ86" t="s">
        <v>471</v>
      </c>
      <c r="IK86" t="s">
        <v>471</v>
      </c>
      <c r="IL86" t="s">
        <v>471</v>
      </c>
      <c r="IM86" t="s">
        <v>471</v>
      </c>
      <c r="IN86" t="s">
        <v>471</v>
      </c>
      <c r="IO86" t="s">
        <v>471</v>
      </c>
      <c r="IP86" t="s">
        <v>471</v>
      </c>
      <c r="IQ86" t="s">
        <v>471</v>
      </c>
      <c r="IR86">
        <v>1</v>
      </c>
      <c r="IS86">
        <v>1</v>
      </c>
      <c r="IT86">
        <v>1</v>
      </c>
      <c r="IU86">
        <v>0</v>
      </c>
      <c r="IV86">
        <v>0</v>
      </c>
      <c r="IW86">
        <v>0</v>
      </c>
      <c r="IX86">
        <v>0</v>
      </c>
      <c r="IY86">
        <v>0</v>
      </c>
      <c r="IZ86">
        <v>0</v>
      </c>
      <c r="JA86">
        <v>0</v>
      </c>
      <c r="JB86">
        <v>0</v>
      </c>
      <c r="JC86">
        <v>0</v>
      </c>
      <c r="JD86">
        <v>0.20666666666666667</v>
      </c>
      <c r="JE86">
        <v>5.6666666666666661</v>
      </c>
      <c r="JF86">
        <v>6.3333333333333339</v>
      </c>
      <c r="JG86">
        <v>8.6666666666666679</v>
      </c>
      <c r="JH86">
        <v>0</v>
      </c>
      <c r="JI86">
        <v>0</v>
      </c>
      <c r="JJ86">
        <v>0</v>
      </c>
      <c r="JK86">
        <v>0</v>
      </c>
      <c r="JL86">
        <v>0</v>
      </c>
      <c r="JM86">
        <v>0</v>
      </c>
      <c r="JN86">
        <v>0</v>
      </c>
      <c r="JO86">
        <v>0</v>
      </c>
      <c r="JP86">
        <v>0</v>
      </c>
      <c r="JQ86">
        <v>20.666666666666668</v>
      </c>
      <c r="JR86">
        <v>5.6666666666666661</v>
      </c>
      <c r="JS86">
        <v>12</v>
      </c>
      <c r="JT86">
        <v>20.666666666666668</v>
      </c>
      <c r="JU86">
        <v>20.666666666666668</v>
      </c>
      <c r="JV86">
        <v>20.666666666666668</v>
      </c>
      <c r="JW86">
        <v>20.666666666666668</v>
      </c>
      <c r="JX86">
        <v>20.666666666666668</v>
      </c>
      <c r="JY86">
        <v>20.666666666666668</v>
      </c>
      <c r="JZ86">
        <v>20.666666666666668</v>
      </c>
      <c r="KA86">
        <v>20.666666666666668</v>
      </c>
      <c r="KB86">
        <v>20.666666666666668</v>
      </c>
      <c r="KC86">
        <v>20.666666666666668</v>
      </c>
      <c r="KD86">
        <v>100</v>
      </c>
      <c r="KE86">
        <v>100</v>
      </c>
      <c r="KF86">
        <v>100</v>
      </c>
      <c r="KG86" t="s">
        <v>471</v>
      </c>
      <c r="KH86" t="s">
        <v>471</v>
      </c>
      <c r="KI86" t="s">
        <v>471</v>
      </c>
      <c r="KJ86" t="s">
        <v>471</v>
      </c>
      <c r="KK86" t="s">
        <v>471</v>
      </c>
      <c r="KL86" t="s">
        <v>471</v>
      </c>
      <c r="KM86" t="s">
        <v>471</v>
      </c>
      <c r="KN86" t="s">
        <v>471</v>
      </c>
      <c r="KO86" t="s">
        <v>471</v>
      </c>
      <c r="KP86">
        <v>100</v>
      </c>
      <c r="KQ86">
        <v>100</v>
      </c>
      <c r="KR86">
        <v>100</v>
      </c>
      <c r="KS86" t="s">
        <v>471</v>
      </c>
      <c r="KT86" t="s">
        <v>471</v>
      </c>
      <c r="KU86" t="s">
        <v>471</v>
      </c>
      <c r="KV86" t="s">
        <v>471</v>
      </c>
      <c r="KW86" t="s">
        <v>471</v>
      </c>
      <c r="KX86" t="s">
        <v>471</v>
      </c>
      <c r="KY86" t="s">
        <v>471</v>
      </c>
      <c r="KZ86" t="s">
        <v>471</v>
      </c>
      <c r="LA86" t="s">
        <v>471</v>
      </c>
      <c r="LB86">
        <v>100</v>
      </c>
      <c r="LC86" t="s">
        <v>1944</v>
      </c>
      <c r="LD86" t="s">
        <v>1959</v>
      </c>
      <c r="LE86">
        <v>95.744680851063833</v>
      </c>
      <c r="LF86">
        <v>21.083333333333336</v>
      </c>
      <c r="LG86" t="s">
        <v>471</v>
      </c>
      <c r="LH86" t="s">
        <v>471</v>
      </c>
      <c r="LI86">
        <v>97.872340425531917</v>
      </c>
      <c r="LJ86">
        <v>18.291666666666668</v>
      </c>
      <c r="LK86">
        <v>12519771000</v>
      </c>
      <c r="LL86">
        <v>9282119753</v>
      </c>
      <c r="LM86">
        <v>1256563015</v>
      </c>
      <c r="LN86">
        <v>1565116239</v>
      </c>
      <c r="LO86">
        <v>1261977027</v>
      </c>
      <c r="LP86">
        <v>5.6666666666666664E-2</v>
      </c>
      <c r="LQ86">
        <v>6.3333333333333325E-2</v>
      </c>
      <c r="LR86">
        <v>8.666666666666667E-2</v>
      </c>
      <c r="LS86" t="s">
        <v>471</v>
      </c>
      <c r="LT86" t="s">
        <v>471</v>
      </c>
      <c r="LU86" t="s">
        <v>471</v>
      </c>
      <c r="LV86" t="s">
        <v>471</v>
      </c>
      <c r="LW86" t="s">
        <v>471</v>
      </c>
      <c r="LX86" t="s">
        <v>471</v>
      </c>
      <c r="LY86" t="s">
        <v>471</v>
      </c>
      <c r="LZ86" t="s">
        <v>471</v>
      </c>
      <c r="MA86" t="s">
        <v>471</v>
      </c>
      <c r="MB86">
        <v>0.20666666666666667</v>
      </c>
      <c r="MC86">
        <v>0.20666666666666667</v>
      </c>
      <c r="MD86">
        <v>0.20666666666666667</v>
      </c>
      <c r="ME86" t="s">
        <v>476</v>
      </c>
      <c r="MF86" t="s">
        <v>476</v>
      </c>
      <c r="MG86">
        <v>0</v>
      </c>
      <c r="MH86">
        <v>0</v>
      </c>
      <c r="MI86">
        <v>0</v>
      </c>
      <c r="MJ86">
        <v>0</v>
      </c>
      <c r="MK86">
        <v>0</v>
      </c>
      <c r="ML86">
        <v>0</v>
      </c>
      <c r="MM86">
        <v>0</v>
      </c>
      <c r="MN86">
        <v>0</v>
      </c>
      <c r="MO86">
        <v>0</v>
      </c>
      <c r="MP86">
        <v>0</v>
      </c>
      <c r="MQ86" t="s">
        <v>754</v>
      </c>
      <c r="MR86" t="s">
        <v>754</v>
      </c>
      <c r="MS86">
        <v>0</v>
      </c>
      <c r="MT86">
        <v>0</v>
      </c>
      <c r="MU86">
        <v>0</v>
      </c>
      <c r="MV86">
        <v>0</v>
      </c>
      <c r="MW86">
        <v>0</v>
      </c>
      <c r="MX86">
        <v>0</v>
      </c>
      <c r="MY86">
        <v>0</v>
      </c>
      <c r="MZ86">
        <v>0</v>
      </c>
      <c r="NA86">
        <v>0</v>
      </c>
      <c r="NB86">
        <v>0</v>
      </c>
      <c r="NC86">
        <v>100</v>
      </c>
      <c r="ND86">
        <v>100</v>
      </c>
      <c r="NE86">
        <v>100</v>
      </c>
      <c r="NF86" t="s">
        <v>471</v>
      </c>
      <c r="NG86" t="s">
        <v>471</v>
      </c>
      <c r="NH86" t="s">
        <v>471</v>
      </c>
      <c r="NI86" t="s">
        <v>471</v>
      </c>
      <c r="NJ86" t="s">
        <v>471</v>
      </c>
      <c r="NK86" t="s">
        <v>471</v>
      </c>
      <c r="NL86" t="s">
        <v>471</v>
      </c>
      <c r="NM86" t="s">
        <v>471</v>
      </c>
      <c r="NN86" t="s">
        <v>471</v>
      </c>
      <c r="NO86" t="s">
        <v>1028</v>
      </c>
      <c r="NP86" t="s">
        <v>1028</v>
      </c>
      <c r="NQ86">
        <v>0</v>
      </c>
      <c r="NR86">
        <v>0</v>
      </c>
      <c r="NS86">
        <v>0</v>
      </c>
      <c r="NT86">
        <v>0</v>
      </c>
      <c r="NU86">
        <v>0</v>
      </c>
      <c r="NV86">
        <v>0</v>
      </c>
      <c r="NW86">
        <v>0</v>
      </c>
      <c r="NX86">
        <v>0</v>
      </c>
      <c r="NY86">
        <v>0</v>
      </c>
      <c r="NZ86">
        <v>0</v>
      </c>
      <c r="OA86" t="s">
        <v>1981</v>
      </c>
      <c r="OB86" t="s">
        <v>1981</v>
      </c>
      <c r="OC86">
        <v>0</v>
      </c>
      <c r="OD86">
        <v>0</v>
      </c>
      <c r="OE86">
        <v>0</v>
      </c>
      <c r="OF86">
        <v>0</v>
      </c>
      <c r="OG86">
        <v>0</v>
      </c>
      <c r="OH86">
        <v>0</v>
      </c>
      <c r="OI86">
        <v>0</v>
      </c>
      <c r="OJ86">
        <v>0</v>
      </c>
      <c r="OK86">
        <v>0</v>
      </c>
      <c r="OL86">
        <v>0</v>
      </c>
      <c r="OO86" t="s">
        <v>1983</v>
      </c>
      <c r="OP86">
        <v>0.20666666666666667</v>
      </c>
      <c r="OQ86">
        <v>0</v>
      </c>
      <c r="OR86">
        <v>0</v>
      </c>
      <c r="OS86">
        <v>528688</v>
      </c>
      <c r="OT86">
        <v>0</v>
      </c>
      <c r="OU86">
        <v>0</v>
      </c>
      <c r="OV86">
        <v>0</v>
      </c>
      <c r="OW86">
        <v>0</v>
      </c>
      <c r="OX86">
        <v>0</v>
      </c>
      <c r="OY86">
        <v>0</v>
      </c>
      <c r="OZ86">
        <v>0</v>
      </c>
      <c r="PA86">
        <v>0</v>
      </c>
      <c r="PB86">
        <v>0</v>
      </c>
      <c r="PC86">
        <v>528688</v>
      </c>
      <c r="PD86">
        <v>671189999</v>
      </c>
      <c r="PE86">
        <v>671189999</v>
      </c>
      <c r="PF86">
        <v>670661311</v>
      </c>
      <c r="PG86">
        <v>0</v>
      </c>
      <c r="PH86">
        <v>0</v>
      </c>
      <c r="PI86">
        <v>0</v>
      </c>
      <c r="PJ86">
        <v>0</v>
      </c>
      <c r="PK86">
        <v>0</v>
      </c>
      <c r="PL86">
        <v>0</v>
      </c>
      <c r="PM86">
        <v>0</v>
      </c>
      <c r="PN86">
        <v>0</v>
      </c>
      <c r="PO86">
        <v>0</v>
      </c>
      <c r="PP86">
        <v>670661311</v>
      </c>
      <c r="PQ86">
        <v>19204057</v>
      </c>
      <c r="PR86">
        <v>1545912182</v>
      </c>
      <c r="PS86" t="s">
        <v>482</v>
      </c>
    </row>
    <row r="87" spans="1:435" x14ac:dyDescent="0.25">
      <c r="A87" t="s">
        <v>2005</v>
      </c>
      <c r="B87">
        <v>7872</v>
      </c>
      <c r="C87" t="s">
        <v>2006</v>
      </c>
      <c r="D87">
        <v>2020110010185</v>
      </c>
      <c r="E87" t="s">
        <v>436</v>
      </c>
      <c r="F87" t="s">
        <v>437</v>
      </c>
      <c r="G87" t="s">
        <v>1791</v>
      </c>
      <c r="H87" t="s">
        <v>1792</v>
      </c>
      <c r="I87" t="s">
        <v>1867</v>
      </c>
      <c r="J87" t="s">
        <v>1793</v>
      </c>
      <c r="K87" t="s">
        <v>1794</v>
      </c>
      <c r="L87" t="s">
        <v>1795</v>
      </c>
      <c r="M87" t="s">
        <v>1796</v>
      </c>
      <c r="N87" t="s">
        <v>1794</v>
      </c>
      <c r="O87" t="s">
        <v>1795</v>
      </c>
      <c r="P87" t="s">
        <v>1796</v>
      </c>
      <c r="Q87" t="s">
        <v>1797</v>
      </c>
      <c r="R87" t="s">
        <v>1009</v>
      </c>
      <c r="S87" t="s">
        <v>1123</v>
      </c>
      <c r="T87" t="s">
        <v>1124</v>
      </c>
      <c r="AD87" t="s">
        <v>1125</v>
      </c>
      <c r="AE87" t="s">
        <v>1126</v>
      </c>
      <c r="AI87" t="s">
        <v>1127</v>
      </c>
      <c r="AJ87">
        <v>0</v>
      </c>
      <c r="AK87">
        <v>44055</v>
      </c>
      <c r="AL87">
        <v>1</v>
      </c>
      <c r="AM87">
        <v>2023</v>
      </c>
      <c r="AN87" t="s">
        <v>2007</v>
      </c>
      <c r="AO87" t="s">
        <v>2008</v>
      </c>
      <c r="AP87">
        <v>2020</v>
      </c>
      <c r="AQ87">
        <v>2024</v>
      </c>
      <c r="AR87" t="s">
        <v>467</v>
      </c>
      <c r="AS87" t="s">
        <v>457</v>
      </c>
      <c r="AT87" t="s">
        <v>522</v>
      </c>
      <c r="AU87" t="s">
        <v>459</v>
      </c>
      <c r="AV87">
        <v>2020</v>
      </c>
      <c r="AW87">
        <v>0</v>
      </c>
      <c r="AX87" t="s">
        <v>2009</v>
      </c>
      <c r="AZ87">
        <v>1</v>
      </c>
      <c r="BB87" t="s">
        <v>2010</v>
      </c>
      <c r="BC87" t="s">
        <v>2011</v>
      </c>
      <c r="BD87" t="s">
        <v>2012</v>
      </c>
      <c r="BE87" t="s">
        <v>525</v>
      </c>
      <c r="BF87" t="s">
        <v>2013</v>
      </c>
      <c r="BG87">
        <v>1</v>
      </c>
      <c r="BH87">
        <v>44055</v>
      </c>
      <c r="BI87">
        <v>0</v>
      </c>
      <c r="BJ87" t="s">
        <v>51</v>
      </c>
      <c r="BK87">
        <v>8</v>
      </c>
      <c r="BL87">
        <v>1</v>
      </c>
      <c r="BM87">
        <v>2</v>
      </c>
      <c r="BN87">
        <v>2</v>
      </c>
      <c r="BO87">
        <v>2</v>
      </c>
      <c r="BP87">
        <v>1</v>
      </c>
      <c r="BW87">
        <v>1</v>
      </c>
      <c r="BX87">
        <v>2</v>
      </c>
      <c r="BY87">
        <v>2</v>
      </c>
      <c r="BZ87">
        <v>2</v>
      </c>
      <c r="CA87">
        <v>2</v>
      </c>
      <c r="CB87">
        <v>2</v>
      </c>
      <c r="CC87">
        <v>2</v>
      </c>
      <c r="CD87">
        <v>0</v>
      </c>
      <c r="CE87" t="s">
        <v>525</v>
      </c>
      <c r="CF87">
        <v>0</v>
      </c>
      <c r="CG87">
        <v>0</v>
      </c>
      <c r="CH87" t="s">
        <v>525</v>
      </c>
      <c r="CI87" t="s">
        <v>525</v>
      </c>
      <c r="CJ87">
        <v>1</v>
      </c>
      <c r="CK87">
        <v>2</v>
      </c>
      <c r="CL87">
        <v>2</v>
      </c>
      <c r="CM87">
        <v>5</v>
      </c>
      <c r="CN87" t="s">
        <v>467</v>
      </c>
      <c r="CO87">
        <v>0</v>
      </c>
      <c r="CP87">
        <v>0</v>
      </c>
      <c r="CQ87">
        <v>0</v>
      </c>
      <c r="CR87">
        <v>0</v>
      </c>
      <c r="CS87">
        <v>0</v>
      </c>
      <c r="CT87">
        <v>1</v>
      </c>
      <c r="CU87">
        <v>0</v>
      </c>
      <c r="CV87">
        <v>0</v>
      </c>
      <c r="CW87">
        <v>0</v>
      </c>
      <c r="CX87">
        <v>0</v>
      </c>
      <c r="CY87">
        <v>0</v>
      </c>
      <c r="CZ87">
        <v>1</v>
      </c>
      <c r="DA87">
        <v>2</v>
      </c>
      <c r="DB87">
        <v>0</v>
      </c>
      <c r="DC87">
        <v>0</v>
      </c>
      <c r="DD87">
        <v>0</v>
      </c>
      <c r="DE87">
        <v>0</v>
      </c>
      <c r="DF87">
        <v>0</v>
      </c>
      <c r="DG87">
        <v>0</v>
      </c>
      <c r="DH87">
        <v>0</v>
      </c>
      <c r="DI87">
        <v>0</v>
      </c>
      <c r="DJ87">
        <v>0</v>
      </c>
      <c r="DK87">
        <v>0</v>
      </c>
      <c r="DL87">
        <v>0</v>
      </c>
      <c r="DM87">
        <v>0</v>
      </c>
      <c r="DN87">
        <v>0</v>
      </c>
      <c r="DO87">
        <v>0</v>
      </c>
      <c r="DP87">
        <v>2</v>
      </c>
      <c r="DQ87">
        <v>0</v>
      </c>
      <c r="DR87">
        <v>0</v>
      </c>
      <c r="DS87">
        <v>0</v>
      </c>
      <c r="DT87">
        <v>0</v>
      </c>
      <c r="DU87">
        <v>0</v>
      </c>
      <c r="DV87">
        <v>0</v>
      </c>
      <c r="DW87">
        <v>0</v>
      </c>
      <c r="DX87">
        <v>0</v>
      </c>
      <c r="DY87">
        <v>0</v>
      </c>
      <c r="DZ87">
        <v>0</v>
      </c>
      <c r="EA87">
        <v>0</v>
      </c>
      <c r="EB87">
        <v>0</v>
      </c>
      <c r="EC87">
        <v>0</v>
      </c>
      <c r="ED87">
        <v>0</v>
      </c>
      <c r="EE87">
        <v>0</v>
      </c>
      <c r="EF87">
        <v>0</v>
      </c>
      <c r="EG87">
        <v>0</v>
      </c>
      <c r="EH87">
        <v>0</v>
      </c>
      <c r="EI87">
        <v>0</v>
      </c>
      <c r="EJ87" t="s">
        <v>2014</v>
      </c>
      <c r="EK87">
        <v>0</v>
      </c>
      <c r="EL87">
        <v>0</v>
      </c>
      <c r="EM87">
        <v>0</v>
      </c>
      <c r="EN87">
        <v>0</v>
      </c>
      <c r="EO87">
        <v>0</v>
      </c>
      <c r="EP87" t="s">
        <v>2014</v>
      </c>
      <c r="EQ87">
        <v>0</v>
      </c>
      <c r="ER87">
        <v>0</v>
      </c>
      <c r="ES87">
        <v>0</v>
      </c>
      <c r="ET87">
        <v>0</v>
      </c>
      <c r="EU87">
        <v>0</v>
      </c>
      <c r="EV87">
        <v>0</v>
      </c>
      <c r="EW87">
        <v>0</v>
      </c>
      <c r="EX87">
        <v>0</v>
      </c>
      <c r="EY87">
        <v>0</v>
      </c>
      <c r="EZ87">
        <v>0</v>
      </c>
      <c r="FA87">
        <v>0</v>
      </c>
      <c r="FB87">
        <v>0</v>
      </c>
      <c r="FC87" t="s">
        <v>525</v>
      </c>
      <c r="FD87" t="s">
        <v>525</v>
      </c>
      <c r="FE87" t="s">
        <v>525</v>
      </c>
      <c r="FF87" t="s">
        <v>525</v>
      </c>
      <c r="FG87" t="s">
        <v>525</v>
      </c>
      <c r="FH87" t="s">
        <v>525</v>
      </c>
      <c r="FI87" t="s">
        <v>525</v>
      </c>
      <c r="FJ87" t="s">
        <v>525</v>
      </c>
      <c r="FK87" t="s">
        <v>525</v>
      </c>
      <c r="FL87" t="s">
        <v>525</v>
      </c>
      <c r="FM87" t="s">
        <v>525</v>
      </c>
      <c r="FN87" t="s">
        <v>525</v>
      </c>
      <c r="FO87" t="s">
        <v>525</v>
      </c>
      <c r="FP87" t="s">
        <v>525</v>
      </c>
      <c r="FQ87" t="s">
        <v>525</v>
      </c>
      <c r="FR87" t="s">
        <v>525</v>
      </c>
      <c r="FS87" t="s">
        <v>525</v>
      </c>
      <c r="FT87" t="s">
        <v>525</v>
      </c>
      <c r="FU87" t="s">
        <v>525</v>
      </c>
      <c r="FV87" t="s">
        <v>525</v>
      </c>
      <c r="FW87" t="s">
        <v>525</v>
      </c>
      <c r="FX87" t="s">
        <v>525</v>
      </c>
      <c r="FY87" t="s">
        <v>525</v>
      </c>
      <c r="FZ87" t="s">
        <v>525</v>
      </c>
      <c r="GA87" t="s">
        <v>525</v>
      </c>
      <c r="GB87" t="s">
        <v>525</v>
      </c>
      <c r="GC87" t="s">
        <v>525</v>
      </c>
      <c r="GD87" t="s">
        <v>525</v>
      </c>
      <c r="GE87" t="s">
        <v>525</v>
      </c>
      <c r="GF87" t="s">
        <v>525</v>
      </c>
      <c r="GG87" t="s">
        <v>525</v>
      </c>
      <c r="GH87" t="s">
        <v>525</v>
      </c>
      <c r="GI87" t="s">
        <v>525</v>
      </c>
      <c r="GJ87" t="s">
        <v>525</v>
      </c>
      <c r="GK87" t="s">
        <v>525</v>
      </c>
      <c r="GL87" t="s">
        <v>525</v>
      </c>
      <c r="GM87" t="s">
        <v>525</v>
      </c>
      <c r="GN87" t="s">
        <v>525</v>
      </c>
      <c r="GO87" t="s">
        <v>525</v>
      </c>
      <c r="GP87" t="s">
        <v>525</v>
      </c>
      <c r="GQ87" t="s">
        <v>525</v>
      </c>
      <c r="GR87" t="s">
        <v>525</v>
      </c>
      <c r="GS87" t="s">
        <v>525</v>
      </c>
      <c r="GT87" t="s">
        <v>525</v>
      </c>
      <c r="GU87" t="s">
        <v>525</v>
      </c>
      <c r="GV87" t="s">
        <v>525</v>
      </c>
      <c r="GW87" t="s">
        <v>525</v>
      </c>
      <c r="GX87" t="s">
        <v>525</v>
      </c>
      <c r="GY87" t="s">
        <v>525</v>
      </c>
      <c r="GZ87" t="s">
        <v>525</v>
      </c>
      <c r="HA87" t="s">
        <v>525</v>
      </c>
      <c r="HB87" t="s">
        <v>525</v>
      </c>
      <c r="HC87" t="s">
        <v>525</v>
      </c>
      <c r="HD87" t="s">
        <v>525</v>
      </c>
      <c r="HE87" t="s">
        <v>525</v>
      </c>
      <c r="HF87" t="s">
        <v>525</v>
      </c>
      <c r="HG87" t="s">
        <v>525</v>
      </c>
      <c r="HH87" t="s">
        <v>525</v>
      </c>
      <c r="HI87" t="s">
        <v>525</v>
      </c>
      <c r="HJ87" t="s">
        <v>525</v>
      </c>
      <c r="HK87" t="s">
        <v>525</v>
      </c>
      <c r="HL87" t="s">
        <v>525</v>
      </c>
      <c r="HM87" t="s">
        <v>525</v>
      </c>
      <c r="HN87" t="s">
        <v>525</v>
      </c>
      <c r="HO87" t="s">
        <v>525</v>
      </c>
      <c r="HP87" t="s">
        <v>525</v>
      </c>
      <c r="HQ87" t="s">
        <v>525</v>
      </c>
      <c r="HR87" t="s">
        <v>525</v>
      </c>
      <c r="HS87" t="s">
        <v>525</v>
      </c>
      <c r="HT87" t="s">
        <v>525</v>
      </c>
      <c r="HU87" t="s">
        <v>525</v>
      </c>
      <c r="HV87" t="s">
        <v>525</v>
      </c>
      <c r="HW87" t="s">
        <v>525</v>
      </c>
      <c r="HX87" t="s">
        <v>525</v>
      </c>
      <c r="HY87" t="s">
        <v>525</v>
      </c>
      <c r="HZ87" t="s">
        <v>525</v>
      </c>
      <c r="IA87" t="s">
        <v>525</v>
      </c>
      <c r="IB87" t="s">
        <v>525</v>
      </c>
      <c r="IC87" t="s">
        <v>471</v>
      </c>
      <c r="ID87" t="s">
        <v>471</v>
      </c>
      <c r="IE87" t="s">
        <v>471</v>
      </c>
      <c r="IF87" t="s">
        <v>471</v>
      </c>
      <c r="IG87" t="s">
        <v>471</v>
      </c>
      <c r="IH87" t="s">
        <v>471</v>
      </c>
      <c r="II87" t="s">
        <v>471</v>
      </c>
      <c r="IJ87" t="s">
        <v>471</v>
      </c>
      <c r="IK87" t="s">
        <v>471</v>
      </c>
      <c r="IL87" t="s">
        <v>471</v>
      </c>
      <c r="IM87" t="s">
        <v>471</v>
      </c>
      <c r="IN87" t="s">
        <v>471</v>
      </c>
      <c r="IO87" t="s">
        <v>471</v>
      </c>
      <c r="IP87" t="s">
        <v>471</v>
      </c>
      <c r="IQ87" t="s">
        <v>471</v>
      </c>
      <c r="IR87">
        <v>0</v>
      </c>
      <c r="IS87">
        <v>0</v>
      </c>
      <c r="IT87">
        <v>0</v>
      </c>
      <c r="IU87">
        <v>0</v>
      </c>
      <c r="IV87">
        <v>0</v>
      </c>
      <c r="IW87">
        <v>0</v>
      </c>
      <c r="IX87">
        <v>0</v>
      </c>
      <c r="IY87">
        <v>0</v>
      </c>
      <c r="IZ87">
        <v>0</v>
      </c>
      <c r="JA87">
        <v>0</v>
      </c>
      <c r="JB87">
        <v>0</v>
      </c>
      <c r="JC87">
        <v>0</v>
      </c>
      <c r="JD87">
        <v>0</v>
      </c>
      <c r="JE87">
        <v>0</v>
      </c>
      <c r="JF87">
        <v>0</v>
      </c>
      <c r="JG87">
        <v>0</v>
      </c>
      <c r="JH87">
        <v>0</v>
      </c>
      <c r="JI87">
        <v>0</v>
      </c>
      <c r="JJ87">
        <v>0</v>
      </c>
      <c r="JK87">
        <v>0</v>
      </c>
      <c r="JL87">
        <v>0</v>
      </c>
      <c r="JM87">
        <v>0</v>
      </c>
      <c r="JN87">
        <v>0</v>
      </c>
      <c r="JO87">
        <v>0</v>
      </c>
      <c r="JP87">
        <v>0</v>
      </c>
      <c r="JQ87">
        <v>0</v>
      </c>
      <c r="JR87">
        <v>0</v>
      </c>
      <c r="JS87">
        <v>0</v>
      </c>
      <c r="JT87">
        <v>0</v>
      </c>
      <c r="JU87">
        <v>0</v>
      </c>
      <c r="JV87">
        <v>0</v>
      </c>
      <c r="JW87">
        <v>0</v>
      </c>
      <c r="JX87">
        <v>0</v>
      </c>
      <c r="JY87">
        <v>0</v>
      </c>
      <c r="JZ87">
        <v>0</v>
      </c>
      <c r="KA87">
        <v>0</v>
      </c>
      <c r="KB87">
        <v>0</v>
      </c>
      <c r="KC87">
        <v>0</v>
      </c>
      <c r="KD87" t="s">
        <v>473</v>
      </c>
      <c r="KE87" t="s">
        <v>471</v>
      </c>
      <c r="KF87" t="s">
        <v>471</v>
      </c>
      <c r="KG87" t="s">
        <v>471</v>
      </c>
      <c r="KH87" t="s">
        <v>471</v>
      </c>
      <c r="KI87" t="s">
        <v>471</v>
      </c>
      <c r="KJ87" t="s">
        <v>471</v>
      </c>
      <c r="KK87" t="s">
        <v>471</v>
      </c>
      <c r="KL87" t="s">
        <v>471</v>
      </c>
      <c r="KM87" t="s">
        <v>471</v>
      </c>
      <c r="KN87" t="s">
        <v>471</v>
      </c>
      <c r="KO87" t="s">
        <v>471</v>
      </c>
      <c r="KP87" t="s">
        <v>473</v>
      </c>
      <c r="KQ87" t="s">
        <v>473</v>
      </c>
      <c r="KR87" t="s">
        <v>473</v>
      </c>
      <c r="KS87" t="s">
        <v>471</v>
      </c>
      <c r="KT87" t="s">
        <v>471</v>
      </c>
      <c r="KU87" t="s">
        <v>471</v>
      </c>
      <c r="KV87" t="s">
        <v>471</v>
      </c>
      <c r="KW87" t="s">
        <v>471</v>
      </c>
      <c r="KX87" t="s">
        <v>471</v>
      </c>
      <c r="KY87" t="s">
        <v>471</v>
      </c>
      <c r="KZ87" t="s">
        <v>471</v>
      </c>
      <c r="LA87" t="s">
        <v>471</v>
      </c>
      <c r="LB87" t="s">
        <v>473</v>
      </c>
      <c r="LC87" t="s">
        <v>1885</v>
      </c>
      <c r="LD87" t="s">
        <v>1867</v>
      </c>
      <c r="LE87">
        <v>100</v>
      </c>
      <c r="LF87">
        <v>15.5</v>
      </c>
      <c r="LG87" t="s">
        <v>471</v>
      </c>
      <c r="LH87" t="s">
        <v>471</v>
      </c>
      <c r="LI87">
        <v>97.872340425531917</v>
      </c>
      <c r="LJ87">
        <v>18.291666666666668</v>
      </c>
      <c r="LK87">
        <v>12519771000</v>
      </c>
      <c r="LL87">
        <v>9282119753</v>
      </c>
      <c r="LM87">
        <v>1256563015</v>
      </c>
      <c r="LN87">
        <v>1565116239</v>
      </c>
      <c r="LO87">
        <v>1261977027</v>
      </c>
      <c r="LP87" t="s">
        <v>473</v>
      </c>
      <c r="LQ87" t="s">
        <v>473</v>
      </c>
      <c r="LR87" t="s">
        <v>473</v>
      </c>
      <c r="LS87" t="s">
        <v>471</v>
      </c>
      <c r="LT87" t="s">
        <v>471</v>
      </c>
      <c r="LU87" t="s">
        <v>471</v>
      </c>
      <c r="LV87" t="s">
        <v>471</v>
      </c>
      <c r="LW87" t="s">
        <v>471</v>
      </c>
      <c r="LX87" t="s">
        <v>471</v>
      </c>
      <c r="LY87" t="s">
        <v>471</v>
      </c>
      <c r="LZ87" t="s">
        <v>471</v>
      </c>
      <c r="MA87" t="s">
        <v>471</v>
      </c>
      <c r="MB87">
        <v>0</v>
      </c>
      <c r="MC87">
        <v>0</v>
      </c>
      <c r="MD87">
        <v>0</v>
      </c>
      <c r="ME87" t="s">
        <v>475</v>
      </c>
      <c r="MF87" t="s">
        <v>475</v>
      </c>
      <c r="MG87">
        <v>0</v>
      </c>
      <c r="MH87">
        <v>0</v>
      </c>
      <c r="MI87">
        <v>0</v>
      </c>
      <c r="MJ87">
        <v>0</v>
      </c>
      <c r="MK87">
        <v>0</v>
      </c>
      <c r="ML87">
        <v>0</v>
      </c>
      <c r="MM87">
        <v>0</v>
      </c>
      <c r="MN87">
        <v>0</v>
      </c>
      <c r="MO87">
        <v>0</v>
      </c>
      <c r="MP87">
        <v>0</v>
      </c>
      <c r="MQ87" t="s">
        <v>475</v>
      </c>
      <c r="MR87" t="s">
        <v>475</v>
      </c>
      <c r="MS87">
        <v>0</v>
      </c>
      <c r="MT87">
        <v>0</v>
      </c>
      <c r="MU87">
        <v>0</v>
      </c>
      <c r="MV87">
        <v>0</v>
      </c>
      <c r="MW87">
        <v>0</v>
      </c>
      <c r="MX87">
        <v>0</v>
      </c>
      <c r="MY87">
        <v>0</v>
      </c>
      <c r="MZ87">
        <v>0</v>
      </c>
      <c r="NA87">
        <v>0</v>
      </c>
      <c r="NB87">
        <v>0</v>
      </c>
      <c r="NC87" t="s">
        <v>473</v>
      </c>
      <c r="ND87" t="s">
        <v>473</v>
      </c>
      <c r="NE87" t="s">
        <v>473</v>
      </c>
      <c r="NF87" t="s">
        <v>471</v>
      </c>
      <c r="NG87" t="s">
        <v>471</v>
      </c>
      <c r="NH87" t="s">
        <v>471</v>
      </c>
      <c r="NI87" t="s">
        <v>471</v>
      </c>
      <c r="NJ87" t="s">
        <v>471</v>
      </c>
      <c r="NK87" t="s">
        <v>471</v>
      </c>
      <c r="NL87" t="s">
        <v>471</v>
      </c>
      <c r="NM87" t="s">
        <v>471</v>
      </c>
      <c r="NN87" t="s">
        <v>471</v>
      </c>
      <c r="NO87" t="s">
        <v>475</v>
      </c>
      <c r="NP87" t="s">
        <v>475</v>
      </c>
      <c r="NQ87">
        <v>0</v>
      </c>
      <c r="NR87">
        <v>0</v>
      </c>
      <c r="NS87">
        <v>0</v>
      </c>
      <c r="NT87">
        <v>0</v>
      </c>
      <c r="NU87">
        <v>0</v>
      </c>
      <c r="NV87">
        <v>0</v>
      </c>
      <c r="NW87">
        <v>0</v>
      </c>
      <c r="NX87">
        <v>0</v>
      </c>
      <c r="NY87">
        <v>0</v>
      </c>
      <c r="NZ87">
        <v>0</v>
      </c>
      <c r="OA87" t="s">
        <v>1029</v>
      </c>
      <c r="OB87" t="s">
        <v>1029</v>
      </c>
      <c r="OC87">
        <v>0</v>
      </c>
      <c r="OD87">
        <v>0</v>
      </c>
      <c r="OE87">
        <v>0</v>
      </c>
      <c r="OF87">
        <v>0</v>
      </c>
      <c r="OG87">
        <v>0</v>
      </c>
      <c r="OH87">
        <v>0</v>
      </c>
      <c r="OI87">
        <v>0</v>
      </c>
      <c r="OJ87">
        <v>0</v>
      </c>
      <c r="OK87">
        <v>0</v>
      </c>
      <c r="OL87">
        <v>0</v>
      </c>
      <c r="OO87" t="s">
        <v>2005</v>
      </c>
      <c r="OP87">
        <v>0</v>
      </c>
      <c r="OQ87" t="s">
        <v>525</v>
      </c>
      <c r="OR87" t="s">
        <v>525</v>
      </c>
      <c r="OS87" t="s">
        <v>525</v>
      </c>
      <c r="OT87" t="s">
        <v>525</v>
      </c>
      <c r="OU87" t="s">
        <v>525</v>
      </c>
      <c r="OV87" t="s">
        <v>525</v>
      </c>
      <c r="OW87" t="s">
        <v>525</v>
      </c>
      <c r="OX87" t="s">
        <v>525</v>
      </c>
      <c r="OY87" t="s">
        <v>525</v>
      </c>
      <c r="OZ87" t="s">
        <v>525</v>
      </c>
      <c r="PA87" t="s">
        <v>525</v>
      </c>
      <c r="PB87" t="s">
        <v>525</v>
      </c>
      <c r="PC87" t="s">
        <v>525</v>
      </c>
      <c r="PD87" t="s">
        <v>525</v>
      </c>
      <c r="PE87" t="s">
        <v>525</v>
      </c>
      <c r="PF87" t="s">
        <v>525</v>
      </c>
      <c r="PG87" t="s">
        <v>525</v>
      </c>
      <c r="PH87" t="s">
        <v>525</v>
      </c>
      <c r="PI87" t="s">
        <v>525</v>
      </c>
      <c r="PJ87" t="s">
        <v>525</v>
      </c>
      <c r="PK87" t="s">
        <v>525</v>
      </c>
      <c r="PL87" t="s">
        <v>525</v>
      </c>
      <c r="PM87" t="s">
        <v>525</v>
      </c>
      <c r="PN87" t="s">
        <v>525</v>
      </c>
      <c r="PO87" t="s">
        <v>525</v>
      </c>
      <c r="PP87" t="s">
        <v>525</v>
      </c>
      <c r="PQ87">
        <v>19204057</v>
      </c>
      <c r="PR87">
        <v>1545912182</v>
      </c>
      <c r="PS87" t="s">
        <v>556</v>
      </c>
    </row>
    <row r="88" spans="1:435" x14ac:dyDescent="0.25">
      <c r="A88" t="s">
        <v>2015</v>
      </c>
      <c r="B88">
        <v>7872</v>
      </c>
      <c r="C88" t="s">
        <v>2016</v>
      </c>
      <c r="D88">
        <v>2020110010185</v>
      </c>
      <c r="E88" t="s">
        <v>436</v>
      </c>
      <c r="F88" t="s">
        <v>437</v>
      </c>
      <c r="G88" t="s">
        <v>1791</v>
      </c>
      <c r="H88" t="s">
        <v>1792</v>
      </c>
      <c r="I88" t="s">
        <v>1959</v>
      </c>
      <c r="J88" t="s">
        <v>1793</v>
      </c>
      <c r="K88" t="s">
        <v>1794</v>
      </c>
      <c r="L88" t="s">
        <v>1795</v>
      </c>
      <c r="M88" t="s">
        <v>1796</v>
      </c>
      <c r="N88" t="s">
        <v>1794</v>
      </c>
      <c r="O88" t="s">
        <v>1960</v>
      </c>
      <c r="P88" t="s">
        <v>1796</v>
      </c>
      <c r="Q88" t="s">
        <v>1797</v>
      </c>
      <c r="R88" t="s">
        <v>1009</v>
      </c>
      <c r="S88" t="s">
        <v>2017</v>
      </c>
      <c r="T88" t="s">
        <v>2018</v>
      </c>
      <c r="AD88" t="s">
        <v>2019</v>
      </c>
      <c r="AE88" t="s">
        <v>2020</v>
      </c>
      <c r="AI88" t="s">
        <v>2021</v>
      </c>
      <c r="AJ88" t="s">
        <v>1989</v>
      </c>
      <c r="AK88">
        <v>44055</v>
      </c>
      <c r="AL88">
        <v>1</v>
      </c>
      <c r="AM88">
        <v>2023</v>
      </c>
      <c r="AN88" t="s">
        <v>2022</v>
      </c>
      <c r="AO88" t="s">
        <v>2023</v>
      </c>
      <c r="AP88">
        <v>2020</v>
      </c>
      <c r="AQ88">
        <v>2024</v>
      </c>
      <c r="AR88" t="s">
        <v>467</v>
      </c>
      <c r="AS88" t="s">
        <v>457</v>
      </c>
      <c r="AT88" t="s">
        <v>522</v>
      </c>
      <c r="AU88" t="s">
        <v>459</v>
      </c>
      <c r="AV88" t="s">
        <v>460</v>
      </c>
      <c r="AW88" t="s">
        <v>460</v>
      </c>
      <c r="AX88" t="s">
        <v>460</v>
      </c>
      <c r="AZ88">
        <v>1</v>
      </c>
      <c r="BB88" t="s">
        <v>2024</v>
      </c>
      <c r="BC88" t="s">
        <v>2025</v>
      </c>
      <c r="BD88" t="s">
        <v>2026</v>
      </c>
      <c r="BE88" t="s">
        <v>525</v>
      </c>
      <c r="BF88" t="s">
        <v>2027</v>
      </c>
      <c r="BG88">
        <v>1</v>
      </c>
      <c r="BH88">
        <v>44055</v>
      </c>
      <c r="BI88">
        <v>0</v>
      </c>
      <c r="BJ88" t="s">
        <v>51</v>
      </c>
      <c r="BK88">
        <v>20</v>
      </c>
      <c r="BL88">
        <v>3</v>
      </c>
      <c r="BM88">
        <v>5</v>
      </c>
      <c r="BN88">
        <v>5</v>
      </c>
      <c r="BO88">
        <v>4</v>
      </c>
      <c r="BP88">
        <v>3</v>
      </c>
      <c r="BW88">
        <v>3</v>
      </c>
      <c r="BX88">
        <v>5</v>
      </c>
      <c r="BY88">
        <v>5</v>
      </c>
      <c r="BZ88">
        <v>4</v>
      </c>
      <c r="CA88">
        <v>5</v>
      </c>
      <c r="CB88">
        <v>5</v>
      </c>
      <c r="CC88">
        <v>4</v>
      </c>
      <c r="CD88">
        <v>0</v>
      </c>
      <c r="CE88" t="s">
        <v>525</v>
      </c>
      <c r="CF88">
        <v>0</v>
      </c>
      <c r="CG88">
        <v>0</v>
      </c>
      <c r="CH88" t="s">
        <v>525</v>
      </c>
      <c r="CI88" t="s">
        <v>525</v>
      </c>
      <c r="CJ88">
        <v>2.9999999999999996</v>
      </c>
      <c r="CK88">
        <v>5</v>
      </c>
      <c r="CL88">
        <v>5</v>
      </c>
      <c r="CM88">
        <v>14</v>
      </c>
      <c r="CN88" t="s">
        <v>467</v>
      </c>
      <c r="CO88">
        <v>0</v>
      </c>
      <c r="CP88">
        <v>0</v>
      </c>
      <c r="CQ88">
        <v>1</v>
      </c>
      <c r="CR88">
        <v>0</v>
      </c>
      <c r="CS88">
        <v>1</v>
      </c>
      <c r="CT88">
        <v>1</v>
      </c>
      <c r="CU88">
        <v>1</v>
      </c>
      <c r="CV88">
        <v>0</v>
      </c>
      <c r="CW88">
        <v>0</v>
      </c>
      <c r="CX88">
        <v>0</v>
      </c>
      <c r="CY88">
        <v>0</v>
      </c>
      <c r="CZ88">
        <v>0</v>
      </c>
      <c r="DA88">
        <v>4</v>
      </c>
      <c r="DB88">
        <v>1</v>
      </c>
      <c r="DC88">
        <v>1</v>
      </c>
      <c r="DD88">
        <v>0</v>
      </c>
      <c r="DE88">
        <v>0</v>
      </c>
      <c r="DF88">
        <v>0</v>
      </c>
      <c r="DG88">
        <v>0</v>
      </c>
      <c r="DH88">
        <v>0</v>
      </c>
      <c r="DI88">
        <v>0</v>
      </c>
      <c r="DJ88">
        <v>0</v>
      </c>
      <c r="DK88">
        <v>0</v>
      </c>
      <c r="DL88">
        <v>0</v>
      </c>
      <c r="DM88">
        <v>0</v>
      </c>
      <c r="DN88">
        <v>0</v>
      </c>
      <c r="DO88">
        <v>0</v>
      </c>
      <c r="DP88">
        <v>4</v>
      </c>
      <c r="DQ88">
        <v>0</v>
      </c>
      <c r="DR88">
        <v>0</v>
      </c>
      <c r="DS88">
        <v>1</v>
      </c>
      <c r="DT88">
        <v>0</v>
      </c>
      <c r="DU88">
        <v>0</v>
      </c>
      <c r="DV88">
        <v>0</v>
      </c>
      <c r="DW88">
        <v>0</v>
      </c>
      <c r="DX88">
        <v>0</v>
      </c>
      <c r="DY88">
        <v>0</v>
      </c>
      <c r="DZ88">
        <v>0</v>
      </c>
      <c r="EA88">
        <v>0</v>
      </c>
      <c r="EB88">
        <v>0</v>
      </c>
      <c r="EC88">
        <v>1</v>
      </c>
      <c r="ED88">
        <v>1</v>
      </c>
      <c r="EE88">
        <v>0</v>
      </c>
      <c r="EF88">
        <v>0</v>
      </c>
      <c r="EG88" t="s">
        <v>2028</v>
      </c>
      <c r="EH88">
        <v>0</v>
      </c>
      <c r="EI88" t="s">
        <v>2029</v>
      </c>
      <c r="EJ88" t="s">
        <v>2028</v>
      </c>
      <c r="EK88" t="s">
        <v>2028</v>
      </c>
      <c r="EL88">
        <v>0</v>
      </c>
      <c r="EM88">
        <v>0</v>
      </c>
      <c r="EN88">
        <v>0</v>
      </c>
      <c r="EO88">
        <v>0</v>
      </c>
      <c r="EP88">
        <v>0</v>
      </c>
      <c r="EQ88">
        <v>0</v>
      </c>
      <c r="ER88">
        <v>0</v>
      </c>
      <c r="ES88" t="s">
        <v>2030</v>
      </c>
      <c r="ET88">
        <v>0</v>
      </c>
      <c r="EU88">
        <v>0</v>
      </c>
      <c r="EV88">
        <v>0</v>
      </c>
      <c r="EW88">
        <v>0</v>
      </c>
      <c r="EX88">
        <v>0</v>
      </c>
      <c r="EY88">
        <v>0</v>
      </c>
      <c r="EZ88">
        <v>0</v>
      </c>
      <c r="FA88">
        <v>0</v>
      </c>
      <c r="FB88">
        <v>0</v>
      </c>
      <c r="FC88" t="s">
        <v>525</v>
      </c>
      <c r="FD88" t="s">
        <v>525</v>
      </c>
      <c r="FE88" t="s">
        <v>525</v>
      </c>
      <c r="FF88" t="s">
        <v>525</v>
      </c>
      <c r="FG88" t="s">
        <v>525</v>
      </c>
      <c r="FH88" t="s">
        <v>525</v>
      </c>
      <c r="FI88" t="s">
        <v>525</v>
      </c>
      <c r="FJ88" t="s">
        <v>525</v>
      </c>
      <c r="FK88" t="s">
        <v>525</v>
      </c>
      <c r="FL88" t="s">
        <v>525</v>
      </c>
      <c r="FM88" t="s">
        <v>525</v>
      </c>
      <c r="FN88" t="s">
        <v>525</v>
      </c>
      <c r="FO88" t="s">
        <v>525</v>
      </c>
      <c r="FP88" t="s">
        <v>525</v>
      </c>
      <c r="FQ88" t="s">
        <v>525</v>
      </c>
      <c r="FR88" t="s">
        <v>525</v>
      </c>
      <c r="FS88" t="s">
        <v>525</v>
      </c>
      <c r="FT88" t="s">
        <v>525</v>
      </c>
      <c r="FU88" t="s">
        <v>525</v>
      </c>
      <c r="FV88" t="s">
        <v>525</v>
      </c>
      <c r="FW88" t="s">
        <v>525</v>
      </c>
      <c r="FX88" t="s">
        <v>525</v>
      </c>
      <c r="FY88" t="s">
        <v>525</v>
      </c>
      <c r="FZ88" t="s">
        <v>525</v>
      </c>
      <c r="GA88" t="s">
        <v>525</v>
      </c>
      <c r="GB88" t="s">
        <v>525</v>
      </c>
      <c r="GC88" t="s">
        <v>525</v>
      </c>
      <c r="GD88" t="s">
        <v>525</v>
      </c>
      <c r="GE88" t="s">
        <v>525</v>
      </c>
      <c r="GF88" t="s">
        <v>525</v>
      </c>
      <c r="GG88" t="s">
        <v>525</v>
      </c>
      <c r="GH88" t="s">
        <v>525</v>
      </c>
      <c r="GI88" t="s">
        <v>525</v>
      </c>
      <c r="GJ88" t="s">
        <v>525</v>
      </c>
      <c r="GK88" t="s">
        <v>525</v>
      </c>
      <c r="GL88" t="s">
        <v>525</v>
      </c>
      <c r="GM88" t="s">
        <v>525</v>
      </c>
      <c r="GN88" t="s">
        <v>525</v>
      </c>
      <c r="GO88" t="s">
        <v>525</v>
      </c>
      <c r="GP88" t="s">
        <v>525</v>
      </c>
      <c r="GQ88" t="s">
        <v>525</v>
      </c>
      <c r="GR88" t="s">
        <v>525</v>
      </c>
      <c r="GS88" t="s">
        <v>525</v>
      </c>
      <c r="GT88" t="s">
        <v>525</v>
      </c>
      <c r="GU88" t="s">
        <v>525</v>
      </c>
      <c r="GV88" t="s">
        <v>525</v>
      </c>
      <c r="GW88" t="s">
        <v>525</v>
      </c>
      <c r="GX88" t="s">
        <v>525</v>
      </c>
      <c r="GY88" t="s">
        <v>525</v>
      </c>
      <c r="GZ88" t="s">
        <v>525</v>
      </c>
      <c r="HA88" t="s">
        <v>525</v>
      </c>
      <c r="HB88" t="s">
        <v>525</v>
      </c>
      <c r="HC88" t="s">
        <v>525</v>
      </c>
      <c r="HD88" t="s">
        <v>525</v>
      </c>
      <c r="HE88" t="s">
        <v>525</v>
      </c>
      <c r="HF88" t="s">
        <v>525</v>
      </c>
      <c r="HG88" t="s">
        <v>525</v>
      </c>
      <c r="HH88" t="s">
        <v>525</v>
      </c>
      <c r="HI88" t="s">
        <v>525</v>
      </c>
      <c r="HJ88" t="s">
        <v>525</v>
      </c>
      <c r="HK88" t="s">
        <v>525</v>
      </c>
      <c r="HL88" t="s">
        <v>525</v>
      </c>
      <c r="HM88" t="s">
        <v>525</v>
      </c>
      <c r="HN88" t="s">
        <v>525</v>
      </c>
      <c r="HO88" t="s">
        <v>525</v>
      </c>
      <c r="HP88" t="s">
        <v>525</v>
      </c>
      <c r="HQ88" t="s">
        <v>525</v>
      </c>
      <c r="HR88" t="s">
        <v>525</v>
      </c>
      <c r="HS88" t="s">
        <v>525</v>
      </c>
      <c r="HT88" t="s">
        <v>525</v>
      </c>
      <c r="HU88" t="s">
        <v>525</v>
      </c>
      <c r="HV88" t="s">
        <v>525</v>
      </c>
      <c r="HW88" t="s">
        <v>525</v>
      </c>
      <c r="HX88" t="s">
        <v>525</v>
      </c>
      <c r="HY88" t="s">
        <v>525</v>
      </c>
      <c r="HZ88" t="s">
        <v>525</v>
      </c>
      <c r="IA88" t="s">
        <v>525</v>
      </c>
      <c r="IB88" t="s">
        <v>525</v>
      </c>
      <c r="IC88" t="s">
        <v>2031</v>
      </c>
      <c r="ID88" t="s">
        <v>471</v>
      </c>
      <c r="IE88" t="s">
        <v>471</v>
      </c>
      <c r="IF88" t="s">
        <v>471</v>
      </c>
      <c r="IG88" t="s">
        <v>471</v>
      </c>
      <c r="IH88" t="s">
        <v>2032</v>
      </c>
      <c r="II88" t="s">
        <v>471</v>
      </c>
      <c r="IJ88" t="s">
        <v>471</v>
      </c>
      <c r="IK88" t="s">
        <v>471</v>
      </c>
      <c r="IL88" t="s">
        <v>471</v>
      </c>
      <c r="IM88" t="s">
        <v>471</v>
      </c>
      <c r="IN88" t="s">
        <v>471</v>
      </c>
      <c r="IO88" t="s">
        <v>471</v>
      </c>
      <c r="IP88" t="s">
        <v>471</v>
      </c>
      <c r="IQ88" t="s">
        <v>471</v>
      </c>
      <c r="IR88">
        <v>0</v>
      </c>
      <c r="IS88">
        <v>0</v>
      </c>
      <c r="IT88">
        <v>1</v>
      </c>
      <c r="IU88">
        <v>0</v>
      </c>
      <c r="IV88">
        <v>0</v>
      </c>
      <c r="IW88">
        <v>0</v>
      </c>
      <c r="IX88">
        <v>0</v>
      </c>
      <c r="IY88">
        <v>0</v>
      </c>
      <c r="IZ88">
        <v>0</v>
      </c>
      <c r="JA88">
        <v>0</v>
      </c>
      <c r="JB88">
        <v>0</v>
      </c>
      <c r="JC88">
        <v>0</v>
      </c>
      <c r="JD88">
        <v>0.25</v>
      </c>
      <c r="JE88">
        <v>0</v>
      </c>
      <c r="JF88">
        <v>0</v>
      </c>
      <c r="JG88">
        <v>25</v>
      </c>
      <c r="JH88">
        <v>0</v>
      </c>
      <c r="JI88">
        <v>0</v>
      </c>
      <c r="JJ88">
        <v>0</v>
      </c>
      <c r="JK88">
        <v>0</v>
      </c>
      <c r="JL88">
        <v>0</v>
      </c>
      <c r="JM88">
        <v>0</v>
      </c>
      <c r="JN88">
        <v>0</v>
      </c>
      <c r="JO88">
        <v>0</v>
      </c>
      <c r="JP88">
        <v>0</v>
      </c>
      <c r="JQ88">
        <v>25</v>
      </c>
      <c r="JR88">
        <v>0</v>
      </c>
      <c r="JS88">
        <v>0</v>
      </c>
      <c r="JT88">
        <v>25</v>
      </c>
      <c r="JU88">
        <v>25</v>
      </c>
      <c r="JV88">
        <v>25</v>
      </c>
      <c r="JW88">
        <v>25</v>
      </c>
      <c r="JX88">
        <v>25</v>
      </c>
      <c r="JY88">
        <v>25</v>
      </c>
      <c r="JZ88">
        <v>25</v>
      </c>
      <c r="KA88">
        <v>25</v>
      </c>
      <c r="KB88">
        <v>25</v>
      </c>
      <c r="KC88">
        <v>25</v>
      </c>
      <c r="KD88" t="s">
        <v>473</v>
      </c>
      <c r="KE88" t="s">
        <v>471</v>
      </c>
      <c r="KF88">
        <v>100</v>
      </c>
      <c r="KG88" t="s">
        <v>471</v>
      </c>
      <c r="KH88" t="s">
        <v>471</v>
      </c>
      <c r="KI88" t="s">
        <v>471</v>
      </c>
      <c r="KJ88" t="s">
        <v>471</v>
      </c>
      <c r="KK88" t="s">
        <v>471</v>
      </c>
      <c r="KL88" t="s">
        <v>471</v>
      </c>
      <c r="KM88" t="s">
        <v>471</v>
      </c>
      <c r="KN88" t="s">
        <v>471</v>
      </c>
      <c r="KO88" t="s">
        <v>471</v>
      </c>
      <c r="KP88" t="s">
        <v>473</v>
      </c>
      <c r="KQ88" t="s">
        <v>473</v>
      </c>
      <c r="KR88">
        <v>100</v>
      </c>
      <c r="KS88" t="s">
        <v>471</v>
      </c>
      <c r="KT88" t="s">
        <v>471</v>
      </c>
      <c r="KU88" t="s">
        <v>471</v>
      </c>
      <c r="KV88" t="s">
        <v>471</v>
      </c>
      <c r="KW88" t="s">
        <v>471</v>
      </c>
      <c r="KX88" t="s">
        <v>471</v>
      </c>
      <c r="KY88" t="s">
        <v>471</v>
      </c>
      <c r="KZ88" t="s">
        <v>471</v>
      </c>
      <c r="LA88" t="s">
        <v>471</v>
      </c>
      <c r="LB88">
        <v>100</v>
      </c>
      <c r="LC88" t="s">
        <v>1944</v>
      </c>
      <c r="LD88" t="s">
        <v>1959</v>
      </c>
      <c r="LE88">
        <v>95.744680851063833</v>
      </c>
      <c r="LF88">
        <v>21.083333333333336</v>
      </c>
      <c r="LG88" t="s">
        <v>471</v>
      </c>
      <c r="LH88" t="s">
        <v>471</v>
      </c>
      <c r="LI88">
        <v>97.872340425531917</v>
      </c>
      <c r="LJ88">
        <v>18.291666666666668</v>
      </c>
      <c r="LK88">
        <v>12519771000</v>
      </c>
      <c r="LL88">
        <v>9282119753</v>
      </c>
      <c r="LM88">
        <v>1256563015</v>
      </c>
      <c r="LN88">
        <v>1565116239</v>
      </c>
      <c r="LO88">
        <v>1261977027</v>
      </c>
      <c r="LP88" t="s">
        <v>473</v>
      </c>
      <c r="LQ88" t="s">
        <v>473</v>
      </c>
      <c r="LR88">
        <v>1</v>
      </c>
      <c r="LS88" t="s">
        <v>471</v>
      </c>
      <c r="LT88" t="s">
        <v>471</v>
      </c>
      <c r="LU88" t="s">
        <v>471</v>
      </c>
      <c r="LV88" t="s">
        <v>471</v>
      </c>
      <c r="LW88" t="s">
        <v>471</v>
      </c>
      <c r="LX88" t="s">
        <v>471</v>
      </c>
      <c r="LY88" t="s">
        <v>471</v>
      </c>
      <c r="LZ88" t="s">
        <v>471</v>
      </c>
      <c r="MA88" t="s">
        <v>471</v>
      </c>
      <c r="MB88">
        <v>1</v>
      </c>
      <c r="MC88">
        <v>1</v>
      </c>
      <c r="MD88">
        <v>1</v>
      </c>
      <c r="ME88" t="s">
        <v>475</v>
      </c>
      <c r="MF88" t="s">
        <v>475</v>
      </c>
      <c r="MG88">
        <v>0</v>
      </c>
      <c r="MH88">
        <v>0</v>
      </c>
      <c r="MI88">
        <v>0</v>
      </c>
      <c r="MJ88">
        <v>0</v>
      </c>
      <c r="MK88">
        <v>0</v>
      </c>
      <c r="ML88">
        <v>0</v>
      </c>
      <c r="MM88">
        <v>0</v>
      </c>
      <c r="MN88">
        <v>0</v>
      </c>
      <c r="MO88">
        <v>0</v>
      </c>
      <c r="MP88">
        <v>0</v>
      </c>
      <c r="MQ88" t="s">
        <v>475</v>
      </c>
      <c r="MR88" t="s">
        <v>475</v>
      </c>
      <c r="MS88">
        <v>0</v>
      </c>
      <c r="MT88">
        <v>0</v>
      </c>
      <c r="MU88">
        <v>0</v>
      </c>
      <c r="MV88">
        <v>0</v>
      </c>
      <c r="MW88">
        <v>0</v>
      </c>
      <c r="MX88">
        <v>0</v>
      </c>
      <c r="MY88">
        <v>0</v>
      </c>
      <c r="MZ88">
        <v>0</v>
      </c>
      <c r="NA88">
        <v>0</v>
      </c>
      <c r="NB88">
        <v>0</v>
      </c>
      <c r="NC88" t="s">
        <v>473</v>
      </c>
      <c r="ND88" t="s">
        <v>473</v>
      </c>
      <c r="NE88">
        <v>100</v>
      </c>
      <c r="NF88" t="s">
        <v>471</v>
      </c>
      <c r="NG88" t="s">
        <v>471</v>
      </c>
      <c r="NH88" t="s">
        <v>471</v>
      </c>
      <c r="NI88" t="s">
        <v>471</v>
      </c>
      <c r="NJ88" t="s">
        <v>471</v>
      </c>
      <c r="NK88" t="s">
        <v>471</v>
      </c>
      <c r="NL88" t="s">
        <v>471</v>
      </c>
      <c r="NM88" t="s">
        <v>471</v>
      </c>
      <c r="NN88" t="s">
        <v>471</v>
      </c>
      <c r="NO88" t="s">
        <v>1029</v>
      </c>
      <c r="NP88" t="s">
        <v>1029</v>
      </c>
      <c r="NQ88">
        <v>0</v>
      </c>
      <c r="NR88">
        <v>0</v>
      </c>
      <c r="NS88">
        <v>0</v>
      </c>
      <c r="NT88">
        <v>0</v>
      </c>
      <c r="NU88">
        <v>0</v>
      </c>
      <c r="NV88">
        <v>0</v>
      </c>
      <c r="NW88">
        <v>0</v>
      </c>
      <c r="NX88">
        <v>0</v>
      </c>
      <c r="NY88">
        <v>0</v>
      </c>
      <c r="NZ88">
        <v>0</v>
      </c>
      <c r="OA88" t="s">
        <v>1029</v>
      </c>
      <c r="OB88" t="s">
        <v>1029</v>
      </c>
      <c r="OC88">
        <v>0</v>
      </c>
      <c r="OD88">
        <v>0</v>
      </c>
      <c r="OE88">
        <v>0</v>
      </c>
      <c r="OF88">
        <v>0</v>
      </c>
      <c r="OG88">
        <v>0</v>
      </c>
      <c r="OH88">
        <v>0</v>
      </c>
      <c r="OI88">
        <v>0</v>
      </c>
      <c r="OJ88">
        <v>0</v>
      </c>
      <c r="OK88">
        <v>0</v>
      </c>
      <c r="OL88">
        <v>0</v>
      </c>
      <c r="OO88" t="s">
        <v>2015</v>
      </c>
      <c r="OP88">
        <v>1</v>
      </c>
      <c r="OQ88" t="s">
        <v>525</v>
      </c>
      <c r="OR88" t="s">
        <v>525</v>
      </c>
      <c r="OS88" t="s">
        <v>525</v>
      </c>
      <c r="OT88" t="s">
        <v>525</v>
      </c>
      <c r="OU88" t="s">
        <v>525</v>
      </c>
      <c r="OV88" t="s">
        <v>525</v>
      </c>
      <c r="OW88" t="s">
        <v>525</v>
      </c>
      <c r="OX88" t="s">
        <v>525</v>
      </c>
      <c r="OY88" t="s">
        <v>525</v>
      </c>
      <c r="OZ88" t="s">
        <v>525</v>
      </c>
      <c r="PA88" t="s">
        <v>525</v>
      </c>
      <c r="PB88" t="s">
        <v>525</v>
      </c>
      <c r="PC88" t="s">
        <v>525</v>
      </c>
      <c r="PD88" t="s">
        <v>525</v>
      </c>
      <c r="PE88" t="s">
        <v>525</v>
      </c>
      <c r="PF88" t="s">
        <v>525</v>
      </c>
      <c r="PG88" t="s">
        <v>525</v>
      </c>
      <c r="PH88" t="s">
        <v>525</v>
      </c>
      <c r="PI88" t="s">
        <v>525</v>
      </c>
      <c r="PJ88" t="s">
        <v>525</v>
      </c>
      <c r="PK88" t="s">
        <v>525</v>
      </c>
      <c r="PL88" t="s">
        <v>525</v>
      </c>
      <c r="PM88" t="s">
        <v>525</v>
      </c>
      <c r="PN88" t="s">
        <v>525</v>
      </c>
      <c r="PO88" t="s">
        <v>525</v>
      </c>
      <c r="PP88" t="s">
        <v>525</v>
      </c>
      <c r="PQ88">
        <v>19204057</v>
      </c>
      <c r="PR88">
        <v>1545912182</v>
      </c>
      <c r="PS88" t="s">
        <v>556</v>
      </c>
    </row>
    <row r="89" spans="1:435" x14ac:dyDescent="0.25">
      <c r="A89" t="s">
        <v>2033</v>
      </c>
      <c r="B89">
        <v>7872</v>
      </c>
      <c r="C89" t="s">
        <v>2034</v>
      </c>
      <c r="D89">
        <v>2020110010185</v>
      </c>
      <c r="E89" t="s">
        <v>436</v>
      </c>
      <c r="F89" t="s">
        <v>437</v>
      </c>
      <c r="G89" t="s">
        <v>1791</v>
      </c>
      <c r="H89" t="s">
        <v>1792</v>
      </c>
      <c r="I89" t="s">
        <v>525</v>
      </c>
      <c r="J89" t="s">
        <v>1793</v>
      </c>
      <c r="K89" t="s">
        <v>1794</v>
      </c>
      <c r="L89" t="s">
        <v>1795</v>
      </c>
      <c r="M89" t="s">
        <v>1796</v>
      </c>
      <c r="N89" t="s">
        <v>1794</v>
      </c>
      <c r="O89" t="s">
        <v>1795</v>
      </c>
      <c r="P89" t="s">
        <v>1796</v>
      </c>
      <c r="Q89" t="s">
        <v>1797</v>
      </c>
      <c r="R89" t="s">
        <v>1009</v>
      </c>
      <c r="S89" t="s">
        <v>2035</v>
      </c>
      <c r="T89" t="s">
        <v>2036</v>
      </c>
      <c r="AF89" t="s">
        <v>2035</v>
      </c>
      <c r="AI89" t="s">
        <v>2037</v>
      </c>
      <c r="AJ89">
        <v>0</v>
      </c>
      <c r="AK89">
        <v>44055</v>
      </c>
      <c r="AL89">
        <v>1</v>
      </c>
      <c r="AM89">
        <v>2023</v>
      </c>
      <c r="AN89" t="s">
        <v>2038</v>
      </c>
      <c r="AO89" t="s">
        <v>2008</v>
      </c>
      <c r="AP89">
        <v>2020</v>
      </c>
      <c r="AQ89">
        <v>2024</v>
      </c>
      <c r="AR89" t="s">
        <v>467</v>
      </c>
      <c r="AS89" t="s">
        <v>457</v>
      </c>
      <c r="AT89" t="s">
        <v>522</v>
      </c>
      <c r="AU89" t="s">
        <v>459</v>
      </c>
      <c r="AV89" t="s">
        <v>460</v>
      </c>
      <c r="AW89" t="s">
        <v>460</v>
      </c>
      <c r="AX89" t="s">
        <v>460</v>
      </c>
      <c r="AZ89">
        <v>1</v>
      </c>
      <c r="BB89" t="s">
        <v>2010</v>
      </c>
      <c r="BC89" t="s">
        <v>2039</v>
      </c>
      <c r="BD89" t="s">
        <v>2040</v>
      </c>
      <c r="BE89" t="s">
        <v>525</v>
      </c>
      <c r="BF89" t="s">
        <v>2013</v>
      </c>
      <c r="BG89">
        <v>1</v>
      </c>
      <c r="BH89">
        <v>44055</v>
      </c>
      <c r="BI89">
        <v>0</v>
      </c>
      <c r="BJ89" t="s">
        <v>51</v>
      </c>
      <c r="BK89">
        <v>16</v>
      </c>
      <c r="BL89">
        <v>2</v>
      </c>
      <c r="BM89">
        <v>4</v>
      </c>
      <c r="BN89">
        <v>4</v>
      </c>
      <c r="BO89">
        <v>4</v>
      </c>
      <c r="BP89">
        <v>2</v>
      </c>
      <c r="BW89">
        <v>2</v>
      </c>
      <c r="BX89">
        <v>4</v>
      </c>
      <c r="BY89">
        <v>4</v>
      </c>
      <c r="BZ89">
        <v>4</v>
      </c>
      <c r="CA89">
        <v>4</v>
      </c>
      <c r="CB89">
        <v>4</v>
      </c>
      <c r="CC89">
        <v>4</v>
      </c>
      <c r="CD89">
        <v>0</v>
      </c>
      <c r="CE89" t="s">
        <v>525</v>
      </c>
      <c r="CF89">
        <v>0</v>
      </c>
      <c r="CG89">
        <v>0</v>
      </c>
      <c r="CH89" t="s">
        <v>525</v>
      </c>
      <c r="CI89" t="s">
        <v>525</v>
      </c>
      <c r="CJ89">
        <v>2</v>
      </c>
      <c r="CK89">
        <v>4</v>
      </c>
      <c r="CL89">
        <v>4</v>
      </c>
      <c r="CM89">
        <v>11</v>
      </c>
      <c r="CN89" t="s">
        <v>467</v>
      </c>
      <c r="CO89">
        <v>0</v>
      </c>
      <c r="CP89">
        <v>0</v>
      </c>
      <c r="CQ89">
        <v>1</v>
      </c>
      <c r="CR89">
        <v>0</v>
      </c>
      <c r="CS89">
        <v>0</v>
      </c>
      <c r="CT89">
        <v>1</v>
      </c>
      <c r="CU89">
        <v>0</v>
      </c>
      <c r="CV89">
        <v>0</v>
      </c>
      <c r="CW89">
        <v>1</v>
      </c>
      <c r="CX89">
        <v>0</v>
      </c>
      <c r="CY89">
        <v>0</v>
      </c>
      <c r="CZ89">
        <v>1</v>
      </c>
      <c r="DA89">
        <v>4</v>
      </c>
      <c r="DB89">
        <v>1</v>
      </c>
      <c r="DC89">
        <v>1</v>
      </c>
      <c r="DD89">
        <v>0</v>
      </c>
      <c r="DE89">
        <v>0</v>
      </c>
      <c r="DF89">
        <v>0</v>
      </c>
      <c r="DG89">
        <v>0</v>
      </c>
      <c r="DH89">
        <v>0</v>
      </c>
      <c r="DI89">
        <v>0</v>
      </c>
      <c r="DJ89">
        <v>0</v>
      </c>
      <c r="DK89">
        <v>0</v>
      </c>
      <c r="DL89">
        <v>0</v>
      </c>
      <c r="DM89">
        <v>0</v>
      </c>
      <c r="DN89">
        <v>0</v>
      </c>
      <c r="DO89">
        <v>0</v>
      </c>
      <c r="DP89">
        <v>4</v>
      </c>
      <c r="DQ89">
        <v>0</v>
      </c>
      <c r="DR89">
        <v>0</v>
      </c>
      <c r="DS89">
        <v>1</v>
      </c>
      <c r="DT89">
        <v>0</v>
      </c>
      <c r="DU89">
        <v>0</v>
      </c>
      <c r="DV89">
        <v>0</v>
      </c>
      <c r="DW89">
        <v>0</v>
      </c>
      <c r="DX89">
        <v>0</v>
      </c>
      <c r="DY89">
        <v>0</v>
      </c>
      <c r="DZ89">
        <v>0</v>
      </c>
      <c r="EA89">
        <v>0</v>
      </c>
      <c r="EB89">
        <v>0</v>
      </c>
      <c r="EC89">
        <v>1</v>
      </c>
      <c r="ED89">
        <v>1</v>
      </c>
      <c r="EE89">
        <v>0</v>
      </c>
      <c r="EF89">
        <v>0</v>
      </c>
      <c r="EG89" t="s">
        <v>2041</v>
      </c>
      <c r="EH89">
        <v>0</v>
      </c>
      <c r="EI89">
        <v>0</v>
      </c>
      <c r="EJ89" t="s">
        <v>2041</v>
      </c>
      <c r="EK89">
        <v>0</v>
      </c>
      <c r="EL89">
        <v>0</v>
      </c>
      <c r="EM89" t="s">
        <v>2041</v>
      </c>
      <c r="EN89">
        <v>0</v>
      </c>
      <c r="EO89">
        <v>0</v>
      </c>
      <c r="EP89" t="s">
        <v>2041</v>
      </c>
      <c r="EQ89">
        <v>0</v>
      </c>
      <c r="ER89">
        <v>0</v>
      </c>
      <c r="ES89" t="s">
        <v>2041</v>
      </c>
      <c r="ET89">
        <v>0</v>
      </c>
      <c r="EU89">
        <v>0</v>
      </c>
      <c r="EV89">
        <v>0</v>
      </c>
      <c r="EW89">
        <v>0</v>
      </c>
      <c r="EX89">
        <v>0</v>
      </c>
      <c r="EY89">
        <v>0</v>
      </c>
      <c r="EZ89">
        <v>0</v>
      </c>
      <c r="FA89">
        <v>0</v>
      </c>
      <c r="FB89">
        <v>0</v>
      </c>
      <c r="FC89" t="s">
        <v>525</v>
      </c>
      <c r="FD89" t="s">
        <v>525</v>
      </c>
      <c r="FE89" t="s">
        <v>525</v>
      </c>
      <c r="FF89" t="s">
        <v>525</v>
      </c>
      <c r="FG89" t="s">
        <v>525</v>
      </c>
      <c r="FH89" t="s">
        <v>525</v>
      </c>
      <c r="FI89" t="s">
        <v>525</v>
      </c>
      <c r="FJ89" t="s">
        <v>525</v>
      </c>
      <c r="FK89" t="s">
        <v>525</v>
      </c>
      <c r="FL89" t="s">
        <v>525</v>
      </c>
      <c r="FM89" t="s">
        <v>525</v>
      </c>
      <c r="FN89" t="s">
        <v>525</v>
      </c>
      <c r="FO89" t="s">
        <v>525</v>
      </c>
      <c r="FP89" t="s">
        <v>525</v>
      </c>
      <c r="FQ89" t="s">
        <v>525</v>
      </c>
      <c r="FR89" t="s">
        <v>525</v>
      </c>
      <c r="FS89" t="s">
        <v>525</v>
      </c>
      <c r="FT89" t="s">
        <v>525</v>
      </c>
      <c r="FU89" t="s">
        <v>525</v>
      </c>
      <c r="FV89" t="s">
        <v>525</v>
      </c>
      <c r="FW89" t="s">
        <v>525</v>
      </c>
      <c r="FX89" t="s">
        <v>525</v>
      </c>
      <c r="FY89" t="s">
        <v>525</v>
      </c>
      <c r="FZ89" t="s">
        <v>525</v>
      </c>
      <c r="GA89" t="s">
        <v>525</v>
      </c>
      <c r="GB89" t="s">
        <v>525</v>
      </c>
      <c r="GC89" t="s">
        <v>525</v>
      </c>
      <c r="GD89" t="s">
        <v>525</v>
      </c>
      <c r="GE89" t="s">
        <v>525</v>
      </c>
      <c r="GF89" t="s">
        <v>525</v>
      </c>
      <c r="GG89" t="s">
        <v>525</v>
      </c>
      <c r="GH89" t="s">
        <v>525</v>
      </c>
      <c r="GI89" t="s">
        <v>525</v>
      </c>
      <c r="GJ89" t="s">
        <v>525</v>
      </c>
      <c r="GK89" t="s">
        <v>525</v>
      </c>
      <c r="GL89" t="s">
        <v>525</v>
      </c>
      <c r="GM89" t="s">
        <v>525</v>
      </c>
      <c r="GN89" t="s">
        <v>525</v>
      </c>
      <c r="GO89" t="s">
        <v>525</v>
      </c>
      <c r="GP89" t="s">
        <v>525</v>
      </c>
      <c r="GQ89" t="s">
        <v>525</v>
      </c>
      <c r="GR89" t="s">
        <v>525</v>
      </c>
      <c r="GS89" t="s">
        <v>525</v>
      </c>
      <c r="GT89" t="s">
        <v>525</v>
      </c>
      <c r="GU89" t="s">
        <v>525</v>
      </c>
      <c r="GV89" t="s">
        <v>525</v>
      </c>
      <c r="GW89" t="s">
        <v>525</v>
      </c>
      <c r="GX89" t="s">
        <v>525</v>
      </c>
      <c r="GY89" t="s">
        <v>525</v>
      </c>
      <c r="GZ89" t="s">
        <v>525</v>
      </c>
      <c r="HA89" t="s">
        <v>525</v>
      </c>
      <c r="HB89" t="s">
        <v>525</v>
      </c>
      <c r="HC89" t="s">
        <v>525</v>
      </c>
      <c r="HD89" t="s">
        <v>525</v>
      </c>
      <c r="HE89" t="s">
        <v>525</v>
      </c>
      <c r="HF89" t="s">
        <v>525</v>
      </c>
      <c r="HG89" t="s">
        <v>525</v>
      </c>
      <c r="HH89" t="s">
        <v>525</v>
      </c>
      <c r="HI89" t="s">
        <v>525</v>
      </c>
      <c r="HJ89" t="s">
        <v>525</v>
      </c>
      <c r="HK89" t="s">
        <v>525</v>
      </c>
      <c r="HL89" t="s">
        <v>525</v>
      </c>
      <c r="HM89" t="s">
        <v>525</v>
      </c>
      <c r="HN89" t="s">
        <v>525</v>
      </c>
      <c r="HO89" t="s">
        <v>525</v>
      </c>
      <c r="HP89" t="s">
        <v>525</v>
      </c>
      <c r="HQ89" t="s">
        <v>525</v>
      </c>
      <c r="HR89" t="s">
        <v>525</v>
      </c>
      <c r="HS89" t="s">
        <v>525</v>
      </c>
      <c r="HT89" t="s">
        <v>525</v>
      </c>
      <c r="HU89" t="s">
        <v>525</v>
      </c>
      <c r="HV89" t="s">
        <v>525</v>
      </c>
      <c r="HW89" t="s">
        <v>525</v>
      </c>
      <c r="HX89" t="s">
        <v>525</v>
      </c>
      <c r="HY89" t="s">
        <v>525</v>
      </c>
      <c r="HZ89" t="s">
        <v>525</v>
      </c>
      <c r="IA89" t="s">
        <v>525</v>
      </c>
      <c r="IB89" t="s">
        <v>525</v>
      </c>
      <c r="IC89" t="s">
        <v>2042</v>
      </c>
      <c r="ID89" t="s">
        <v>471</v>
      </c>
      <c r="IE89" t="s">
        <v>471</v>
      </c>
      <c r="IF89" t="s">
        <v>471</v>
      </c>
      <c r="IG89" t="s">
        <v>471</v>
      </c>
      <c r="IH89" t="s">
        <v>2043</v>
      </c>
      <c r="II89" t="s">
        <v>471</v>
      </c>
      <c r="IJ89" t="s">
        <v>471</v>
      </c>
      <c r="IK89" t="s">
        <v>471</v>
      </c>
      <c r="IL89" t="s">
        <v>471</v>
      </c>
      <c r="IM89" t="s">
        <v>471</v>
      </c>
      <c r="IN89" t="s">
        <v>471</v>
      </c>
      <c r="IO89" t="s">
        <v>471</v>
      </c>
      <c r="IP89" t="s">
        <v>471</v>
      </c>
      <c r="IQ89" t="s">
        <v>471</v>
      </c>
      <c r="IR89">
        <v>0</v>
      </c>
      <c r="IS89">
        <v>0</v>
      </c>
      <c r="IT89">
        <v>1</v>
      </c>
      <c r="IU89">
        <v>0</v>
      </c>
      <c r="IV89">
        <v>0</v>
      </c>
      <c r="IW89">
        <v>0</v>
      </c>
      <c r="IX89">
        <v>0</v>
      </c>
      <c r="IY89">
        <v>0</v>
      </c>
      <c r="IZ89">
        <v>0</v>
      </c>
      <c r="JA89">
        <v>0</v>
      </c>
      <c r="JB89">
        <v>0</v>
      </c>
      <c r="JC89">
        <v>0</v>
      </c>
      <c r="JD89">
        <v>0.25</v>
      </c>
      <c r="JE89">
        <v>0</v>
      </c>
      <c r="JF89">
        <v>0</v>
      </c>
      <c r="JG89">
        <v>25</v>
      </c>
      <c r="JH89">
        <v>0</v>
      </c>
      <c r="JI89">
        <v>0</v>
      </c>
      <c r="JJ89">
        <v>0</v>
      </c>
      <c r="JK89">
        <v>0</v>
      </c>
      <c r="JL89">
        <v>0</v>
      </c>
      <c r="JM89">
        <v>0</v>
      </c>
      <c r="JN89">
        <v>0</v>
      </c>
      <c r="JO89">
        <v>0</v>
      </c>
      <c r="JP89">
        <v>0</v>
      </c>
      <c r="JQ89">
        <v>25</v>
      </c>
      <c r="JR89">
        <v>0</v>
      </c>
      <c r="JS89">
        <v>0</v>
      </c>
      <c r="JT89">
        <v>25</v>
      </c>
      <c r="JU89">
        <v>25</v>
      </c>
      <c r="JV89">
        <v>25</v>
      </c>
      <c r="JW89">
        <v>25</v>
      </c>
      <c r="JX89">
        <v>25</v>
      </c>
      <c r="JY89">
        <v>25</v>
      </c>
      <c r="JZ89">
        <v>25</v>
      </c>
      <c r="KA89">
        <v>25</v>
      </c>
      <c r="KB89">
        <v>25</v>
      </c>
      <c r="KC89">
        <v>25</v>
      </c>
      <c r="KD89" t="s">
        <v>473</v>
      </c>
      <c r="KE89" t="s">
        <v>471</v>
      </c>
      <c r="KF89">
        <v>100</v>
      </c>
      <c r="KG89" t="s">
        <v>471</v>
      </c>
      <c r="KH89" t="s">
        <v>471</v>
      </c>
      <c r="KI89" t="s">
        <v>471</v>
      </c>
      <c r="KJ89" t="s">
        <v>471</v>
      </c>
      <c r="KK89" t="s">
        <v>471</v>
      </c>
      <c r="KL89" t="s">
        <v>471</v>
      </c>
      <c r="KM89" t="s">
        <v>471</v>
      </c>
      <c r="KN89" t="s">
        <v>471</v>
      </c>
      <c r="KO89" t="s">
        <v>471</v>
      </c>
      <c r="KP89" t="s">
        <v>473</v>
      </c>
      <c r="KQ89" t="s">
        <v>473</v>
      </c>
      <c r="KR89">
        <v>100</v>
      </c>
      <c r="KS89" t="s">
        <v>471</v>
      </c>
      <c r="KT89" t="s">
        <v>471</v>
      </c>
      <c r="KU89" t="s">
        <v>471</v>
      </c>
      <c r="KV89" t="s">
        <v>471</v>
      </c>
      <c r="KW89" t="s">
        <v>471</v>
      </c>
      <c r="KX89" t="s">
        <v>471</v>
      </c>
      <c r="KY89" t="s">
        <v>471</v>
      </c>
      <c r="KZ89" t="s">
        <v>471</v>
      </c>
      <c r="LA89" t="s">
        <v>471</v>
      </c>
      <c r="LB89">
        <v>100</v>
      </c>
      <c r="LC89" t="s">
        <v>1808</v>
      </c>
      <c r="LD89" t="s">
        <v>525</v>
      </c>
      <c r="LE89" t="s">
        <v>528</v>
      </c>
      <c r="LF89" t="s">
        <v>471</v>
      </c>
      <c r="LG89" t="s">
        <v>471</v>
      </c>
      <c r="LH89" t="s">
        <v>471</v>
      </c>
      <c r="LI89">
        <v>97.872340425531917</v>
      </c>
      <c r="LJ89">
        <v>18.291666666666668</v>
      </c>
      <c r="LK89">
        <v>12519771000</v>
      </c>
      <c r="LL89">
        <v>9282119753</v>
      </c>
      <c r="LM89">
        <v>1256563015</v>
      </c>
      <c r="LN89">
        <v>1565116239</v>
      </c>
      <c r="LO89">
        <v>1261977027</v>
      </c>
      <c r="LP89" t="s">
        <v>473</v>
      </c>
      <c r="LQ89" t="s">
        <v>473</v>
      </c>
      <c r="LR89">
        <v>1</v>
      </c>
      <c r="LS89" t="s">
        <v>471</v>
      </c>
      <c r="LT89" t="s">
        <v>471</v>
      </c>
      <c r="LU89" t="s">
        <v>471</v>
      </c>
      <c r="LV89" t="s">
        <v>471</v>
      </c>
      <c r="LW89" t="s">
        <v>471</v>
      </c>
      <c r="LX89" t="s">
        <v>471</v>
      </c>
      <c r="LY89" t="s">
        <v>471</v>
      </c>
      <c r="LZ89" t="s">
        <v>471</v>
      </c>
      <c r="MA89" t="s">
        <v>471</v>
      </c>
      <c r="MB89">
        <v>1</v>
      </c>
      <c r="MC89">
        <v>1</v>
      </c>
      <c r="MD89">
        <v>1</v>
      </c>
      <c r="ME89" t="s">
        <v>475</v>
      </c>
      <c r="MF89" t="s">
        <v>475</v>
      </c>
      <c r="MG89">
        <v>0</v>
      </c>
      <c r="MH89">
        <v>0</v>
      </c>
      <c r="MI89">
        <v>0</v>
      </c>
      <c r="MJ89">
        <v>0</v>
      </c>
      <c r="MK89">
        <v>0</v>
      </c>
      <c r="ML89">
        <v>0</v>
      </c>
      <c r="MM89">
        <v>0</v>
      </c>
      <c r="MN89">
        <v>0</v>
      </c>
      <c r="MO89">
        <v>0</v>
      </c>
      <c r="MP89">
        <v>0</v>
      </c>
      <c r="MQ89" t="s">
        <v>475</v>
      </c>
      <c r="MR89" t="s">
        <v>475</v>
      </c>
      <c r="MS89">
        <v>0</v>
      </c>
      <c r="MT89">
        <v>0</v>
      </c>
      <c r="MU89">
        <v>0</v>
      </c>
      <c r="MV89">
        <v>0</v>
      </c>
      <c r="MW89">
        <v>0</v>
      </c>
      <c r="MX89">
        <v>0</v>
      </c>
      <c r="MY89">
        <v>0</v>
      </c>
      <c r="MZ89">
        <v>0</v>
      </c>
      <c r="NA89">
        <v>0</v>
      </c>
      <c r="NB89">
        <v>0</v>
      </c>
      <c r="NC89" t="s">
        <v>473</v>
      </c>
      <c r="ND89" t="s">
        <v>473</v>
      </c>
      <c r="NE89">
        <v>100</v>
      </c>
      <c r="NF89" t="s">
        <v>471</v>
      </c>
      <c r="NG89" t="s">
        <v>471</v>
      </c>
      <c r="NH89" t="s">
        <v>471</v>
      </c>
      <c r="NI89" t="s">
        <v>471</v>
      </c>
      <c r="NJ89" t="s">
        <v>471</v>
      </c>
      <c r="NK89" t="s">
        <v>471</v>
      </c>
      <c r="NL89" t="s">
        <v>471</v>
      </c>
      <c r="NM89" t="s">
        <v>471</v>
      </c>
      <c r="NN89" t="s">
        <v>471</v>
      </c>
      <c r="NO89" t="s">
        <v>1029</v>
      </c>
      <c r="NP89" t="s">
        <v>1029</v>
      </c>
      <c r="NQ89">
        <v>0</v>
      </c>
      <c r="NR89">
        <v>0</v>
      </c>
      <c r="NS89">
        <v>0</v>
      </c>
      <c r="NT89">
        <v>0</v>
      </c>
      <c r="NU89">
        <v>0</v>
      </c>
      <c r="NV89">
        <v>0</v>
      </c>
      <c r="NW89">
        <v>0</v>
      </c>
      <c r="NX89">
        <v>0</v>
      </c>
      <c r="NY89">
        <v>0</v>
      </c>
      <c r="NZ89">
        <v>0</v>
      </c>
      <c r="OA89" t="s">
        <v>1029</v>
      </c>
      <c r="OB89" t="s">
        <v>1029</v>
      </c>
      <c r="OC89">
        <v>0</v>
      </c>
      <c r="OD89">
        <v>0</v>
      </c>
      <c r="OE89">
        <v>0</v>
      </c>
      <c r="OF89">
        <v>0</v>
      </c>
      <c r="OG89">
        <v>0</v>
      </c>
      <c r="OH89">
        <v>0</v>
      </c>
      <c r="OI89">
        <v>0</v>
      </c>
      <c r="OJ89">
        <v>0</v>
      </c>
      <c r="OK89">
        <v>0</v>
      </c>
      <c r="OL89">
        <v>0</v>
      </c>
      <c r="OO89" t="s">
        <v>2033</v>
      </c>
      <c r="OP89">
        <v>1</v>
      </c>
      <c r="OQ89" t="s">
        <v>525</v>
      </c>
      <c r="OR89" t="s">
        <v>525</v>
      </c>
      <c r="OS89" t="s">
        <v>525</v>
      </c>
      <c r="OT89" t="s">
        <v>525</v>
      </c>
      <c r="OU89" t="s">
        <v>525</v>
      </c>
      <c r="OV89" t="s">
        <v>525</v>
      </c>
      <c r="OW89" t="s">
        <v>525</v>
      </c>
      <c r="OX89" t="s">
        <v>525</v>
      </c>
      <c r="OY89" t="s">
        <v>525</v>
      </c>
      <c r="OZ89" t="s">
        <v>525</v>
      </c>
      <c r="PA89" t="s">
        <v>525</v>
      </c>
      <c r="PB89" t="s">
        <v>525</v>
      </c>
      <c r="PC89" t="s">
        <v>525</v>
      </c>
      <c r="PD89" t="s">
        <v>525</v>
      </c>
      <c r="PE89" t="s">
        <v>525</v>
      </c>
      <c r="PF89" t="s">
        <v>525</v>
      </c>
      <c r="PG89" t="s">
        <v>525</v>
      </c>
      <c r="PH89" t="s">
        <v>525</v>
      </c>
      <c r="PI89" t="s">
        <v>525</v>
      </c>
      <c r="PJ89" t="s">
        <v>525</v>
      </c>
      <c r="PK89" t="s">
        <v>525</v>
      </c>
      <c r="PL89" t="s">
        <v>525</v>
      </c>
      <c r="PM89" t="s">
        <v>525</v>
      </c>
      <c r="PN89" t="s">
        <v>525</v>
      </c>
      <c r="PO89" t="s">
        <v>525</v>
      </c>
      <c r="PP89" t="s">
        <v>525</v>
      </c>
      <c r="PQ89">
        <v>19204057</v>
      </c>
      <c r="PR89">
        <v>1545912182</v>
      </c>
      <c r="PS89" t="s">
        <v>577</v>
      </c>
    </row>
    <row r="90" spans="1:435" x14ac:dyDescent="0.25">
      <c r="A90" t="s">
        <v>2044</v>
      </c>
      <c r="B90">
        <v>7873</v>
      </c>
      <c r="D90">
        <v>2020110010189</v>
      </c>
      <c r="E90" t="s">
        <v>436</v>
      </c>
      <c r="F90" t="s">
        <v>437</v>
      </c>
      <c r="G90" t="s">
        <v>438</v>
      </c>
      <c r="H90" t="s">
        <v>2045</v>
      </c>
      <c r="I90" t="s">
        <v>2046</v>
      </c>
      <c r="J90" t="s">
        <v>2047</v>
      </c>
      <c r="K90" t="s">
        <v>2048</v>
      </c>
      <c r="L90" t="s">
        <v>2049</v>
      </c>
      <c r="M90" t="s">
        <v>2048</v>
      </c>
      <c r="N90" t="s">
        <v>2050</v>
      </c>
      <c r="O90" t="s">
        <v>2051</v>
      </c>
      <c r="P90" t="s">
        <v>2052</v>
      </c>
      <c r="Q90" t="s">
        <v>2053</v>
      </c>
      <c r="R90" t="s">
        <v>2054</v>
      </c>
      <c r="S90" t="s">
        <v>2055</v>
      </c>
      <c r="T90" t="s">
        <v>2056</v>
      </c>
      <c r="Z90" t="s">
        <v>2055</v>
      </c>
      <c r="AA90" t="s">
        <v>2057</v>
      </c>
      <c r="AH90" t="s">
        <v>451</v>
      </c>
      <c r="AI90" t="s">
        <v>2058</v>
      </c>
      <c r="AJ90">
        <v>0</v>
      </c>
      <c r="AK90">
        <v>44055</v>
      </c>
      <c r="AL90">
        <v>1</v>
      </c>
      <c r="AM90">
        <v>2023</v>
      </c>
      <c r="AN90" t="s">
        <v>2059</v>
      </c>
      <c r="AO90" t="s">
        <v>2060</v>
      </c>
      <c r="AP90">
        <v>2020</v>
      </c>
      <c r="AQ90">
        <v>2024</v>
      </c>
      <c r="AR90" t="s">
        <v>492</v>
      </c>
      <c r="AS90" t="s">
        <v>457</v>
      </c>
      <c r="AT90" t="s">
        <v>458</v>
      </c>
      <c r="AU90" t="s">
        <v>598</v>
      </c>
      <c r="AV90" t="s">
        <v>460</v>
      </c>
      <c r="AW90" t="s">
        <v>460</v>
      </c>
      <c r="AX90" t="s">
        <v>460</v>
      </c>
      <c r="AZ90">
        <v>1</v>
      </c>
      <c r="BB90" t="s">
        <v>2061</v>
      </c>
      <c r="BC90" t="s">
        <v>2062</v>
      </c>
      <c r="BD90" t="s">
        <v>2063</v>
      </c>
      <c r="BE90" t="s">
        <v>2064</v>
      </c>
      <c r="BF90" t="s">
        <v>2065</v>
      </c>
      <c r="BG90">
        <v>2</v>
      </c>
      <c r="BH90">
        <v>44558</v>
      </c>
      <c r="BI90" t="s">
        <v>2066</v>
      </c>
      <c r="BJ90" t="s">
        <v>51</v>
      </c>
      <c r="BK90">
        <v>100</v>
      </c>
      <c r="BL90">
        <v>100</v>
      </c>
      <c r="BM90">
        <v>100</v>
      </c>
      <c r="BN90">
        <v>100</v>
      </c>
      <c r="BO90">
        <v>100</v>
      </c>
      <c r="BP90">
        <v>100</v>
      </c>
      <c r="BW90">
        <v>100</v>
      </c>
      <c r="BX90">
        <v>100</v>
      </c>
      <c r="BY90">
        <v>100</v>
      </c>
      <c r="BZ90">
        <v>100</v>
      </c>
      <c r="CA90">
        <v>100</v>
      </c>
      <c r="CB90">
        <v>100</v>
      </c>
      <c r="CC90">
        <v>100</v>
      </c>
      <c r="CD90">
        <v>0</v>
      </c>
      <c r="CE90" t="s">
        <v>525</v>
      </c>
      <c r="CF90" t="s">
        <v>525</v>
      </c>
      <c r="CG90" t="s">
        <v>525</v>
      </c>
      <c r="CH90" t="s">
        <v>525</v>
      </c>
      <c r="CI90" t="s">
        <v>525</v>
      </c>
      <c r="CJ90">
        <v>100</v>
      </c>
      <c r="CK90">
        <v>100</v>
      </c>
      <c r="CL90">
        <v>100</v>
      </c>
      <c r="CM90">
        <v>100</v>
      </c>
      <c r="CN90" t="s">
        <v>886</v>
      </c>
      <c r="CO90">
        <v>10</v>
      </c>
      <c r="CP90">
        <v>0</v>
      </c>
      <c r="CQ90">
        <v>22</v>
      </c>
      <c r="CR90">
        <v>0</v>
      </c>
      <c r="CS90">
        <v>0</v>
      </c>
      <c r="CT90">
        <v>23</v>
      </c>
      <c r="CU90">
        <v>0</v>
      </c>
      <c r="CV90">
        <v>0</v>
      </c>
      <c r="CW90">
        <v>22</v>
      </c>
      <c r="CX90">
        <v>0</v>
      </c>
      <c r="CY90">
        <v>0</v>
      </c>
      <c r="CZ90">
        <v>23</v>
      </c>
      <c r="DA90">
        <v>100</v>
      </c>
      <c r="DB90">
        <v>32</v>
      </c>
      <c r="DC90">
        <v>32</v>
      </c>
      <c r="DD90">
        <v>10</v>
      </c>
      <c r="DE90">
        <v>0</v>
      </c>
      <c r="DF90">
        <v>22</v>
      </c>
      <c r="DG90">
        <v>0</v>
      </c>
      <c r="DH90">
        <v>0</v>
      </c>
      <c r="DI90">
        <v>23</v>
      </c>
      <c r="DJ90">
        <v>0</v>
      </c>
      <c r="DK90">
        <v>0</v>
      </c>
      <c r="DL90">
        <v>22</v>
      </c>
      <c r="DM90">
        <v>0</v>
      </c>
      <c r="DN90">
        <v>0</v>
      </c>
      <c r="DO90">
        <v>23</v>
      </c>
      <c r="DP90">
        <v>100</v>
      </c>
      <c r="DQ90">
        <v>10</v>
      </c>
      <c r="DR90">
        <v>0</v>
      </c>
      <c r="DS90">
        <v>22</v>
      </c>
      <c r="DT90">
        <v>0</v>
      </c>
      <c r="DU90">
        <v>0</v>
      </c>
      <c r="DV90">
        <v>0</v>
      </c>
      <c r="DW90">
        <v>0</v>
      </c>
      <c r="DX90">
        <v>0</v>
      </c>
      <c r="DY90">
        <v>0</v>
      </c>
      <c r="DZ90">
        <v>0</v>
      </c>
      <c r="EA90">
        <v>0</v>
      </c>
      <c r="EB90">
        <v>0</v>
      </c>
      <c r="EC90">
        <v>32</v>
      </c>
      <c r="ED90">
        <v>32</v>
      </c>
      <c r="EE90" t="s">
        <v>2067</v>
      </c>
      <c r="EF90">
        <v>0</v>
      </c>
      <c r="EG90" t="s">
        <v>2068</v>
      </c>
      <c r="EH90">
        <v>0</v>
      </c>
      <c r="EI90">
        <v>0</v>
      </c>
      <c r="EJ90" t="s">
        <v>2068</v>
      </c>
      <c r="EK90">
        <v>0</v>
      </c>
      <c r="EL90">
        <v>0</v>
      </c>
      <c r="EM90" t="s">
        <v>2068</v>
      </c>
      <c r="EN90">
        <v>0</v>
      </c>
      <c r="EO90">
        <v>0</v>
      </c>
      <c r="EP90" t="s">
        <v>2068</v>
      </c>
      <c r="EQ90" t="s">
        <v>2067</v>
      </c>
      <c r="ER90">
        <v>0</v>
      </c>
      <c r="ES90" t="s">
        <v>2068</v>
      </c>
      <c r="ET90">
        <v>0</v>
      </c>
      <c r="EU90">
        <v>0</v>
      </c>
      <c r="EV90">
        <v>0</v>
      </c>
      <c r="EW90">
        <v>0</v>
      </c>
      <c r="EX90">
        <v>0</v>
      </c>
      <c r="EY90">
        <v>0</v>
      </c>
      <c r="EZ90">
        <v>0</v>
      </c>
      <c r="FA90">
        <v>0</v>
      </c>
      <c r="FB90">
        <v>0</v>
      </c>
      <c r="FC90" t="s">
        <v>525</v>
      </c>
      <c r="FD90" t="s">
        <v>525</v>
      </c>
      <c r="FE90" t="s">
        <v>525</v>
      </c>
      <c r="FF90" t="s">
        <v>525</v>
      </c>
      <c r="FG90" t="s">
        <v>525</v>
      </c>
      <c r="FH90" t="s">
        <v>525</v>
      </c>
      <c r="FI90" t="s">
        <v>525</v>
      </c>
      <c r="FJ90" t="s">
        <v>525</v>
      </c>
      <c r="FK90" t="s">
        <v>525</v>
      </c>
      <c r="FL90" t="s">
        <v>525</v>
      </c>
      <c r="FM90" t="s">
        <v>525</v>
      </c>
      <c r="FN90" t="s">
        <v>525</v>
      </c>
      <c r="FO90" t="s">
        <v>525</v>
      </c>
      <c r="FP90" t="s">
        <v>525</v>
      </c>
      <c r="FQ90" t="s">
        <v>525</v>
      </c>
      <c r="FR90" t="s">
        <v>525</v>
      </c>
      <c r="FS90" t="s">
        <v>525</v>
      </c>
      <c r="FT90" t="s">
        <v>525</v>
      </c>
      <c r="FU90" t="s">
        <v>525</v>
      </c>
      <c r="FV90" t="s">
        <v>525</v>
      </c>
      <c r="FW90" t="s">
        <v>525</v>
      </c>
      <c r="FX90" t="s">
        <v>525</v>
      </c>
      <c r="FY90" t="s">
        <v>525</v>
      </c>
      <c r="FZ90" t="s">
        <v>525</v>
      </c>
      <c r="GA90" t="s">
        <v>525</v>
      </c>
      <c r="GB90" t="s">
        <v>525</v>
      </c>
      <c r="GC90" t="s">
        <v>525</v>
      </c>
      <c r="GD90" t="s">
        <v>525</v>
      </c>
      <c r="GE90" t="s">
        <v>525</v>
      </c>
      <c r="GF90" t="s">
        <v>525</v>
      </c>
      <c r="GG90" t="s">
        <v>525</v>
      </c>
      <c r="GH90" t="s">
        <v>525</v>
      </c>
      <c r="GI90" t="s">
        <v>525</v>
      </c>
      <c r="GJ90" t="s">
        <v>525</v>
      </c>
      <c r="GK90" t="s">
        <v>525</v>
      </c>
      <c r="GL90" t="s">
        <v>525</v>
      </c>
      <c r="GM90" t="s">
        <v>525</v>
      </c>
      <c r="GN90" t="s">
        <v>525</v>
      </c>
      <c r="GO90" t="s">
        <v>525</v>
      </c>
      <c r="GP90" t="s">
        <v>525</v>
      </c>
      <c r="GQ90" t="s">
        <v>525</v>
      </c>
      <c r="GR90" t="s">
        <v>525</v>
      </c>
      <c r="GS90" t="s">
        <v>525</v>
      </c>
      <c r="GT90" t="s">
        <v>525</v>
      </c>
      <c r="GU90" t="s">
        <v>525</v>
      </c>
      <c r="GV90" t="s">
        <v>525</v>
      </c>
      <c r="GW90" t="s">
        <v>525</v>
      </c>
      <c r="GX90" t="s">
        <v>525</v>
      </c>
      <c r="GY90" t="s">
        <v>525</v>
      </c>
      <c r="GZ90" t="s">
        <v>525</v>
      </c>
      <c r="HA90" t="s">
        <v>525</v>
      </c>
      <c r="HB90" t="s">
        <v>525</v>
      </c>
      <c r="HC90" t="s">
        <v>525</v>
      </c>
      <c r="HD90" t="s">
        <v>525</v>
      </c>
      <c r="HE90" t="s">
        <v>525</v>
      </c>
      <c r="HF90" t="s">
        <v>525</v>
      </c>
      <c r="HG90" t="s">
        <v>525</v>
      </c>
      <c r="HH90" t="s">
        <v>525</v>
      </c>
      <c r="HI90" t="s">
        <v>525</v>
      </c>
      <c r="HJ90" t="s">
        <v>525</v>
      </c>
      <c r="HK90" t="s">
        <v>525</v>
      </c>
      <c r="HL90" t="s">
        <v>525</v>
      </c>
      <c r="HM90" t="s">
        <v>525</v>
      </c>
      <c r="HN90" t="s">
        <v>525</v>
      </c>
      <c r="HO90" t="s">
        <v>525</v>
      </c>
      <c r="HP90" t="s">
        <v>525</v>
      </c>
      <c r="HQ90" t="s">
        <v>525</v>
      </c>
      <c r="HR90" t="s">
        <v>525</v>
      </c>
      <c r="HS90" t="s">
        <v>525</v>
      </c>
      <c r="HT90" t="s">
        <v>525</v>
      </c>
      <c r="HU90" t="s">
        <v>525</v>
      </c>
      <c r="HV90" t="s">
        <v>525</v>
      </c>
      <c r="HW90" t="s">
        <v>525</v>
      </c>
      <c r="HX90" t="s">
        <v>525</v>
      </c>
      <c r="HY90" t="s">
        <v>525</v>
      </c>
      <c r="HZ90" t="s">
        <v>525</v>
      </c>
      <c r="IA90" t="s">
        <v>525</v>
      </c>
      <c r="IB90" t="s">
        <v>525</v>
      </c>
      <c r="IC90" t="s">
        <v>2069</v>
      </c>
      <c r="ID90" t="s">
        <v>2070</v>
      </c>
      <c r="IE90" t="s">
        <v>471</v>
      </c>
      <c r="IF90" t="s">
        <v>2071</v>
      </c>
      <c r="IG90" t="s">
        <v>2072</v>
      </c>
      <c r="IH90" t="s">
        <v>2073</v>
      </c>
      <c r="II90" t="s">
        <v>471</v>
      </c>
      <c r="IJ90" t="s">
        <v>471</v>
      </c>
      <c r="IK90" t="s">
        <v>471</v>
      </c>
      <c r="IL90" t="s">
        <v>471</v>
      </c>
      <c r="IM90" t="s">
        <v>471</v>
      </c>
      <c r="IN90" t="s">
        <v>471</v>
      </c>
      <c r="IO90" t="s">
        <v>471</v>
      </c>
      <c r="IP90" t="s">
        <v>471</v>
      </c>
      <c r="IQ90" t="s">
        <v>471</v>
      </c>
      <c r="IR90">
        <v>1</v>
      </c>
      <c r="IS90">
        <v>0</v>
      </c>
      <c r="IT90">
        <v>1</v>
      </c>
      <c r="IU90">
        <v>0</v>
      </c>
      <c r="IV90">
        <v>0</v>
      </c>
      <c r="IW90">
        <v>0</v>
      </c>
      <c r="IX90">
        <v>0</v>
      </c>
      <c r="IY90">
        <v>0</v>
      </c>
      <c r="IZ90">
        <v>0</v>
      </c>
      <c r="JA90">
        <v>0</v>
      </c>
      <c r="JB90">
        <v>0</v>
      </c>
      <c r="JC90">
        <v>0</v>
      </c>
      <c r="JD90">
        <v>0.32</v>
      </c>
      <c r="JE90">
        <v>10</v>
      </c>
      <c r="JF90">
        <v>0</v>
      </c>
      <c r="JG90">
        <v>22</v>
      </c>
      <c r="JH90">
        <v>0</v>
      </c>
      <c r="JI90">
        <v>0</v>
      </c>
      <c r="JJ90">
        <v>0</v>
      </c>
      <c r="JK90">
        <v>0</v>
      </c>
      <c r="JL90">
        <v>0</v>
      </c>
      <c r="JM90">
        <v>0</v>
      </c>
      <c r="JN90">
        <v>0</v>
      </c>
      <c r="JO90">
        <v>0</v>
      </c>
      <c r="JP90">
        <v>0</v>
      </c>
      <c r="JQ90">
        <v>32</v>
      </c>
      <c r="JR90">
        <v>10</v>
      </c>
      <c r="JS90">
        <v>10</v>
      </c>
      <c r="JT90">
        <v>32</v>
      </c>
      <c r="JU90">
        <v>32</v>
      </c>
      <c r="JV90">
        <v>32</v>
      </c>
      <c r="JW90">
        <v>32</v>
      </c>
      <c r="JX90">
        <v>32</v>
      </c>
      <c r="JY90">
        <v>32</v>
      </c>
      <c r="JZ90">
        <v>32</v>
      </c>
      <c r="KA90">
        <v>32</v>
      </c>
      <c r="KB90">
        <v>32</v>
      </c>
      <c r="KC90">
        <v>32</v>
      </c>
      <c r="KD90">
        <v>100</v>
      </c>
      <c r="KE90" t="s">
        <v>471</v>
      </c>
      <c r="KF90">
        <v>100</v>
      </c>
      <c r="KG90" t="s">
        <v>471</v>
      </c>
      <c r="KH90" t="s">
        <v>471</v>
      </c>
      <c r="KI90" t="s">
        <v>471</v>
      </c>
      <c r="KJ90" t="s">
        <v>471</v>
      </c>
      <c r="KK90" t="s">
        <v>471</v>
      </c>
      <c r="KL90" t="s">
        <v>471</v>
      </c>
      <c r="KM90" t="s">
        <v>471</v>
      </c>
      <c r="KN90" t="s">
        <v>471</v>
      </c>
      <c r="KO90" t="s">
        <v>471</v>
      </c>
      <c r="KP90">
        <v>100</v>
      </c>
      <c r="KQ90">
        <v>100</v>
      </c>
      <c r="KR90">
        <v>100</v>
      </c>
      <c r="KS90" t="s">
        <v>471</v>
      </c>
      <c r="KT90" t="s">
        <v>471</v>
      </c>
      <c r="KU90" t="s">
        <v>471</v>
      </c>
      <c r="KV90" t="s">
        <v>471</v>
      </c>
      <c r="KW90" t="s">
        <v>471</v>
      </c>
      <c r="KX90" t="s">
        <v>471</v>
      </c>
      <c r="KY90" t="s">
        <v>471</v>
      </c>
      <c r="KZ90" t="s">
        <v>471</v>
      </c>
      <c r="LA90" t="s">
        <v>471</v>
      </c>
      <c r="LB90">
        <v>100</v>
      </c>
      <c r="LC90" t="s">
        <v>2074</v>
      </c>
      <c r="LD90" t="s">
        <v>2046</v>
      </c>
      <c r="LE90">
        <v>90</v>
      </c>
      <c r="LF90">
        <v>22.492401315789472</v>
      </c>
      <c r="LG90">
        <v>90</v>
      </c>
      <c r="LH90">
        <v>22.492401315789472</v>
      </c>
      <c r="LI90">
        <v>95</v>
      </c>
      <c r="LJ90">
        <v>20.680200657894737</v>
      </c>
      <c r="LK90">
        <v>7486421000</v>
      </c>
      <c r="LL90">
        <v>6438419926</v>
      </c>
      <c r="LM90">
        <v>688977434</v>
      </c>
      <c r="LN90">
        <v>1444531924</v>
      </c>
      <c r="LO90">
        <v>330777323</v>
      </c>
      <c r="LP90">
        <v>10</v>
      </c>
      <c r="LQ90">
        <v>0</v>
      </c>
      <c r="LR90">
        <v>22</v>
      </c>
      <c r="LS90" t="s">
        <v>471</v>
      </c>
      <c r="LT90" t="s">
        <v>471</v>
      </c>
      <c r="LU90" t="s">
        <v>471</v>
      </c>
      <c r="LV90" t="s">
        <v>471</v>
      </c>
      <c r="LW90" t="s">
        <v>471</v>
      </c>
      <c r="LX90" t="s">
        <v>471</v>
      </c>
      <c r="LY90" t="s">
        <v>471</v>
      </c>
      <c r="LZ90" t="s">
        <v>471</v>
      </c>
      <c r="MA90" t="s">
        <v>471</v>
      </c>
      <c r="MB90">
        <v>32</v>
      </c>
      <c r="MC90">
        <v>32</v>
      </c>
      <c r="MD90">
        <v>32</v>
      </c>
      <c r="ME90" t="s">
        <v>752</v>
      </c>
      <c r="MF90" t="s">
        <v>475</v>
      </c>
      <c r="MG90">
        <v>0</v>
      </c>
      <c r="MH90">
        <v>0</v>
      </c>
      <c r="MI90">
        <v>0</v>
      </c>
      <c r="MJ90">
        <v>0</v>
      </c>
      <c r="MK90">
        <v>0</v>
      </c>
      <c r="ML90">
        <v>0</v>
      </c>
      <c r="MM90">
        <v>0</v>
      </c>
      <c r="MN90">
        <v>0</v>
      </c>
      <c r="MO90">
        <v>0</v>
      </c>
      <c r="MP90">
        <v>0</v>
      </c>
      <c r="MQ90" t="s">
        <v>754</v>
      </c>
      <c r="MR90" t="s">
        <v>475</v>
      </c>
      <c r="MS90">
        <v>0</v>
      </c>
      <c r="MT90">
        <v>0</v>
      </c>
      <c r="MU90">
        <v>0</v>
      </c>
      <c r="MV90">
        <v>0</v>
      </c>
      <c r="MW90">
        <v>0</v>
      </c>
      <c r="MX90">
        <v>0</v>
      </c>
      <c r="MY90">
        <v>0</v>
      </c>
      <c r="MZ90">
        <v>0</v>
      </c>
      <c r="NA90">
        <v>0</v>
      </c>
      <c r="NB90">
        <v>0</v>
      </c>
      <c r="NC90">
        <v>100</v>
      </c>
      <c r="ND90">
        <v>100</v>
      </c>
      <c r="NE90">
        <v>100</v>
      </c>
      <c r="NF90" t="s">
        <v>471</v>
      </c>
      <c r="NG90" t="s">
        <v>471</v>
      </c>
      <c r="NH90" t="s">
        <v>471</v>
      </c>
      <c r="NI90" t="s">
        <v>471</v>
      </c>
      <c r="NJ90" t="s">
        <v>471</v>
      </c>
      <c r="NK90" t="s">
        <v>471</v>
      </c>
      <c r="NL90" t="s">
        <v>471</v>
      </c>
      <c r="NM90" t="s">
        <v>471</v>
      </c>
      <c r="NN90" t="s">
        <v>471</v>
      </c>
      <c r="NO90" t="s">
        <v>2075</v>
      </c>
      <c r="NP90" t="s">
        <v>2075</v>
      </c>
      <c r="NQ90">
        <v>0</v>
      </c>
      <c r="NR90">
        <v>0</v>
      </c>
      <c r="NS90">
        <v>0</v>
      </c>
      <c r="NT90">
        <v>0</v>
      </c>
      <c r="NU90">
        <v>0</v>
      </c>
      <c r="NV90">
        <v>0</v>
      </c>
      <c r="NW90">
        <v>0</v>
      </c>
      <c r="NX90">
        <v>0</v>
      </c>
      <c r="NY90">
        <v>0</v>
      </c>
      <c r="NZ90">
        <v>0</v>
      </c>
      <c r="OA90" t="s">
        <v>512</v>
      </c>
      <c r="OB90" t="s">
        <v>480</v>
      </c>
      <c r="OC90">
        <v>0</v>
      </c>
      <c r="OD90">
        <v>0</v>
      </c>
      <c r="OE90">
        <v>0</v>
      </c>
      <c r="OF90">
        <v>0</v>
      </c>
      <c r="OG90">
        <v>0</v>
      </c>
      <c r="OH90">
        <v>0</v>
      </c>
      <c r="OI90">
        <v>0</v>
      </c>
      <c r="OJ90">
        <v>0</v>
      </c>
      <c r="OK90">
        <v>0</v>
      </c>
      <c r="OL90">
        <v>0</v>
      </c>
      <c r="OM90" t="s">
        <v>2076</v>
      </c>
      <c r="ON90" t="s">
        <v>2077</v>
      </c>
      <c r="OO90" t="s">
        <v>2044</v>
      </c>
      <c r="OP90">
        <v>32</v>
      </c>
      <c r="OQ90" t="s">
        <v>525</v>
      </c>
      <c r="OR90" t="s">
        <v>525</v>
      </c>
      <c r="OS90" t="s">
        <v>525</v>
      </c>
      <c r="OT90" t="s">
        <v>525</v>
      </c>
      <c r="OU90" t="s">
        <v>525</v>
      </c>
      <c r="OV90" t="s">
        <v>525</v>
      </c>
      <c r="OW90" t="s">
        <v>525</v>
      </c>
      <c r="OX90" t="s">
        <v>525</v>
      </c>
      <c r="OY90" t="s">
        <v>525</v>
      </c>
      <c r="OZ90" t="s">
        <v>525</v>
      </c>
      <c r="PA90" t="s">
        <v>525</v>
      </c>
      <c r="PB90" t="s">
        <v>525</v>
      </c>
      <c r="PC90" t="s">
        <v>525</v>
      </c>
      <c r="PD90" t="s">
        <v>525</v>
      </c>
      <c r="PE90" t="s">
        <v>525</v>
      </c>
      <c r="PF90" t="s">
        <v>525</v>
      </c>
      <c r="PG90" t="s">
        <v>525</v>
      </c>
      <c r="PH90" t="s">
        <v>525</v>
      </c>
      <c r="PI90" t="s">
        <v>525</v>
      </c>
      <c r="PJ90" t="s">
        <v>525</v>
      </c>
      <c r="PK90" t="s">
        <v>525</v>
      </c>
      <c r="PL90" t="s">
        <v>525</v>
      </c>
      <c r="PM90" t="s">
        <v>525</v>
      </c>
      <c r="PN90" t="s">
        <v>525</v>
      </c>
      <c r="PO90" t="s">
        <v>525</v>
      </c>
      <c r="PP90" t="s">
        <v>525</v>
      </c>
      <c r="PQ90">
        <v>317212</v>
      </c>
      <c r="PR90">
        <v>1444214712</v>
      </c>
      <c r="PS90" t="s">
        <v>905</v>
      </c>
    </row>
    <row r="91" spans="1:435" x14ac:dyDescent="0.25">
      <c r="A91" t="s">
        <v>2078</v>
      </c>
      <c r="B91">
        <v>7873</v>
      </c>
      <c r="C91" t="s">
        <v>2079</v>
      </c>
      <c r="D91">
        <v>2020110010189</v>
      </c>
      <c r="E91" t="s">
        <v>436</v>
      </c>
      <c r="F91" t="s">
        <v>437</v>
      </c>
      <c r="G91" t="s">
        <v>438</v>
      </c>
      <c r="H91" t="s">
        <v>2045</v>
      </c>
      <c r="I91" t="s">
        <v>2046</v>
      </c>
      <c r="J91" t="s">
        <v>2047</v>
      </c>
      <c r="K91" t="s">
        <v>2048</v>
      </c>
      <c r="L91" t="s">
        <v>2049</v>
      </c>
      <c r="M91" t="s">
        <v>2048</v>
      </c>
      <c r="N91" t="s">
        <v>2080</v>
      </c>
      <c r="O91" t="s">
        <v>2049</v>
      </c>
      <c r="P91" t="s">
        <v>2048</v>
      </c>
      <c r="Q91" t="s">
        <v>2053</v>
      </c>
      <c r="R91" t="s">
        <v>2054</v>
      </c>
      <c r="S91" t="s">
        <v>942</v>
      </c>
      <c r="T91" t="s">
        <v>942</v>
      </c>
      <c r="AD91" t="s">
        <v>2081</v>
      </c>
      <c r="AE91" t="s">
        <v>2082</v>
      </c>
      <c r="AI91" t="s">
        <v>2083</v>
      </c>
      <c r="AJ91">
        <v>0</v>
      </c>
      <c r="AK91">
        <v>44055</v>
      </c>
      <c r="AL91">
        <v>1</v>
      </c>
      <c r="AM91">
        <v>2023</v>
      </c>
      <c r="AN91" t="s">
        <v>2084</v>
      </c>
      <c r="AO91" t="s">
        <v>2085</v>
      </c>
      <c r="AP91">
        <v>2020</v>
      </c>
      <c r="AQ91">
        <v>2024</v>
      </c>
      <c r="AR91" t="s">
        <v>467</v>
      </c>
      <c r="AS91" t="s">
        <v>626</v>
      </c>
      <c r="AT91" t="s">
        <v>522</v>
      </c>
      <c r="AU91" t="s">
        <v>459</v>
      </c>
      <c r="AV91" t="s">
        <v>460</v>
      </c>
      <c r="AW91" t="s">
        <v>460</v>
      </c>
      <c r="AX91" t="s">
        <v>460</v>
      </c>
      <c r="AZ91">
        <v>1</v>
      </c>
      <c r="BB91" t="s">
        <v>2086</v>
      </c>
      <c r="BC91" t="s">
        <v>2087</v>
      </c>
      <c r="BD91" t="s">
        <v>2088</v>
      </c>
      <c r="BE91" t="s">
        <v>525</v>
      </c>
      <c r="BF91" t="s">
        <v>2089</v>
      </c>
      <c r="BG91">
        <v>2</v>
      </c>
      <c r="BH91">
        <v>44558</v>
      </c>
      <c r="BI91" t="s">
        <v>2090</v>
      </c>
      <c r="BJ91" t="s">
        <v>51</v>
      </c>
      <c r="BK91">
        <v>20</v>
      </c>
      <c r="BL91">
        <v>1</v>
      </c>
      <c r="BM91">
        <v>6</v>
      </c>
      <c r="BN91">
        <v>6</v>
      </c>
      <c r="BO91">
        <v>4</v>
      </c>
      <c r="BP91">
        <v>3</v>
      </c>
      <c r="BW91">
        <v>1</v>
      </c>
      <c r="BX91">
        <v>6</v>
      </c>
      <c r="BY91">
        <v>5</v>
      </c>
      <c r="BZ91">
        <v>4</v>
      </c>
      <c r="CA91">
        <v>6</v>
      </c>
      <c r="CB91">
        <v>5.9999999999999973</v>
      </c>
      <c r="CC91">
        <v>4</v>
      </c>
      <c r="CD91">
        <v>0</v>
      </c>
      <c r="CE91" t="s">
        <v>525</v>
      </c>
      <c r="CF91" t="s">
        <v>525</v>
      </c>
      <c r="CG91" t="s">
        <v>525</v>
      </c>
      <c r="CH91" t="s">
        <v>525</v>
      </c>
      <c r="CI91" t="s">
        <v>525</v>
      </c>
      <c r="CJ91">
        <v>1</v>
      </c>
      <c r="CK91">
        <v>5.9999999999999991</v>
      </c>
      <c r="CL91">
        <v>5.9999999999999973</v>
      </c>
      <c r="CM91">
        <v>14.999999999999996</v>
      </c>
      <c r="CN91" t="s">
        <v>467</v>
      </c>
      <c r="CO91">
        <v>0</v>
      </c>
      <c r="CP91">
        <v>2</v>
      </c>
      <c r="CQ91">
        <v>0</v>
      </c>
      <c r="CR91">
        <v>0</v>
      </c>
      <c r="CS91">
        <v>0</v>
      </c>
      <c r="CT91">
        <v>1</v>
      </c>
      <c r="CU91">
        <v>1</v>
      </c>
      <c r="CV91">
        <v>0</v>
      </c>
      <c r="CW91">
        <v>0</v>
      </c>
      <c r="CX91">
        <v>0</v>
      </c>
      <c r="CY91">
        <v>0</v>
      </c>
      <c r="CZ91">
        <v>0</v>
      </c>
      <c r="DA91">
        <v>4</v>
      </c>
      <c r="DB91">
        <v>2</v>
      </c>
      <c r="DC91">
        <v>2</v>
      </c>
      <c r="DD91">
        <v>0</v>
      </c>
      <c r="DE91">
        <v>0</v>
      </c>
      <c r="DF91">
        <v>0</v>
      </c>
      <c r="DG91">
        <v>0</v>
      </c>
      <c r="DH91">
        <v>0</v>
      </c>
      <c r="DI91">
        <v>0</v>
      </c>
      <c r="DJ91">
        <v>0</v>
      </c>
      <c r="DK91">
        <v>0</v>
      </c>
      <c r="DL91">
        <v>0</v>
      </c>
      <c r="DM91">
        <v>0</v>
      </c>
      <c r="DN91">
        <v>0</v>
      </c>
      <c r="DO91">
        <v>0</v>
      </c>
      <c r="DP91">
        <v>4</v>
      </c>
      <c r="DQ91">
        <v>0</v>
      </c>
      <c r="DR91">
        <v>2</v>
      </c>
      <c r="DS91">
        <v>0</v>
      </c>
      <c r="DT91">
        <v>0</v>
      </c>
      <c r="DU91">
        <v>0</v>
      </c>
      <c r="DV91">
        <v>0</v>
      </c>
      <c r="DW91">
        <v>0</v>
      </c>
      <c r="DX91">
        <v>0</v>
      </c>
      <c r="DY91">
        <v>0</v>
      </c>
      <c r="DZ91">
        <v>0</v>
      </c>
      <c r="EA91">
        <v>0</v>
      </c>
      <c r="EB91">
        <v>0</v>
      </c>
      <c r="EC91">
        <v>2</v>
      </c>
      <c r="ED91">
        <v>2</v>
      </c>
      <c r="EE91">
        <v>0</v>
      </c>
      <c r="EF91" t="s">
        <v>2091</v>
      </c>
      <c r="EG91">
        <v>0</v>
      </c>
      <c r="EH91">
        <v>0</v>
      </c>
      <c r="EI91">
        <v>0</v>
      </c>
      <c r="EJ91" t="s">
        <v>2092</v>
      </c>
      <c r="EK91" t="s">
        <v>2093</v>
      </c>
      <c r="EL91">
        <v>0</v>
      </c>
      <c r="EM91">
        <v>0</v>
      </c>
      <c r="EN91">
        <v>0</v>
      </c>
      <c r="EO91">
        <v>0</v>
      </c>
      <c r="EP91">
        <v>0</v>
      </c>
      <c r="EQ91">
        <v>0</v>
      </c>
      <c r="ER91" t="s">
        <v>2094</v>
      </c>
      <c r="ES91">
        <v>0</v>
      </c>
      <c r="ET91">
        <v>0</v>
      </c>
      <c r="EU91">
        <v>0</v>
      </c>
      <c r="EV91">
        <v>0</v>
      </c>
      <c r="EW91">
        <v>0</v>
      </c>
      <c r="EX91">
        <v>0</v>
      </c>
      <c r="EY91">
        <v>0</v>
      </c>
      <c r="EZ91">
        <v>0</v>
      </c>
      <c r="FA91">
        <v>0</v>
      </c>
      <c r="FB91">
        <v>0</v>
      </c>
      <c r="FC91" t="s">
        <v>525</v>
      </c>
      <c r="FD91" t="s">
        <v>525</v>
      </c>
      <c r="FE91" t="s">
        <v>525</v>
      </c>
      <c r="FF91" t="s">
        <v>525</v>
      </c>
      <c r="FG91" t="s">
        <v>525</v>
      </c>
      <c r="FH91" t="s">
        <v>525</v>
      </c>
      <c r="FI91" t="s">
        <v>525</v>
      </c>
      <c r="FJ91" t="s">
        <v>525</v>
      </c>
      <c r="FK91" t="s">
        <v>525</v>
      </c>
      <c r="FL91" t="s">
        <v>525</v>
      </c>
      <c r="FM91" t="s">
        <v>525</v>
      </c>
      <c r="FN91" t="s">
        <v>525</v>
      </c>
      <c r="FO91" t="s">
        <v>525</v>
      </c>
      <c r="FP91" t="s">
        <v>525</v>
      </c>
      <c r="FQ91" t="s">
        <v>525</v>
      </c>
      <c r="FR91" t="s">
        <v>525</v>
      </c>
      <c r="FS91" t="s">
        <v>525</v>
      </c>
      <c r="FT91" t="s">
        <v>525</v>
      </c>
      <c r="FU91" t="s">
        <v>525</v>
      </c>
      <c r="FV91" t="s">
        <v>525</v>
      </c>
      <c r="FW91" t="s">
        <v>525</v>
      </c>
      <c r="FX91" t="s">
        <v>525</v>
      </c>
      <c r="FY91" t="s">
        <v>525</v>
      </c>
      <c r="FZ91" t="s">
        <v>525</v>
      </c>
      <c r="GA91" t="s">
        <v>525</v>
      </c>
      <c r="GB91" t="s">
        <v>525</v>
      </c>
      <c r="GC91" t="s">
        <v>525</v>
      </c>
      <c r="GD91" t="s">
        <v>525</v>
      </c>
      <c r="GE91" t="s">
        <v>525</v>
      </c>
      <c r="GF91" t="s">
        <v>525</v>
      </c>
      <c r="GG91" t="s">
        <v>525</v>
      </c>
      <c r="GH91" t="s">
        <v>525</v>
      </c>
      <c r="GI91" t="s">
        <v>525</v>
      </c>
      <c r="GJ91" t="s">
        <v>525</v>
      </c>
      <c r="GK91" t="s">
        <v>525</v>
      </c>
      <c r="GL91" t="s">
        <v>525</v>
      </c>
      <c r="GM91" t="s">
        <v>525</v>
      </c>
      <c r="GN91" t="s">
        <v>525</v>
      </c>
      <c r="GO91" t="s">
        <v>525</v>
      </c>
      <c r="GP91" t="s">
        <v>525</v>
      </c>
      <c r="GQ91" t="s">
        <v>525</v>
      </c>
      <c r="GR91" t="s">
        <v>525</v>
      </c>
      <c r="GS91" t="s">
        <v>525</v>
      </c>
      <c r="GT91" t="s">
        <v>525</v>
      </c>
      <c r="GU91" t="s">
        <v>525</v>
      </c>
      <c r="GV91" t="s">
        <v>525</v>
      </c>
      <c r="GW91" t="s">
        <v>525</v>
      </c>
      <c r="GX91" t="s">
        <v>525</v>
      </c>
      <c r="GY91" t="s">
        <v>525</v>
      </c>
      <c r="GZ91" t="s">
        <v>525</v>
      </c>
      <c r="HA91" t="s">
        <v>525</v>
      </c>
      <c r="HB91" t="s">
        <v>525</v>
      </c>
      <c r="HC91" t="s">
        <v>525</v>
      </c>
      <c r="HD91" t="s">
        <v>525</v>
      </c>
      <c r="HE91" t="s">
        <v>525</v>
      </c>
      <c r="HF91" t="s">
        <v>525</v>
      </c>
      <c r="HG91" t="s">
        <v>525</v>
      </c>
      <c r="HH91" t="s">
        <v>525</v>
      </c>
      <c r="HI91" t="s">
        <v>525</v>
      </c>
      <c r="HJ91" t="s">
        <v>525</v>
      </c>
      <c r="HK91" t="s">
        <v>525</v>
      </c>
      <c r="HL91" t="s">
        <v>525</v>
      </c>
      <c r="HM91" t="s">
        <v>525</v>
      </c>
      <c r="HN91" t="s">
        <v>525</v>
      </c>
      <c r="HO91" t="s">
        <v>525</v>
      </c>
      <c r="HP91" t="s">
        <v>525</v>
      </c>
      <c r="HQ91" t="s">
        <v>525</v>
      </c>
      <c r="HR91" t="s">
        <v>525</v>
      </c>
      <c r="HS91" t="s">
        <v>525</v>
      </c>
      <c r="HT91" t="s">
        <v>525</v>
      </c>
      <c r="HU91" t="s">
        <v>525</v>
      </c>
      <c r="HV91" t="s">
        <v>525</v>
      </c>
      <c r="HW91" t="s">
        <v>525</v>
      </c>
      <c r="HX91" t="s">
        <v>525</v>
      </c>
      <c r="HY91" t="s">
        <v>525</v>
      </c>
      <c r="HZ91" t="s">
        <v>525</v>
      </c>
      <c r="IA91" t="s">
        <v>525</v>
      </c>
      <c r="IB91" t="s">
        <v>525</v>
      </c>
      <c r="IC91" t="s">
        <v>2095</v>
      </c>
      <c r="ID91" t="s">
        <v>471</v>
      </c>
      <c r="IE91" t="s">
        <v>471</v>
      </c>
      <c r="IF91" t="s">
        <v>1180</v>
      </c>
      <c r="IG91" t="s">
        <v>2096</v>
      </c>
      <c r="IH91" t="s">
        <v>2097</v>
      </c>
      <c r="II91" t="s">
        <v>471</v>
      </c>
      <c r="IJ91" t="s">
        <v>471</v>
      </c>
      <c r="IK91" t="s">
        <v>471</v>
      </c>
      <c r="IL91" t="s">
        <v>471</v>
      </c>
      <c r="IM91" t="s">
        <v>471</v>
      </c>
      <c r="IN91" t="s">
        <v>471</v>
      </c>
      <c r="IO91" t="s">
        <v>471</v>
      </c>
      <c r="IP91" t="s">
        <v>471</v>
      </c>
      <c r="IQ91" t="s">
        <v>471</v>
      </c>
      <c r="IR91">
        <v>0</v>
      </c>
      <c r="IS91">
        <v>1</v>
      </c>
      <c r="IT91">
        <v>0</v>
      </c>
      <c r="IU91">
        <v>0</v>
      </c>
      <c r="IV91">
        <v>0</v>
      </c>
      <c r="IW91">
        <v>0</v>
      </c>
      <c r="IX91">
        <v>0</v>
      </c>
      <c r="IY91">
        <v>0</v>
      </c>
      <c r="IZ91">
        <v>0</v>
      </c>
      <c r="JA91">
        <v>0</v>
      </c>
      <c r="JB91">
        <v>0</v>
      </c>
      <c r="JC91">
        <v>0</v>
      </c>
      <c r="JD91">
        <v>0.5</v>
      </c>
      <c r="JE91">
        <v>0</v>
      </c>
      <c r="JF91">
        <v>50</v>
      </c>
      <c r="JG91">
        <v>0</v>
      </c>
      <c r="JH91">
        <v>0</v>
      </c>
      <c r="JI91">
        <v>0</v>
      </c>
      <c r="JJ91">
        <v>0</v>
      </c>
      <c r="JK91">
        <v>0</v>
      </c>
      <c r="JL91">
        <v>0</v>
      </c>
      <c r="JM91">
        <v>0</v>
      </c>
      <c r="JN91">
        <v>0</v>
      </c>
      <c r="JO91">
        <v>0</v>
      </c>
      <c r="JP91">
        <v>0</v>
      </c>
      <c r="JQ91">
        <v>50</v>
      </c>
      <c r="JR91">
        <v>0</v>
      </c>
      <c r="JS91">
        <v>50</v>
      </c>
      <c r="JT91">
        <v>50</v>
      </c>
      <c r="JU91">
        <v>50</v>
      </c>
      <c r="JV91">
        <v>50</v>
      </c>
      <c r="JW91">
        <v>50</v>
      </c>
      <c r="JX91">
        <v>50</v>
      </c>
      <c r="JY91">
        <v>50</v>
      </c>
      <c r="JZ91">
        <v>50</v>
      </c>
      <c r="KA91">
        <v>50</v>
      </c>
      <c r="KB91">
        <v>50</v>
      </c>
      <c r="KC91">
        <v>50</v>
      </c>
      <c r="KD91" t="s">
        <v>473</v>
      </c>
      <c r="KE91">
        <v>100</v>
      </c>
      <c r="KF91" t="s">
        <v>471</v>
      </c>
      <c r="KG91" t="s">
        <v>471</v>
      </c>
      <c r="KH91" t="s">
        <v>471</v>
      </c>
      <c r="KI91" t="s">
        <v>471</v>
      </c>
      <c r="KJ91" t="s">
        <v>471</v>
      </c>
      <c r="KK91" t="s">
        <v>471</v>
      </c>
      <c r="KL91" t="s">
        <v>471</v>
      </c>
      <c r="KM91" t="s">
        <v>471</v>
      </c>
      <c r="KN91" t="s">
        <v>471</v>
      </c>
      <c r="KO91" t="s">
        <v>471</v>
      </c>
      <c r="KP91" t="s">
        <v>473</v>
      </c>
      <c r="KQ91">
        <v>100</v>
      </c>
      <c r="KR91">
        <v>100</v>
      </c>
      <c r="KS91" t="s">
        <v>471</v>
      </c>
      <c r="KT91" t="s">
        <v>471</v>
      </c>
      <c r="KU91" t="s">
        <v>471</v>
      </c>
      <c r="KV91" t="s">
        <v>471</v>
      </c>
      <c r="KW91" t="s">
        <v>471</v>
      </c>
      <c r="KX91" t="s">
        <v>471</v>
      </c>
      <c r="KY91" t="s">
        <v>471</v>
      </c>
      <c r="KZ91" t="s">
        <v>471</v>
      </c>
      <c r="LA91" t="s">
        <v>471</v>
      </c>
      <c r="LB91">
        <v>100</v>
      </c>
      <c r="LC91" t="s">
        <v>2074</v>
      </c>
      <c r="LD91" t="s">
        <v>2046</v>
      </c>
      <c r="LE91">
        <v>90</v>
      </c>
      <c r="LF91">
        <v>22.492401315789472</v>
      </c>
      <c r="LG91" t="s">
        <v>471</v>
      </c>
      <c r="LH91" t="s">
        <v>471</v>
      </c>
      <c r="LI91">
        <v>95</v>
      </c>
      <c r="LJ91">
        <v>20.680200657894737</v>
      </c>
      <c r="LK91">
        <v>7486421000</v>
      </c>
      <c r="LL91">
        <v>6438419926</v>
      </c>
      <c r="LM91">
        <v>688977434</v>
      </c>
      <c r="LN91">
        <v>1444531924</v>
      </c>
      <c r="LO91">
        <v>330777323</v>
      </c>
      <c r="LP91" t="s">
        <v>473</v>
      </c>
      <c r="LQ91">
        <v>2</v>
      </c>
      <c r="LR91">
        <v>0</v>
      </c>
      <c r="LS91" t="s">
        <v>471</v>
      </c>
      <c r="LT91" t="s">
        <v>471</v>
      </c>
      <c r="LU91" t="s">
        <v>471</v>
      </c>
      <c r="LV91" t="s">
        <v>471</v>
      </c>
      <c r="LW91" t="s">
        <v>471</v>
      </c>
      <c r="LX91" t="s">
        <v>471</v>
      </c>
      <c r="LY91" t="s">
        <v>471</v>
      </c>
      <c r="LZ91" t="s">
        <v>471</v>
      </c>
      <c r="MA91" t="s">
        <v>471</v>
      </c>
      <c r="MB91">
        <v>2</v>
      </c>
      <c r="MC91">
        <v>2</v>
      </c>
      <c r="MD91">
        <v>2</v>
      </c>
      <c r="ME91" t="s">
        <v>475</v>
      </c>
      <c r="MF91" t="s">
        <v>752</v>
      </c>
      <c r="MG91">
        <v>0</v>
      </c>
      <c r="MH91">
        <v>0</v>
      </c>
      <c r="MI91">
        <v>0</v>
      </c>
      <c r="MJ91">
        <v>0</v>
      </c>
      <c r="MK91">
        <v>0</v>
      </c>
      <c r="ML91">
        <v>0</v>
      </c>
      <c r="MM91">
        <v>0</v>
      </c>
      <c r="MN91">
        <v>0</v>
      </c>
      <c r="MO91">
        <v>0</v>
      </c>
      <c r="MP91">
        <v>0</v>
      </c>
      <c r="MQ91" t="s">
        <v>475</v>
      </c>
      <c r="MR91" t="s">
        <v>477</v>
      </c>
      <c r="MS91">
        <v>0</v>
      </c>
      <c r="MT91">
        <v>0</v>
      </c>
      <c r="MU91">
        <v>0</v>
      </c>
      <c r="MV91">
        <v>0</v>
      </c>
      <c r="MW91">
        <v>0</v>
      </c>
      <c r="MX91">
        <v>0</v>
      </c>
      <c r="MY91">
        <v>0</v>
      </c>
      <c r="MZ91">
        <v>0</v>
      </c>
      <c r="NA91">
        <v>0</v>
      </c>
      <c r="NB91">
        <v>0</v>
      </c>
      <c r="NC91" t="s">
        <v>473</v>
      </c>
      <c r="ND91">
        <v>100</v>
      </c>
      <c r="NE91">
        <v>100</v>
      </c>
      <c r="NF91" t="s">
        <v>471</v>
      </c>
      <c r="NG91" t="s">
        <v>471</v>
      </c>
      <c r="NH91" t="s">
        <v>471</v>
      </c>
      <c r="NI91" t="s">
        <v>471</v>
      </c>
      <c r="NJ91" t="s">
        <v>471</v>
      </c>
      <c r="NK91" t="s">
        <v>471</v>
      </c>
      <c r="NL91" t="s">
        <v>471</v>
      </c>
      <c r="NM91" t="s">
        <v>471</v>
      </c>
      <c r="NN91" t="s">
        <v>471</v>
      </c>
      <c r="NO91" t="s">
        <v>2075</v>
      </c>
      <c r="NP91" t="s">
        <v>2075</v>
      </c>
      <c r="NQ91">
        <v>0</v>
      </c>
      <c r="NR91">
        <v>0</v>
      </c>
      <c r="NS91">
        <v>0</v>
      </c>
      <c r="NT91">
        <v>0</v>
      </c>
      <c r="NU91">
        <v>0</v>
      </c>
      <c r="NV91">
        <v>0</v>
      </c>
      <c r="NW91">
        <v>0</v>
      </c>
      <c r="NX91">
        <v>0</v>
      </c>
      <c r="NY91">
        <v>0</v>
      </c>
      <c r="NZ91">
        <v>0</v>
      </c>
      <c r="OA91" t="s">
        <v>480</v>
      </c>
      <c r="OB91" t="s">
        <v>2098</v>
      </c>
      <c r="OC91">
        <v>0</v>
      </c>
      <c r="OD91">
        <v>0</v>
      </c>
      <c r="OE91">
        <v>0</v>
      </c>
      <c r="OF91">
        <v>0</v>
      </c>
      <c r="OG91">
        <v>0</v>
      </c>
      <c r="OH91">
        <v>0</v>
      </c>
      <c r="OI91">
        <v>0</v>
      </c>
      <c r="OJ91">
        <v>0</v>
      </c>
      <c r="OK91">
        <v>0</v>
      </c>
      <c r="OL91">
        <v>0</v>
      </c>
      <c r="OO91" t="s">
        <v>2078</v>
      </c>
      <c r="OP91">
        <v>2</v>
      </c>
      <c r="OQ91" t="s">
        <v>525</v>
      </c>
      <c r="OR91" t="s">
        <v>525</v>
      </c>
      <c r="OS91" t="s">
        <v>525</v>
      </c>
      <c r="OT91" t="s">
        <v>525</v>
      </c>
      <c r="OU91" t="s">
        <v>525</v>
      </c>
      <c r="OV91" t="s">
        <v>525</v>
      </c>
      <c r="OW91" t="s">
        <v>525</v>
      </c>
      <c r="OX91" t="s">
        <v>525</v>
      </c>
      <c r="OY91" t="s">
        <v>525</v>
      </c>
      <c r="OZ91" t="s">
        <v>525</v>
      </c>
      <c r="PA91" t="s">
        <v>525</v>
      </c>
      <c r="PB91" t="s">
        <v>525</v>
      </c>
      <c r="PC91" t="s">
        <v>525</v>
      </c>
      <c r="PD91" t="s">
        <v>525</v>
      </c>
      <c r="PE91" t="s">
        <v>525</v>
      </c>
      <c r="PF91" t="s">
        <v>525</v>
      </c>
      <c r="PG91" t="s">
        <v>525</v>
      </c>
      <c r="PH91" t="s">
        <v>525</v>
      </c>
      <c r="PI91" t="s">
        <v>525</v>
      </c>
      <c r="PJ91" t="s">
        <v>525</v>
      </c>
      <c r="PK91" t="s">
        <v>525</v>
      </c>
      <c r="PL91" t="s">
        <v>525</v>
      </c>
      <c r="PM91" t="s">
        <v>525</v>
      </c>
      <c r="PN91" t="s">
        <v>525</v>
      </c>
      <c r="PO91" t="s">
        <v>525</v>
      </c>
      <c r="PP91" t="s">
        <v>525</v>
      </c>
      <c r="PQ91">
        <v>317212</v>
      </c>
      <c r="PR91">
        <v>1444214712</v>
      </c>
      <c r="PS91" t="s">
        <v>556</v>
      </c>
    </row>
    <row r="92" spans="1:435" x14ac:dyDescent="0.25">
      <c r="A92" t="s">
        <v>2099</v>
      </c>
      <c r="B92">
        <v>7873</v>
      </c>
      <c r="C92" t="s">
        <v>2100</v>
      </c>
      <c r="D92">
        <v>2020110010189</v>
      </c>
      <c r="E92" t="s">
        <v>436</v>
      </c>
      <c r="F92" t="s">
        <v>437</v>
      </c>
      <c r="G92" t="s">
        <v>438</v>
      </c>
      <c r="H92" t="s">
        <v>2045</v>
      </c>
      <c r="I92" t="s">
        <v>2101</v>
      </c>
      <c r="J92" t="s">
        <v>2047</v>
      </c>
      <c r="K92" t="s">
        <v>2048</v>
      </c>
      <c r="L92" t="s">
        <v>2049</v>
      </c>
      <c r="M92" t="s">
        <v>2048</v>
      </c>
      <c r="N92" t="s">
        <v>2102</v>
      </c>
      <c r="O92" t="s">
        <v>2103</v>
      </c>
      <c r="P92" t="s">
        <v>2104</v>
      </c>
      <c r="Q92" t="s">
        <v>2053</v>
      </c>
      <c r="R92" t="s">
        <v>2054</v>
      </c>
      <c r="S92" t="s">
        <v>2105</v>
      </c>
      <c r="T92" t="s">
        <v>2105</v>
      </c>
      <c r="AD92" t="s">
        <v>2106</v>
      </c>
      <c r="AE92" t="s">
        <v>2107</v>
      </c>
      <c r="AI92" t="s">
        <v>2108</v>
      </c>
      <c r="AJ92">
        <v>0</v>
      </c>
      <c r="AK92">
        <v>44055</v>
      </c>
      <c r="AL92">
        <v>1</v>
      </c>
      <c r="AM92">
        <v>2023</v>
      </c>
      <c r="AN92" t="s">
        <v>2109</v>
      </c>
      <c r="AO92" t="s">
        <v>2110</v>
      </c>
      <c r="AP92">
        <v>2020</v>
      </c>
      <c r="AQ92">
        <v>2024</v>
      </c>
      <c r="AR92" t="s">
        <v>467</v>
      </c>
      <c r="AS92" t="s">
        <v>457</v>
      </c>
      <c r="AT92" t="s">
        <v>522</v>
      </c>
      <c r="AU92" t="s">
        <v>459</v>
      </c>
      <c r="AV92" t="s">
        <v>460</v>
      </c>
      <c r="AW92">
        <v>345</v>
      </c>
      <c r="AX92" t="s">
        <v>460</v>
      </c>
      <c r="AZ92">
        <v>1</v>
      </c>
      <c r="BB92" t="s">
        <v>2111</v>
      </c>
      <c r="BC92" t="s">
        <v>2112</v>
      </c>
      <c r="BD92" t="s">
        <v>2113</v>
      </c>
      <c r="BE92" t="s">
        <v>525</v>
      </c>
      <c r="BF92" t="s">
        <v>2114</v>
      </c>
      <c r="BG92">
        <v>1</v>
      </c>
      <c r="BH92">
        <v>44055</v>
      </c>
      <c r="BI92" t="s">
        <v>1177</v>
      </c>
      <c r="BJ92" t="s">
        <v>51</v>
      </c>
      <c r="BK92">
        <v>16</v>
      </c>
      <c r="BL92">
        <v>2</v>
      </c>
      <c r="BM92">
        <v>4</v>
      </c>
      <c r="BN92">
        <v>4</v>
      </c>
      <c r="BO92">
        <v>4</v>
      </c>
      <c r="BP92">
        <v>2</v>
      </c>
      <c r="BW92">
        <v>2</v>
      </c>
      <c r="BX92">
        <v>4</v>
      </c>
      <c r="BY92">
        <v>4</v>
      </c>
      <c r="BZ92">
        <v>4</v>
      </c>
      <c r="CA92">
        <v>4</v>
      </c>
      <c r="CB92">
        <v>4</v>
      </c>
      <c r="CC92">
        <v>4</v>
      </c>
      <c r="CD92">
        <v>0</v>
      </c>
      <c r="CE92" t="s">
        <v>525</v>
      </c>
      <c r="CF92" t="s">
        <v>525</v>
      </c>
      <c r="CG92" t="s">
        <v>525</v>
      </c>
      <c r="CH92" t="s">
        <v>525</v>
      </c>
      <c r="CI92" t="s">
        <v>525</v>
      </c>
      <c r="CJ92">
        <v>2</v>
      </c>
      <c r="CK92">
        <v>4</v>
      </c>
      <c r="CL92">
        <v>4</v>
      </c>
      <c r="CM92">
        <v>12</v>
      </c>
      <c r="CN92" t="s">
        <v>467</v>
      </c>
      <c r="CO92">
        <v>2</v>
      </c>
      <c r="CP92">
        <v>0</v>
      </c>
      <c r="CQ92">
        <v>0</v>
      </c>
      <c r="CR92">
        <v>1</v>
      </c>
      <c r="CS92">
        <v>0</v>
      </c>
      <c r="CT92">
        <v>0</v>
      </c>
      <c r="CU92">
        <v>0</v>
      </c>
      <c r="CV92">
        <v>0</v>
      </c>
      <c r="CW92">
        <v>0</v>
      </c>
      <c r="CX92">
        <v>0</v>
      </c>
      <c r="CY92">
        <v>1</v>
      </c>
      <c r="CZ92">
        <v>0</v>
      </c>
      <c r="DA92">
        <v>4</v>
      </c>
      <c r="DB92">
        <v>2</v>
      </c>
      <c r="DC92">
        <v>2</v>
      </c>
      <c r="DD92">
        <v>0</v>
      </c>
      <c r="DE92">
        <v>0</v>
      </c>
      <c r="DF92">
        <v>0</v>
      </c>
      <c r="DG92">
        <v>0</v>
      </c>
      <c r="DH92">
        <v>0</v>
      </c>
      <c r="DI92">
        <v>0</v>
      </c>
      <c r="DJ92">
        <v>0</v>
      </c>
      <c r="DK92">
        <v>0</v>
      </c>
      <c r="DL92">
        <v>0</v>
      </c>
      <c r="DM92">
        <v>0</v>
      </c>
      <c r="DN92">
        <v>0</v>
      </c>
      <c r="DO92">
        <v>0</v>
      </c>
      <c r="DP92">
        <v>4</v>
      </c>
      <c r="DQ92">
        <v>2</v>
      </c>
      <c r="DR92">
        <v>0</v>
      </c>
      <c r="DS92">
        <v>0</v>
      </c>
      <c r="DT92">
        <v>0</v>
      </c>
      <c r="DU92">
        <v>0</v>
      </c>
      <c r="DV92">
        <v>0</v>
      </c>
      <c r="DW92">
        <v>0</v>
      </c>
      <c r="DX92">
        <v>0</v>
      </c>
      <c r="DY92">
        <v>0</v>
      </c>
      <c r="DZ92">
        <v>0</v>
      </c>
      <c r="EA92">
        <v>0</v>
      </c>
      <c r="EB92">
        <v>0</v>
      </c>
      <c r="EC92">
        <v>2</v>
      </c>
      <c r="ED92">
        <v>2</v>
      </c>
      <c r="EE92" t="s">
        <v>2115</v>
      </c>
      <c r="EF92">
        <v>0</v>
      </c>
      <c r="EG92">
        <v>0</v>
      </c>
      <c r="EH92" t="s">
        <v>2116</v>
      </c>
      <c r="EI92">
        <v>0</v>
      </c>
      <c r="EJ92">
        <v>0</v>
      </c>
      <c r="EK92">
        <v>0</v>
      </c>
      <c r="EL92">
        <v>0</v>
      </c>
      <c r="EM92">
        <v>0</v>
      </c>
      <c r="EN92">
        <v>0</v>
      </c>
      <c r="EO92" t="s">
        <v>2117</v>
      </c>
      <c r="EP92">
        <v>0</v>
      </c>
      <c r="EQ92" t="s">
        <v>2115</v>
      </c>
      <c r="ER92">
        <v>0</v>
      </c>
      <c r="ES92">
        <v>0</v>
      </c>
      <c r="ET92">
        <v>0</v>
      </c>
      <c r="EU92">
        <v>0</v>
      </c>
      <c r="EV92">
        <v>0</v>
      </c>
      <c r="EW92">
        <v>0</v>
      </c>
      <c r="EX92">
        <v>0</v>
      </c>
      <c r="EY92">
        <v>0</v>
      </c>
      <c r="EZ92">
        <v>0</v>
      </c>
      <c r="FA92">
        <v>0</v>
      </c>
      <c r="FB92">
        <v>0</v>
      </c>
      <c r="FC92" t="s">
        <v>525</v>
      </c>
      <c r="FD92" t="s">
        <v>525</v>
      </c>
      <c r="FE92" t="s">
        <v>525</v>
      </c>
      <c r="FF92" t="s">
        <v>525</v>
      </c>
      <c r="FG92" t="s">
        <v>525</v>
      </c>
      <c r="FH92" t="s">
        <v>525</v>
      </c>
      <c r="FI92" t="s">
        <v>525</v>
      </c>
      <c r="FJ92" t="s">
        <v>525</v>
      </c>
      <c r="FK92" t="s">
        <v>525</v>
      </c>
      <c r="FL92" t="s">
        <v>525</v>
      </c>
      <c r="FM92" t="s">
        <v>525</v>
      </c>
      <c r="FN92" t="s">
        <v>525</v>
      </c>
      <c r="FO92" t="s">
        <v>525</v>
      </c>
      <c r="FP92" t="s">
        <v>525</v>
      </c>
      <c r="FQ92" t="s">
        <v>525</v>
      </c>
      <c r="FR92" t="s">
        <v>525</v>
      </c>
      <c r="FS92" t="s">
        <v>525</v>
      </c>
      <c r="FT92" t="s">
        <v>525</v>
      </c>
      <c r="FU92" t="s">
        <v>525</v>
      </c>
      <c r="FV92" t="s">
        <v>525</v>
      </c>
      <c r="FW92" t="s">
        <v>525</v>
      </c>
      <c r="FX92" t="s">
        <v>525</v>
      </c>
      <c r="FY92" t="s">
        <v>525</v>
      </c>
      <c r="FZ92" t="s">
        <v>525</v>
      </c>
      <c r="GA92" t="s">
        <v>525</v>
      </c>
      <c r="GB92" t="s">
        <v>525</v>
      </c>
      <c r="GC92" t="s">
        <v>525</v>
      </c>
      <c r="GD92" t="s">
        <v>525</v>
      </c>
      <c r="GE92" t="s">
        <v>525</v>
      </c>
      <c r="GF92" t="s">
        <v>525</v>
      </c>
      <c r="GG92" t="s">
        <v>525</v>
      </c>
      <c r="GH92" t="s">
        <v>525</v>
      </c>
      <c r="GI92" t="s">
        <v>525</v>
      </c>
      <c r="GJ92" t="s">
        <v>525</v>
      </c>
      <c r="GK92" t="s">
        <v>525</v>
      </c>
      <c r="GL92" t="s">
        <v>525</v>
      </c>
      <c r="GM92" t="s">
        <v>525</v>
      </c>
      <c r="GN92" t="s">
        <v>525</v>
      </c>
      <c r="GO92" t="s">
        <v>525</v>
      </c>
      <c r="GP92" t="s">
        <v>525</v>
      </c>
      <c r="GQ92" t="s">
        <v>525</v>
      </c>
      <c r="GR92" t="s">
        <v>525</v>
      </c>
      <c r="GS92" t="s">
        <v>525</v>
      </c>
      <c r="GT92" t="s">
        <v>525</v>
      </c>
      <c r="GU92" t="s">
        <v>525</v>
      </c>
      <c r="GV92" t="s">
        <v>525</v>
      </c>
      <c r="GW92" t="s">
        <v>525</v>
      </c>
      <c r="GX92" t="s">
        <v>525</v>
      </c>
      <c r="GY92" t="s">
        <v>525</v>
      </c>
      <c r="GZ92" t="s">
        <v>525</v>
      </c>
      <c r="HA92" t="s">
        <v>525</v>
      </c>
      <c r="HB92" t="s">
        <v>525</v>
      </c>
      <c r="HC92" t="s">
        <v>525</v>
      </c>
      <c r="HD92" t="s">
        <v>525</v>
      </c>
      <c r="HE92" t="s">
        <v>525</v>
      </c>
      <c r="HF92" t="s">
        <v>525</v>
      </c>
      <c r="HG92" t="s">
        <v>525</v>
      </c>
      <c r="HH92" t="s">
        <v>525</v>
      </c>
      <c r="HI92" t="s">
        <v>525</v>
      </c>
      <c r="HJ92" t="s">
        <v>525</v>
      </c>
      <c r="HK92" t="s">
        <v>525</v>
      </c>
      <c r="HL92" t="s">
        <v>525</v>
      </c>
      <c r="HM92" t="s">
        <v>525</v>
      </c>
      <c r="HN92" t="s">
        <v>525</v>
      </c>
      <c r="HO92" t="s">
        <v>525</v>
      </c>
      <c r="HP92" t="s">
        <v>525</v>
      </c>
      <c r="HQ92" t="s">
        <v>525</v>
      </c>
      <c r="HR92" t="s">
        <v>525</v>
      </c>
      <c r="HS92" t="s">
        <v>525</v>
      </c>
      <c r="HT92" t="s">
        <v>525</v>
      </c>
      <c r="HU92" t="s">
        <v>525</v>
      </c>
      <c r="HV92" t="s">
        <v>525</v>
      </c>
      <c r="HW92" t="s">
        <v>525</v>
      </c>
      <c r="HX92" t="s">
        <v>525</v>
      </c>
      <c r="HY92" t="s">
        <v>525</v>
      </c>
      <c r="HZ92" t="s">
        <v>525</v>
      </c>
      <c r="IA92" t="s">
        <v>525</v>
      </c>
      <c r="IB92" t="s">
        <v>525</v>
      </c>
      <c r="IC92" t="s">
        <v>2118</v>
      </c>
      <c r="ID92" t="s">
        <v>2070</v>
      </c>
      <c r="IE92" t="s">
        <v>471</v>
      </c>
      <c r="IF92" t="s">
        <v>2119</v>
      </c>
      <c r="IG92" t="s">
        <v>2072</v>
      </c>
      <c r="IH92" t="s">
        <v>2097</v>
      </c>
      <c r="II92" t="s">
        <v>471</v>
      </c>
      <c r="IJ92" t="s">
        <v>471</v>
      </c>
      <c r="IK92" t="s">
        <v>471</v>
      </c>
      <c r="IL92" t="s">
        <v>471</v>
      </c>
      <c r="IM92" t="s">
        <v>471</v>
      </c>
      <c r="IN92" t="s">
        <v>471</v>
      </c>
      <c r="IO92" t="s">
        <v>471</v>
      </c>
      <c r="IP92" t="s">
        <v>471</v>
      </c>
      <c r="IQ92" t="s">
        <v>471</v>
      </c>
      <c r="IR92">
        <v>1</v>
      </c>
      <c r="IS92">
        <v>0</v>
      </c>
      <c r="IT92">
        <v>0</v>
      </c>
      <c r="IU92">
        <v>0</v>
      </c>
      <c r="IV92">
        <v>0</v>
      </c>
      <c r="IW92">
        <v>0</v>
      </c>
      <c r="IX92">
        <v>0</v>
      </c>
      <c r="IY92">
        <v>0</v>
      </c>
      <c r="IZ92">
        <v>0</v>
      </c>
      <c r="JA92">
        <v>0</v>
      </c>
      <c r="JB92">
        <v>0</v>
      </c>
      <c r="JC92">
        <v>0</v>
      </c>
      <c r="JD92">
        <v>0.5</v>
      </c>
      <c r="JE92">
        <v>50</v>
      </c>
      <c r="JF92">
        <v>0</v>
      </c>
      <c r="JG92">
        <v>0</v>
      </c>
      <c r="JH92">
        <v>0</v>
      </c>
      <c r="JI92">
        <v>0</v>
      </c>
      <c r="JJ92">
        <v>0</v>
      </c>
      <c r="JK92">
        <v>0</v>
      </c>
      <c r="JL92">
        <v>0</v>
      </c>
      <c r="JM92">
        <v>0</v>
      </c>
      <c r="JN92">
        <v>0</v>
      </c>
      <c r="JO92">
        <v>0</v>
      </c>
      <c r="JP92">
        <v>0</v>
      </c>
      <c r="JQ92">
        <v>50</v>
      </c>
      <c r="JR92">
        <v>50</v>
      </c>
      <c r="JS92">
        <v>50</v>
      </c>
      <c r="JT92">
        <v>50</v>
      </c>
      <c r="JU92">
        <v>50</v>
      </c>
      <c r="JV92">
        <v>50</v>
      </c>
      <c r="JW92">
        <v>50</v>
      </c>
      <c r="JX92">
        <v>50</v>
      </c>
      <c r="JY92">
        <v>50</v>
      </c>
      <c r="JZ92">
        <v>50</v>
      </c>
      <c r="KA92">
        <v>50</v>
      </c>
      <c r="KB92">
        <v>50</v>
      </c>
      <c r="KC92">
        <v>50</v>
      </c>
      <c r="KD92">
        <v>100</v>
      </c>
      <c r="KE92" t="s">
        <v>471</v>
      </c>
      <c r="KF92" t="s">
        <v>471</v>
      </c>
      <c r="KG92" t="s">
        <v>471</v>
      </c>
      <c r="KH92" t="s">
        <v>471</v>
      </c>
      <c r="KI92" t="s">
        <v>471</v>
      </c>
      <c r="KJ92" t="s">
        <v>471</v>
      </c>
      <c r="KK92" t="s">
        <v>471</v>
      </c>
      <c r="KL92" t="s">
        <v>471</v>
      </c>
      <c r="KM92" t="s">
        <v>471</v>
      </c>
      <c r="KN92" t="s">
        <v>471</v>
      </c>
      <c r="KO92" t="s">
        <v>471</v>
      </c>
      <c r="KP92">
        <v>100</v>
      </c>
      <c r="KQ92">
        <v>100</v>
      </c>
      <c r="KR92">
        <v>100</v>
      </c>
      <c r="KS92" t="s">
        <v>471</v>
      </c>
      <c r="KT92" t="s">
        <v>471</v>
      </c>
      <c r="KU92" t="s">
        <v>471</v>
      </c>
      <c r="KV92" t="s">
        <v>471</v>
      </c>
      <c r="KW92" t="s">
        <v>471</v>
      </c>
      <c r="KX92" t="s">
        <v>471</v>
      </c>
      <c r="KY92" t="s">
        <v>471</v>
      </c>
      <c r="KZ92" t="s">
        <v>471</v>
      </c>
      <c r="LA92" t="s">
        <v>471</v>
      </c>
      <c r="LB92">
        <v>100</v>
      </c>
      <c r="LC92" t="s">
        <v>2120</v>
      </c>
      <c r="LD92" t="s">
        <v>2121</v>
      </c>
      <c r="LE92">
        <v>100</v>
      </c>
      <c r="LF92">
        <v>18.867999999999999</v>
      </c>
      <c r="LG92">
        <v>100</v>
      </c>
      <c r="LH92">
        <v>18.867999999999999</v>
      </c>
      <c r="LI92">
        <v>95</v>
      </c>
      <c r="LJ92">
        <v>20.680200657894737</v>
      </c>
      <c r="LK92">
        <v>7486421000</v>
      </c>
      <c r="LL92">
        <v>6438419926</v>
      </c>
      <c r="LM92">
        <v>688977434</v>
      </c>
      <c r="LN92">
        <v>1444531924</v>
      </c>
      <c r="LO92">
        <v>330777323</v>
      </c>
      <c r="LP92">
        <v>2</v>
      </c>
      <c r="LQ92">
        <v>0</v>
      </c>
      <c r="LR92">
        <v>0</v>
      </c>
      <c r="LS92" t="s">
        <v>471</v>
      </c>
      <c r="LT92" t="s">
        <v>471</v>
      </c>
      <c r="LU92" t="s">
        <v>471</v>
      </c>
      <c r="LV92" t="s">
        <v>471</v>
      </c>
      <c r="LW92" t="s">
        <v>471</v>
      </c>
      <c r="LX92" t="s">
        <v>471</v>
      </c>
      <c r="LY92" t="s">
        <v>471</v>
      </c>
      <c r="LZ92" t="s">
        <v>471</v>
      </c>
      <c r="MA92" t="s">
        <v>471</v>
      </c>
      <c r="MB92">
        <v>2</v>
      </c>
      <c r="MC92">
        <v>2</v>
      </c>
      <c r="MD92">
        <v>2</v>
      </c>
      <c r="ME92" t="s">
        <v>752</v>
      </c>
      <c r="MF92" t="s">
        <v>752</v>
      </c>
      <c r="MG92">
        <v>0</v>
      </c>
      <c r="MH92">
        <v>0</v>
      </c>
      <c r="MI92">
        <v>0</v>
      </c>
      <c r="MJ92">
        <v>0</v>
      </c>
      <c r="MK92">
        <v>0</v>
      </c>
      <c r="ML92">
        <v>0</v>
      </c>
      <c r="MM92">
        <v>0</v>
      </c>
      <c r="MN92">
        <v>0</v>
      </c>
      <c r="MO92">
        <v>0</v>
      </c>
      <c r="MP92">
        <v>0</v>
      </c>
      <c r="MQ92" t="s">
        <v>754</v>
      </c>
      <c r="MR92" t="s">
        <v>477</v>
      </c>
      <c r="MS92">
        <v>0</v>
      </c>
      <c r="MT92">
        <v>0</v>
      </c>
      <c r="MU92">
        <v>0</v>
      </c>
      <c r="MV92">
        <v>0</v>
      </c>
      <c r="MW92">
        <v>0</v>
      </c>
      <c r="MX92">
        <v>0</v>
      </c>
      <c r="MY92">
        <v>0</v>
      </c>
      <c r="MZ92">
        <v>0</v>
      </c>
      <c r="NA92">
        <v>0</v>
      </c>
      <c r="NB92">
        <v>0</v>
      </c>
      <c r="NC92">
        <v>100</v>
      </c>
      <c r="ND92">
        <v>100</v>
      </c>
      <c r="NE92">
        <v>100</v>
      </c>
      <c r="NF92" t="s">
        <v>471</v>
      </c>
      <c r="NG92" t="s">
        <v>471</v>
      </c>
      <c r="NH92" t="s">
        <v>471</v>
      </c>
      <c r="NI92" t="s">
        <v>471</v>
      </c>
      <c r="NJ92" t="s">
        <v>471</v>
      </c>
      <c r="NK92" t="s">
        <v>471</v>
      </c>
      <c r="NL92" t="s">
        <v>471</v>
      </c>
      <c r="NM92" t="s">
        <v>471</v>
      </c>
      <c r="NN92" t="s">
        <v>471</v>
      </c>
      <c r="NO92" t="s">
        <v>2075</v>
      </c>
      <c r="NP92" t="s">
        <v>2075</v>
      </c>
      <c r="NQ92">
        <v>0</v>
      </c>
      <c r="NR92">
        <v>0</v>
      </c>
      <c r="NS92">
        <v>0</v>
      </c>
      <c r="NT92">
        <v>0</v>
      </c>
      <c r="NU92">
        <v>0</v>
      </c>
      <c r="NV92">
        <v>0</v>
      </c>
      <c r="NW92">
        <v>0</v>
      </c>
      <c r="NX92">
        <v>0</v>
      </c>
      <c r="NY92">
        <v>0</v>
      </c>
      <c r="NZ92">
        <v>0</v>
      </c>
      <c r="OA92" t="s">
        <v>512</v>
      </c>
      <c r="OB92" t="s">
        <v>2122</v>
      </c>
      <c r="OC92">
        <v>0</v>
      </c>
      <c r="OD92">
        <v>0</v>
      </c>
      <c r="OE92">
        <v>0</v>
      </c>
      <c r="OF92">
        <v>0</v>
      </c>
      <c r="OG92">
        <v>0</v>
      </c>
      <c r="OH92">
        <v>0</v>
      </c>
      <c r="OI92">
        <v>0</v>
      </c>
      <c r="OJ92">
        <v>0</v>
      </c>
      <c r="OK92">
        <v>0</v>
      </c>
      <c r="OL92">
        <v>0</v>
      </c>
      <c r="OO92" t="s">
        <v>2099</v>
      </c>
      <c r="OP92">
        <v>2</v>
      </c>
      <c r="OQ92" t="s">
        <v>525</v>
      </c>
      <c r="OR92" t="s">
        <v>525</v>
      </c>
      <c r="OS92" t="s">
        <v>525</v>
      </c>
      <c r="OT92" t="s">
        <v>525</v>
      </c>
      <c r="OU92" t="s">
        <v>525</v>
      </c>
      <c r="OV92" t="s">
        <v>525</v>
      </c>
      <c r="OW92" t="s">
        <v>525</v>
      </c>
      <c r="OX92" t="s">
        <v>525</v>
      </c>
      <c r="OY92" t="s">
        <v>525</v>
      </c>
      <c r="OZ92" t="s">
        <v>525</v>
      </c>
      <c r="PA92" t="s">
        <v>525</v>
      </c>
      <c r="PB92" t="s">
        <v>525</v>
      </c>
      <c r="PC92" t="s">
        <v>525</v>
      </c>
      <c r="PD92" t="s">
        <v>525</v>
      </c>
      <c r="PE92" t="s">
        <v>525</v>
      </c>
      <c r="PF92" t="s">
        <v>525</v>
      </c>
      <c r="PG92" t="s">
        <v>525</v>
      </c>
      <c r="PH92" t="s">
        <v>525</v>
      </c>
      <c r="PI92" t="s">
        <v>525</v>
      </c>
      <c r="PJ92" t="s">
        <v>525</v>
      </c>
      <c r="PK92" t="s">
        <v>525</v>
      </c>
      <c r="PL92" t="s">
        <v>525</v>
      </c>
      <c r="PM92" t="s">
        <v>525</v>
      </c>
      <c r="PN92" t="s">
        <v>525</v>
      </c>
      <c r="PO92" t="s">
        <v>525</v>
      </c>
      <c r="PP92" t="s">
        <v>525</v>
      </c>
      <c r="PQ92">
        <v>317212</v>
      </c>
      <c r="PR92">
        <v>1444214712</v>
      </c>
      <c r="PS92" t="s">
        <v>556</v>
      </c>
    </row>
    <row r="93" spans="1:435" x14ac:dyDescent="0.25">
      <c r="A93" t="s">
        <v>2123</v>
      </c>
      <c r="B93">
        <v>7873</v>
      </c>
      <c r="C93" t="s">
        <v>2124</v>
      </c>
      <c r="D93">
        <v>2020110010189</v>
      </c>
      <c r="E93" t="s">
        <v>436</v>
      </c>
      <c r="F93" t="s">
        <v>437</v>
      </c>
      <c r="G93" t="s">
        <v>438</v>
      </c>
      <c r="H93" t="s">
        <v>2045</v>
      </c>
      <c r="I93" t="s">
        <v>2046</v>
      </c>
      <c r="J93" t="s">
        <v>2047</v>
      </c>
      <c r="K93" t="s">
        <v>2048</v>
      </c>
      <c r="L93" t="s">
        <v>2049</v>
      </c>
      <c r="M93" t="s">
        <v>2048</v>
      </c>
      <c r="N93" t="s">
        <v>2050</v>
      </c>
      <c r="O93" t="s">
        <v>2051</v>
      </c>
      <c r="P93" t="s">
        <v>2052</v>
      </c>
      <c r="Q93" t="s">
        <v>2053</v>
      </c>
      <c r="R93" t="s">
        <v>2054</v>
      </c>
      <c r="S93" t="s">
        <v>2125</v>
      </c>
      <c r="T93" t="s">
        <v>2125</v>
      </c>
      <c r="AD93" t="s">
        <v>2126</v>
      </c>
      <c r="AE93" t="s">
        <v>2127</v>
      </c>
      <c r="AI93" t="s">
        <v>2128</v>
      </c>
      <c r="AJ93" t="s">
        <v>2129</v>
      </c>
      <c r="AK93">
        <v>44055</v>
      </c>
      <c r="AL93">
        <v>1</v>
      </c>
      <c r="AM93">
        <v>2023</v>
      </c>
      <c r="AN93" t="s">
        <v>2130</v>
      </c>
      <c r="AO93" t="s">
        <v>2131</v>
      </c>
      <c r="AP93">
        <v>2020</v>
      </c>
      <c r="AQ93">
        <v>2024</v>
      </c>
      <c r="AR93" t="s">
        <v>467</v>
      </c>
      <c r="AS93" t="s">
        <v>626</v>
      </c>
      <c r="AT93" t="s">
        <v>522</v>
      </c>
      <c r="AU93" t="s">
        <v>459</v>
      </c>
      <c r="AV93">
        <v>2020</v>
      </c>
      <c r="AW93">
        <v>4</v>
      </c>
      <c r="AX93" t="s">
        <v>2132</v>
      </c>
      <c r="AZ93">
        <v>1</v>
      </c>
      <c r="BB93" t="s">
        <v>2133</v>
      </c>
      <c r="BC93" t="s">
        <v>2134</v>
      </c>
      <c r="BD93" t="s">
        <v>2135</v>
      </c>
      <c r="BE93" t="s">
        <v>525</v>
      </c>
      <c r="BF93" t="s">
        <v>2065</v>
      </c>
      <c r="BG93">
        <v>2</v>
      </c>
      <c r="BH93">
        <v>44558</v>
      </c>
      <c r="BI93" t="s">
        <v>2136</v>
      </c>
      <c r="BJ93" t="s">
        <v>51</v>
      </c>
      <c r="BK93">
        <v>12</v>
      </c>
      <c r="BL93">
        <v>8</v>
      </c>
      <c r="BM93">
        <v>0</v>
      </c>
      <c r="BN93">
        <v>1</v>
      </c>
      <c r="BO93">
        <v>2</v>
      </c>
      <c r="BP93">
        <v>1</v>
      </c>
      <c r="BW93">
        <v>3.5000000000000003E-2</v>
      </c>
      <c r="BX93">
        <v>0.99370000000000003</v>
      </c>
      <c r="BY93">
        <v>0</v>
      </c>
      <c r="BZ93">
        <v>2</v>
      </c>
      <c r="CA93">
        <v>0</v>
      </c>
      <c r="CB93">
        <v>1</v>
      </c>
      <c r="CC93">
        <v>2</v>
      </c>
      <c r="CD93">
        <v>0</v>
      </c>
      <c r="CE93" t="s">
        <v>525</v>
      </c>
      <c r="CF93" t="s">
        <v>525</v>
      </c>
      <c r="CG93" t="s">
        <v>525</v>
      </c>
      <c r="CH93" t="s">
        <v>525</v>
      </c>
      <c r="CI93" t="s">
        <v>525</v>
      </c>
      <c r="CJ93">
        <v>0</v>
      </c>
      <c r="CK93">
        <v>8</v>
      </c>
      <c r="CL93">
        <v>1</v>
      </c>
      <c r="CM93">
        <v>9</v>
      </c>
      <c r="CN93" t="s">
        <v>467</v>
      </c>
      <c r="CO93">
        <v>0</v>
      </c>
      <c r="CP93">
        <v>0</v>
      </c>
      <c r="CQ93">
        <v>0</v>
      </c>
      <c r="CR93">
        <v>0</v>
      </c>
      <c r="CS93">
        <v>0</v>
      </c>
      <c r="CT93">
        <v>0</v>
      </c>
      <c r="CU93">
        <v>0</v>
      </c>
      <c r="CV93">
        <v>0</v>
      </c>
      <c r="CW93">
        <v>0</v>
      </c>
      <c r="CX93">
        <v>0</v>
      </c>
      <c r="CY93">
        <v>0</v>
      </c>
      <c r="CZ93">
        <v>2</v>
      </c>
      <c r="DA93">
        <v>2</v>
      </c>
      <c r="DB93">
        <v>0</v>
      </c>
      <c r="DC93">
        <v>0</v>
      </c>
      <c r="DD93">
        <v>0</v>
      </c>
      <c r="DE93">
        <v>0</v>
      </c>
      <c r="DF93">
        <v>0</v>
      </c>
      <c r="DG93">
        <v>0</v>
      </c>
      <c r="DH93">
        <v>0</v>
      </c>
      <c r="DI93">
        <v>0</v>
      </c>
      <c r="DJ93">
        <v>0</v>
      </c>
      <c r="DK93">
        <v>0</v>
      </c>
      <c r="DL93">
        <v>0</v>
      </c>
      <c r="DM93">
        <v>0</v>
      </c>
      <c r="DN93">
        <v>0</v>
      </c>
      <c r="DO93">
        <v>0</v>
      </c>
      <c r="DP93">
        <v>2</v>
      </c>
      <c r="DQ93">
        <v>0</v>
      </c>
      <c r="DR93">
        <v>0</v>
      </c>
      <c r="DS93">
        <v>0</v>
      </c>
      <c r="DT93">
        <v>0</v>
      </c>
      <c r="DU93">
        <v>0</v>
      </c>
      <c r="DV93">
        <v>0</v>
      </c>
      <c r="DW93">
        <v>0</v>
      </c>
      <c r="DX93">
        <v>0</v>
      </c>
      <c r="DY93">
        <v>0</v>
      </c>
      <c r="DZ93">
        <v>0</v>
      </c>
      <c r="EA93">
        <v>0</v>
      </c>
      <c r="EB93">
        <v>0</v>
      </c>
      <c r="EC93">
        <v>0</v>
      </c>
      <c r="ED93">
        <v>0</v>
      </c>
      <c r="EE93">
        <v>0</v>
      </c>
      <c r="EF93">
        <v>0</v>
      </c>
      <c r="EG93">
        <v>0</v>
      </c>
      <c r="EH93">
        <v>0</v>
      </c>
      <c r="EI93">
        <v>0</v>
      </c>
      <c r="EJ93">
        <v>0</v>
      </c>
      <c r="EK93">
        <v>0</v>
      </c>
      <c r="EL93">
        <v>0</v>
      </c>
      <c r="EM93">
        <v>0</v>
      </c>
      <c r="EN93">
        <v>0</v>
      </c>
      <c r="EO93">
        <v>0</v>
      </c>
      <c r="EP93" t="s">
        <v>2137</v>
      </c>
      <c r="EQ93">
        <v>0</v>
      </c>
      <c r="ER93">
        <v>0</v>
      </c>
      <c r="ES93">
        <v>0</v>
      </c>
      <c r="ET93">
        <v>0</v>
      </c>
      <c r="EU93">
        <v>0</v>
      </c>
      <c r="EV93">
        <v>0</v>
      </c>
      <c r="EW93">
        <v>0</v>
      </c>
      <c r="EX93">
        <v>0</v>
      </c>
      <c r="EY93">
        <v>0</v>
      </c>
      <c r="EZ93">
        <v>0</v>
      </c>
      <c r="FA93">
        <v>0</v>
      </c>
      <c r="FB93">
        <v>0</v>
      </c>
      <c r="FC93" t="s">
        <v>525</v>
      </c>
      <c r="FD93" t="s">
        <v>525</v>
      </c>
      <c r="FE93" t="s">
        <v>525</v>
      </c>
      <c r="FF93" t="s">
        <v>525</v>
      </c>
      <c r="FG93" t="s">
        <v>525</v>
      </c>
      <c r="FH93" t="s">
        <v>525</v>
      </c>
      <c r="FI93" t="s">
        <v>525</v>
      </c>
      <c r="FJ93" t="s">
        <v>525</v>
      </c>
      <c r="FK93" t="s">
        <v>525</v>
      </c>
      <c r="FL93" t="s">
        <v>525</v>
      </c>
      <c r="FM93" t="s">
        <v>525</v>
      </c>
      <c r="FN93" t="s">
        <v>525</v>
      </c>
      <c r="FO93" t="s">
        <v>525</v>
      </c>
      <c r="FP93" t="s">
        <v>525</v>
      </c>
      <c r="FQ93" t="s">
        <v>525</v>
      </c>
      <c r="FR93" t="s">
        <v>525</v>
      </c>
      <c r="FS93" t="s">
        <v>525</v>
      </c>
      <c r="FT93" t="s">
        <v>525</v>
      </c>
      <c r="FU93" t="s">
        <v>525</v>
      </c>
      <c r="FV93" t="s">
        <v>525</v>
      </c>
      <c r="FW93" t="s">
        <v>525</v>
      </c>
      <c r="FX93" t="s">
        <v>525</v>
      </c>
      <c r="FY93" t="s">
        <v>525</v>
      </c>
      <c r="FZ93" t="s">
        <v>525</v>
      </c>
      <c r="GA93" t="s">
        <v>525</v>
      </c>
      <c r="GB93" t="s">
        <v>525</v>
      </c>
      <c r="GC93" t="s">
        <v>525</v>
      </c>
      <c r="GD93" t="s">
        <v>525</v>
      </c>
      <c r="GE93" t="s">
        <v>525</v>
      </c>
      <c r="GF93" t="s">
        <v>525</v>
      </c>
      <c r="GG93" t="s">
        <v>525</v>
      </c>
      <c r="GH93" t="s">
        <v>525</v>
      </c>
      <c r="GI93" t="s">
        <v>525</v>
      </c>
      <c r="GJ93" t="s">
        <v>525</v>
      </c>
      <c r="GK93" t="s">
        <v>525</v>
      </c>
      <c r="GL93" t="s">
        <v>525</v>
      </c>
      <c r="GM93" t="s">
        <v>525</v>
      </c>
      <c r="GN93" t="s">
        <v>525</v>
      </c>
      <c r="GO93" t="s">
        <v>525</v>
      </c>
      <c r="GP93" t="s">
        <v>525</v>
      </c>
      <c r="GQ93" t="s">
        <v>525</v>
      </c>
      <c r="GR93" t="s">
        <v>525</v>
      </c>
      <c r="GS93" t="s">
        <v>525</v>
      </c>
      <c r="GT93" t="s">
        <v>525</v>
      </c>
      <c r="GU93" t="s">
        <v>525</v>
      </c>
      <c r="GV93" t="s">
        <v>525</v>
      </c>
      <c r="GW93" t="s">
        <v>525</v>
      </c>
      <c r="GX93" t="s">
        <v>525</v>
      </c>
      <c r="GY93" t="s">
        <v>525</v>
      </c>
      <c r="GZ93" t="s">
        <v>525</v>
      </c>
      <c r="HA93" t="s">
        <v>525</v>
      </c>
      <c r="HB93" t="s">
        <v>525</v>
      </c>
      <c r="HC93" t="s">
        <v>525</v>
      </c>
      <c r="HD93" t="s">
        <v>525</v>
      </c>
      <c r="HE93" t="s">
        <v>525</v>
      </c>
      <c r="HF93" t="s">
        <v>525</v>
      </c>
      <c r="HG93" t="s">
        <v>525</v>
      </c>
      <c r="HH93" t="s">
        <v>525</v>
      </c>
      <c r="HI93" t="s">
        <v>525</v>
      </c>
      <c r="HJ93" t="s">
        <v>525</v>
      </c>
      <c r="HK93" t="s">
        <v>525</v>
      </c>
      <c r="HL93" t="s">
        <v>525</v>
      </c>
      <c r="HM93" t="s">
        <v>525</v>
      </c>
      <c r="HN93" t="s">
        <v>525</v>
      </c>
      <c r="HO93" t="s">
        <v>525</v>
      </c>
      <c r="HP93" t="s">
        <v>525</v>
      </c>
      <c r="HQ93" t="s">
        <v>525</v>
      </c>
      <c r="HR93" t="s">
        <v>525</v>
      </c>
      <c r="HS93" t="s">
        <v>525</v>
      </c>
      <c r="HT93" t="s">
        <v>525</v>
      </c>
      <c r="HU93" t="s">
        <v>525</v>
      </c>
      <c r="HV93" t="s">
        <v>525</v>
      </c>
      <c r="HW93" t="s">
        <v>525</v>
      </c>
      <c r="HX93" t="s">
        <v>525</v>
      </c>
      <c r="HY93" t="s">
        <v>525</v>
      </c>
      <c r="HZ93" t="s">
        <v>525</v>
      </c>
      <c r="IA93" t="s">
        <v>525</v>
      </c>
      <c r="IB93" t="s">
        <v>525</v>
      </c>
      <c r="IC93" t="s">
        <v>471</v>
      </c>
      <c r="ID93" t="s">
        <v>471</v>
      </c>
      <c r="IE93" t="s">
        <v>471</v>
      </c>
      <c r="IF93" t="s">
        <v>1180</v>
      </c>
      <c r="IG93" t="s">
        <v>2072</v>
      </c>
      <c r="IH93" t="s">
        <v>2097</v>
      </c>
      <c r="II93" t="s">
        <v>471</v>
      </c>
      <c r="IJ93" t="s">
        <v>471</v>
      </c>
      <c r="IK93" t="s">
        <v>471</v>
      </c>
      <c r="IL93" t="s">
        <v>471</v>
      </c>
      <c r="IM93" t="s">
        <v>471</v>
      </c>
      <c r="IN93" t="s">
        <v>471</v>
      </c>
      <c r="IO93" t="s">
        <v>471</v>
      </c>
      <c r="IP93" t="s">
        <v>471</v>
      </c>
      <c r="IQ93" t="s">
        <v>471</v>
      </c>
      <c r="IR93">
        <v>0</v>
      </c>
      <c r="IS93">
        <v>0</v>
      </c>
      <c r="IT93">
        <v>0</v>
      </c>
      <c r="IU93">
        <v>0</v>
      </c>
      <c r="IV93">
        <v>0</v>
      </c>
      <c r="IW93">
        <v>0</v>
      </c>
      <c r="IX93">
        <v>0</v>
      </c>
      <c r="IY93">
        <v>0</v>
      </c>
      <c r="IZ93">
        <v>0</v>
      </c>
      <c r="JA93">
        <v>0</v>
      </c>
      <c r="JB93">
        <v>0</v>
      </c>
      <c r="JC93">
        <v>0</v>
      </c>
      <c r="JD93">
        <v>0</v>
      </c>
      <c r="JE93">
        <v>0</v>
      </c>
      <c r="JF93">
        <v>0</v>
      </c>
      <c r="JG93">
        <v>0</v>
      </c>
      <c r="JH93">
        <v>0</v>
      </c>
      <c r="JI93">
        <v>0</v>
      </c>
      <c r="JJ93">
        <v>0</v>
      </c>
      <c r="JK93">
        <v>0</v>
      </c>
      <c r="JL93">
        <v>0</v>
      </c>
      <c r="JM93">
        <v>0</v>
      </c>
      <c r="JN93">
        <v>0</v>
      </c>
      <c r="JO93">
        <v>0</v>
      </c>
      <c r="JP93">
        <v>0</v>
      </c>
      <c r="JQ93">
        <v>0</v>
      </c>
      <c r="JR93">
        <v>0</v>
      </c>
      <c r="JS93">
        <v>0</v>
      </c>
      <c r="JT93">
        <v>0</v>
      </c>
      <c r="JU93">
        <v>0</v>
      </c>
      <c r="JV93">
        <v>0</v>
      </c>
      <c r="JW93">
        <v>0</v>
      </c>
      <c r="JX93">
        <v>0</v>
      </c>
      <c r="JY93">
        <v>0</v>
      </c>
      <c r="JZ93">
        <v>0</v>
      </c>
      <c r="KA93">
        <v>0</v>
      </c>
      <c r="KB93">
        <v>0</v>
      </c>
      <c r="KC93">
        <v>0</v>
      </c>
      <c r="KD93" t="s">
        <v>473</v>
      </c>
      <c r="KE93" t="s">
        <v>471</v>
      </c>
      <c r="KF93" t="s">
        <v>471</v>
      </c>
      <c r="KG93" t="s">
        <v>471</v>
      </c>
      <c r="KH93" t="s">
        <v>471</v>
      </c>
      <c r="KI93" t="s">
        <v>471</v>
      </c>
      <c r="KJ93" t="s">
        <v>471</v>
      </c>
      <c r="KK93" t="s">
        <v>471</v>
      </c>
      <c r="KL93" t="s">
        <v>471</v>
      </c>
      <c r="KM93" t="s">
        <v>471</v>
      </c>
      <c r="KN93" t="s">
        <v>471</v>
      </c>
      <c r="KO93" t="s">
        <v>471</v>
      </c>
      <c r="KP93" t="s">
        <v>473</v>
      </c>
      <c r="KQ93" t="s">
        <v>473</v>
      </c>
      <c r="KR93" t="s">
        <v>473</v>
      </c>
      <c r="KS93" t="s">
        <v>471</v>
      </c>
      <c r="KT93" t="s">
        <v>471</v>
      </c>
      <c r="KU93" t="s">
        <v>471</v>
      </c>
      <c r="KV93" t="s">
        <v>471</v>
      </c>
      <c r="KW93" t="s">
        <v>471</v>
      </c>
      <c r="KX93" t="s">
        <v>471</v>
      </c>
      <c r="KY93" t="s">
        <v>471</v>
      </c>
      <c r="KZ93" t="s">
        <v>471</v>
      </c>
      <c r="LA93" t="s">
        <v>471</v>
      </c>
      <c r="LB93" t="s">
        <v>473</v>
      </c>
      <c r="LC93" t="s">
        <v>2074</v>
      </c>
      <c r="LD93" t="s">
        <v>2046</v>
      </c>
      <c r="LE93">
        <v>90</v>
      </c>
      <c r="LF93">
        <v>22.492401315789472</v>
      </c>
      <c r="LG93" t="s">
        <v>471</v>
      </c>
      <c r="LH93" t="s">
        <v>471</v>
      </c>
      <c r="LI93">
        <v>95</v>
      </c>
      <c r="LJ93">
        <v>20.680200657894737</v>
      </c>
      <c r="LK93">
        <v>7486421000</v>
      </c>
      <c r="LL93">
        <v>6438419926</v>
      </c>
      <c r="LM93">
        <v>688977434</v>
      </c>
      <c r="LN93">
        <v>1444531924</v>
      </c>
      <c r="LO93">
        <v>330777323</v>
      </c>
      <c r="LP93" t="s">
        <v>473</v>
      </c>
      <c r="LQ93" t="s">
        <v>473</v>
      </c>
      <c r="LR93" t="s">
        <v>473</v>
      </c>
      <c r="LS93" t="s">
        <v>471</v>
      </c>
      <c r="LT93" t="s">
        <v>471</v>
      </c>
      <c r="LU93" t="s">
        <v>471</v>
      </c>
      <c r="LV93" t="s">
        <v>471</v>
      </c>
      <c r="LW93" t="s">
        <v>471</v>
      </c>
      <c r="LX93" t="s">
        <v>471</v>
      </c>
      <c r="LY93" t="s">
        <v>471</v>
      </c>
      <c r="LZ93" t="s">
        <v>471</v>
      </c>
      <c r="MA93" t="s">
        <v>471</v>
      </c>
      <c r="MB93">
        <v>0</v>
      </c>
      <c r="MC93">
        <v>0</v>
      </c>
      <c r="MD93">
        <v>0</v>
      </c>
      <c r="ME93" t="s">
        <v>475</v>
      </c>
      <c r="MF93" t="s">
        <v>475</v>
      </c>
      <c r="MG93">
        <v>0</v>
      </c>
      <c r="MH93">
        <v>0</v>
      </c>
      <c r="MI93">
        <v>0</v>
      </c>
      <c r="MJ93">
        <v>0</v>
      </c>
      <c r="MK93">
        <v>0</v>
      </c>
      <c r="ML93">
        <v>0</v>
      </c>
      <c r="MM93">
        <v>0</v>
      </c>
      <c r="MN93">
        <v>0</v>
      </c>
      <c r="MO93">
        <v>0</v>
      </c>
      <c r="MP93">
        <v>0</v>
      </c>
      <c r="MQ93" t="s">
        <v>475</v>
      </c>
      <c r="MR93" t="s">
        <v>475</v>
      </c>
      <c r="MS93">
        <v>0</v>
      </c>
      <c r="MT93">
        <v>0</v>
      </c>
      <c r="MU93">
        <v>0</v>
      </c>
      <c r="MV93">
        <v>0</v>
      </c>
      <c r="MW93">
        <v>0</v>
      </c>
      <c r="MX93">
        <v>0</v>
      </c>
      <c r="MY93">
        <v>0</v>
      </c>
      <c r="MZ93">
        <v>0</v>
      </c>
      <c r="NA93">
        <v>0</v>
      </c>
      <c r="NB93">
        <v>0</v>
      </c>
      <c r="NC93" t="s">
        <v>473</v>
      </c>
      <c r="ND93" t="s">
        <v>473</v>
      </c>
      <c r="NE93" t="s">
        <v>473</v>
      </c>
      <c r="NF93" t="s">
        <v>471</v>
      </c>
      <c r="NG93" t="s">
        <v>471</v>
      </c>
      <c r="NH93" t="s">
        <v>471</v>
      </c>
      <c r="NI93" t="s">
        <v>471</v>
      </c>
      <c r="NJ93" t="s">
        <v>471</v>
      </c>
      <c r="NK93" t="s">
        <v>471</v>
      </c>
      <c r="NL93" t="s">
        <v>471</v>
      </c>
      <c r="NM93" t="s">
        <v>471</v>
      </c>
      <c r="NN93" t="s">
        <v>471</v>
      </c>
      <c r="NO93" t="s">
        <v>2075</v>
      </c>
      <c r="NP93" t="s">
        <v>2075</v>
      </c>
      <c r="NQ93">
        <v>0</v>
      </c>
      <c r="NR93">
        <v>0</v>
      </c>
      <c r="NS93">
        <v>0</v>
      </c>
      <c r="NT93">
        <v>0</v>
      </c>
      <c r="NU93">
        <v>0</v>
      </c>
      <c r="NV93">
        <v>0</v>
      </c>
      <c r="NW93">
        <v>0</v>
      </c>
      <c r="NX93">
        <v>0</v>
      </c>
      <c r="NY93">
        <v>0</v>
      </c>
      <c r="NZ93">
        <v>0</v>
      </c>
      <c r="OA93" t="s">
        <v>480</v>
      </c>
      <c r="OB93" t="s">
        <v>480</v>
      </c>
      <c r="OC93">
        <v>0</v>
      </c>
      <c r="OD93">
        <v>0</v>
      </c>
      <c r="OE93">
        <v>0</v>
      </c>
      <c r="OF93">
        <v>0</v>
      </c>
      <c r="OG93">
        <v>0</v>
      </c>
      <c r="OH93">
        <v>0</v>
      </c>
      <c r="OI93">
        <v>0</v>
      </c>
      <c r="OJ93">
        <v>0</v>
      </c>
      <c r="OK93">
        <v>0</v>
      </c>
      <c r="OL93">
        <v>0</v>
      </c>
      <c r="OO93" t="s">
        <v>2123</v>
      </c>
      <c r="OP93">
        <v>0</v>
      </c>
      <c r="OQ93" t="s">
        <v>525</v>
      </c>
      <c r="OR93" t="s">
        <v>525</v>
      </c>
      <c r="OS93" t="s">
        <v>525</v>
      </c>
      <c r="OT93" t="s">
        <v>525</v>
      </c>
      <c r="OU93" t="s">
        <v>525</v>
      </c>
      <c r="OV93" t="s">
        <v>525</v>
      </c>
      <c r="OW93" t="s">
        <v>525</v>
      </c>
      <c r="OX93" t="s">
        <v>525</v>
      </c>
      <c r="OY93" t="s">
        <v>525</v>
      </c>
      <c r="OZ93" t="s">
        <v>525</v>
      </c>
      <c r="PA93" t="s">
        <v>525</v>
      </c>
      <c r="PB93" t="s">
        <v>525</v>
      </c>
      <c r="PC93" t="s">
        <v>525</v>
      </c>
      <c r="PD93" t="s">
        <v>525</v>
      </c>
      <c r="PE93" t="s">
        <v>525</v>
      </c>
      <c r="PF93" t="s">
        <v>525</v>
      </c>
      <c r="PG93" t="s">
        <v>525</v>
      </c>
      <c r="PH93" t="s">
        <v>525</v>
      </c>
      <c r="PI93" t="s">
        <v>525</v>
      </c>
      <c r="PJ93" t="s">
        <v>525</v>
      </c>
      <c r="PK93" t="s">
        <v>525</v>
      </c>
      <c r="PL93" t="s">
        <v>525</v>
      </c>
      <c r="PM93" t="s">
        <v>525</v>
      </c>
      <c r="PN93" t="s">
        <v>525</v>
      </c>
      <c r="PO93" t="s">
        <v>525</v>
      </c>
      <c r="PP93" t="s">
        <v>525</v>
      </c>
      <c r="PQ93">
        <v>317212</v>
      </c>
      <c r="PR93">
        <v>1444214712</v>
      </c>
      <c r="PS93" t="s">
        <v>556</v>
      </c>
    </row>
    <row r="94" spans="1:435" x14ac:dyDescent="0.25">
      <c r="A94" t="s">
        <v>2138</v>
      </c>
      <c r="B94">
        <v>7873</v>
      </c>
      <c r="C94" t="s">
        <v>2139</v>
      </c>
      <c r="D94">
        <v>2020110010189</v>
      </c>
      <c r="E94" t="s">
        <v>436</v>
      </c>
      <c r="F94" t="s">
        <v>437</v>
      </c>
      <c r="G94" t="s">
        <v>438</v>
      </c>
      <c r="H94" t="s">
        <v>2045</v>
      </c>
      <c r="I94" t="s">
        <v>2046</v>
      </c>
      <c r="J94" t="s">
        <v>2047</v>
      </c>
      <c r="K94" t="s">
        <v>2048</v>
      </c>
      <c r="L94" t="s">
        <v>2049</v>
      </c>
      <c r="M94" t="s">
        <v>2048</v>
      </c>
      <c r="N94" t="s">
        <v>2140</v>
      </c>
      <c r="O94" t="s">
        <v>2141</v>
      </c>
      <c r="P94" t="s">
        <v>2142</v>
      </c>
      <c r="Q94" t="s">
        <v>2053</v>
      </c>
      <c r="R94" t="s">
        <v>2054</v>
      </c>
      <c r="S94" t="s">
        <v>2143</v>
      </c>
      <c r="T94" t="s">
        <v>2143</v>
      </c>
      <c r="AD94" t="s">
        <v>2144</v>
      </c>
      <c r="AE94" t="s">
        <v>2145</v>
      </c>
      <c r="AI94" t="s">
        <v>2146</v>
      </c>
      <c r="AJ94" t="s">
        <v>2147</v>
      </c>
      <c r="AK94">
        <v>44055</v>
      </c>
      <c r="AL94">
        <v>3</v>
      </c>
      <c r="AM94">
        <v>2023</v>
      </c>
      <c r="AN94" t="s">
        <v>2148</v>
      </c>
      <c r="AO94" t="s">
        <v>2149</v>
      </c>
      <c r="AP94">
        <v>2020</v>
      </c>
      <c r="AQ94">
        <v>2024</v>
      </c>
      <c r="AR94" t="s">
        <v>467</v>
      </c>
      <c r="AS94" t="s">
        <v>626</v>
      </c>
      <c r="AT94" t="s">
        <v>522</v>
      </c>
      <c r="AU94" t="s">
        <v>598</v>
      </c>
      <c r="AV94">
        <v>2020</v>
      </c>
      <c r="AW94">
        <v>24.8</v>
      </c>
      <c r="AX94" t="s">
        <v>2150</v>
      </c>
      <c r="AZ94">
        <v>1</v>
      </c>
      <c r="BB94" t="s">
        <v>2151</v>
      </c>
      <c r="BC94" t="s">
        <v>2152</v>
      </c>
      <c r="BD94" t="s">
        <v>2153</v>
      </c>
      <c r="BE94" t="s">
        <v>2154</v>
      </c>
      <c r="BF94" t="s">
        <v>2155</v>
      </c>
      <c r="BG94">
        <v>3</v>
      </c>
      <c r="BH94">
        <v>44558</v>
      </c>
      <c r="BI94" t="s">
        <v>2156</v>
      </c>
      <c r="BJ94" t="s">
        <v>51</v>
      </c>
      <c r="BK94">
        <v>1</v>
      </c>
      <c r="BL94">
        <v>0.42</v>
      </c>
      <c r="BM94">
        <v>0.12</v>
      </c>
      <c r="BN94">
        <v>0.2</v>
      </c>
      <c r="BO94">
        <v>0.19</v>
      </c>
      <c r="BP94">
        <v>7.0000000000000007E-2</v>
      </c>
      <c r="BW94">
        <v>0.42</v>
      </c>
      <c r="BX94">
        <v>0.12</v>
      </c>
      <c r="BY94">
        <v>0.32</v>
      </c>
      <c r="BZ94">
        <v>0.19</v>
      </c>
      <c r="CA94">
        <v>0.12</v>
      </c>
      <c r="CB94">
        <v>0.2</v>
      </c>
      <c r="CC94">
        <v>0.19</v>
      </c>
      <c r="CD94">
        <v>0</v>
      </c>
      <c r="CE94" t="s">
        <v>525</v>
      </c>
      <c r="CF94" t="s">
        <v>525</v>
      </c>
      <c r="CG94" t="s">
        <v>525</v>
      </c>
      <c r="CH94" t="s">
        <v>525</v>
      </c>
      <c r="CI94" t="s">
        <v>525</v>
      </c>
      <c r="CJ94">
        <v>0.42</v>
      </c>
      <c r="CK94">
        <v>0.12</v>
      </c>
      <c r="CL94">
        <v>0.2</v>
      </c>
      <c r="CM94">
        <v>0.79</v>
      </c>
      <c r="CN94" t="s">
        <v>467</v>
      </c>
      <c r="CO94">
        <v>0.01</v>
      </c>
      <c r="CP94" t="s">
        <v>471</v>
      </c>
      <c r="CQ94">
        <v>0.04</v>
      </c>
      <c r="CR94" t="s">
        <v>471</v>
      </c>
      <c r="CS94" t="s">
        <v>471</v>
      </c>
      <c r="CT94">
        <v>0.04</v>
      </c>
      <c r="CU94" t="s">
        <v>471</v>
      </c>
      <c r="CV94" t="s">
        <v>471</v>
      </c>
      <c r="CW94">
        <v>4.9999999999999996E-2</v>
      </c>
      <c r="CX94" t="s">
        <v>471</v>
      </c>
      <c r="CY94" t="s">
        <v>471</v>
      </c>
      <c r="CZ94">
        <v>4.9999999999999996E-2</v>
      </c>
      <c r="DA94">
        <v>0.19</v>
      </c>
      <c r="DB94">
        <v>0.05</v>
      </c>
      <c r="DC94">
        <v>0.05</v>
      </c>
      <c r="DD94">
        <v>0.01</v>
      </c>
      <c r="DE94" t="s">
        <v>471</v>
      </c>
      <c r="DF94">
        <v>0.04</v>
      </c>
      <c r="DG94" t="s">
        <v>471</v>
      </c>
      <c r="DH94" t="s">
        <v>471</v>
      </c>
      <c r="DI94">
        <v>0.04</v>
      </c>
      <c r="DJ94" t="s">
        <v>471</v>
      </c>
      <c r="DK94" t="s">
        <v>471</v>
      </c>
      <c r="DL94">
        <v>0.05</v>
      </c>
      <c r="DM94" t="s">
        <v>471</v>
      </c>
      <c r="DN94" t="s">
        <v>471</v>
      </c>
      <c r="DO94">
        <v>0.05</v>
      </c>
      <c r="DP94">
        <v>0.19</v>
      </c>
      <c r="DQ94">
        <v>0.01</v>
      </c>
      <c r="DR94">
        <v>0</v>
      </c>
      <c r="DS94">
        <v>0.04</v>
      </c>
      <c r="DT94">
        <v>0</v>
      </c>
      <c r="DU94">
        <v>0</v>
      </c>
      <c r="DV94">
        <v>0</v>
      </c>
      <c r="DW94">
        <v>0</v>
      </c>
      <c r="DX94">
        <v>0</v>
      </c>
      <c r="DY94">
        <v>0</v>
      </c>
      <c r="DZ94">
        <v>0</v>
      </c>
      <c r="EA94">
        <v>0</v>
      </c>
      <c r="EB94">
        <v>0</v>
      </c>
      <c r="EC94">
        <v>0.05</v>
      </c>
      <c r="ED94">
        <v>0.05</v>
      </c>
      <c r="EE94" t="s">
        <v>2157</v>
      </c>
      <c r="EF94">
        <v>0</v>
      </c>
      <c r="EG94" t="s">
        <v>2068</v>
      </c>
      <c r="EH94">
        <v>0</v>
      </c>
      <c r="EI94">
        <v>0</v>
      </c>
      <c r="EJ94" t="s">
        <v>2068</v>
      </c>
      <c r="EK94">
        <v>0</v>
      </c>
      <c r="EL94">
        <v>0</v>
      </c>
      <c r="EM94" t="s">
        <v>2068</v>
      </c>
      <c r="EN94">
        <v>0</v>
      </c>
      <c r="EO94">
        <v>0</v>
      </c>
      <c r="EP94" t="s">
        <v>2068</v>
      </c>
      <c r="EQ94" t="s">
        <v>2157</v>
      </c>
      <c r="ER94">
        <v>0</v>
      </c>
      <c r="ES94" t="s">
        <v>2068</v>
      </c>
      <c r="ET94">
        <v>0</v>
      </c>
      <c r="EU94">
        <v>0</v>
      </c>
      <c r="EV94">
        <v>0</v>
      </c>
      <c r="EW94">
        <v>0</v>
      </c>
      <c r="EX94">
        <v>0</v>
      </c>
      <c r="EY94">
        <v>0</v>
      </c>
      <c r="EZ94">
        <v>0</v>
      </c>
      <c r="FA94">
        <v>0</v>
      </c>
      <c r="FB94">
        <v>0</v>
      </c>
      <c r="FC94" t="s">
        <v>525</v>
      </c>
      <c r="FD94" t="s">
        <v>525</v>
      </c>
      <c r="FE94" t="s">
        <v>525</v>
      </c>
      <c r="FF94" t="s">
        <v>525</v>
      </c>
      <c r="FG94" t="s">
        <v>525</v>
      </c>
      <c r="FH94" t="s">
        <v>525</v>
      </c>
      <c r="FI94" t="s">
        <v>525</v>
      </c>
      <c r="FJ94" t="s">
        <v>525</v>
      </c>
      <c r="FK94" t="s">
        <v>525</v>
      </c>
      <c r="FL94" t="s">
        <v>525</v>
      </c>
      <c r="FM94" t="s">
        <v>525</v>
      </c>
      <c r="FN94" t="s">
        <v>525</v>
      </c>
      <c r="FO94" t="s">
        <v>525</v>
      </c>
      <c r="FP94" t="s">
        <v>525</v>
      </c>
      <c r="FQ94" t="s">
        <v>525</v>
      </c>
      <c r="FR94" t="s">
        <v>525</v>
      </c>
      <c r="FS94" t="s">
        <v>525</v>
      </c>
      <c r="FT94" t="s">
        <v>525</v>
      </c>
      <c r="FU94" t="s">
        <v>525</v>
      </c>
      <c r="FV94" t="s">
        <v>525</v>
      </c>
      <c r="FW94" t="s">
        <v>525</v>
      </c>
      <c r="FX94" t="s">
        <v>525</v>
      </c>
      <c r="FY94" t="s">
        <v>525</v>
      </c>
      <c r="FZ94" t="s">
        <v>525</v>
      </c>
      <c r="GA94" t="s">
        <v>525</v>
      </c>
      <c r="GB94" t="s">
        <v>525</v>
      </c>
      <c r="GC94" t="s">
        <v>525</v>
      </c>
      <c r="GD94" t="s">
        <v>525</v>
      </c>
      <c r="GE94" t="s">
        <v>525</v>
      </c>
      <c r="GF94" t="s">
        <v>525</v>
      </c>
      <c r="GG94" t="s">
        <v>525</v>
      </c>
      <c r="GH94" t="s">
        <v>525</v>
      </c>
      <c r="GI94" t="s">
        <v>525</v>
      </c>
      <c r="GJ94" t="s">
        <v>525</v>
      </c>
      <c r="GK94" t="s">
        <v>525</v>
      </c>
      <c r="GL94" t="s">
        <v>525</v>
      </c>
      <c r="GM94" t="s">
        <v>525</v>
      </c>
      <c r="GN94" t="s">
        <v>525</v>
      </c>
      <c r="GO94" t="s">
        <v>525</v>
      </c>
      <c r="GP94" t="s">
        <v>525</v>
      </c>
      <c r="GQ94" t="s">
        <v>525</v>
      </c>
      <c r="GR94" t="s">
        <v>525</v>
      </c>
      <c r="GS94" t="s">
        <v>525</v>
      </c>
      <c r="GT94" t="s">
        <v>525</v>
      </c>
      <c r="GU94" t="s">
        <v>525</v>
      </c>
      <c r="GV94" t="s">
        <v>525</v>
      </c>
      <c r="GW94" t="s">
        <v>525</v>
      </c>
      <c r="GX94" t="s">
        <v>525</v>
      </c>
      <c r="GY94" t="s">
        <v>525</v>
      </c>
      <c r="GZ94" t="s">
        <v>525</v>
      </c>
      <c r="HA94" t="s">
        <v>525</v>
      </c>
      <c r="HB94" t="s">
        <v>525</v>
      </c>
      <c r="HC94" t="s">
        <v>525</v>
      </c>
      <c r="HD94" t="s">
        <v>525</v>
      </c>
      <c r="HE94" t="s">
        <v>525</v>
      </c>
      <c r="HF94" t="s">
        <v>525</v>
      </c>
      <c r="HG94" t="s">
        <v>525</v>
      </c>
      <c r="HH94" t="s">
        <v>525</v>
      </c>
      <c r="HI94" t="s">
        <v>525</v>
      </c>
      <c r="HJ94" t="s">
        <v>525</v>
      </c>
      <c r="HK94" t="s">
        <v>525</v>
      </c>
      <c r="HL94" t="s">
        <v>525</v>
      </c>
      <c r="HM94" t="s">
        <v>525</v>
      </c>
      <c r="HN94" t="s">
        <v>525</v>
      </c>
      <c r="HO94" t="s">
        <v>525</v>
      </c>
      <c r="HP94" t="s">
        <v>525</v>
      </c>
      <c r="HQ94" t="s">
        <v>525</v>
      </c>
      <c r="HR94" t="s">
        <v>525</v>
      </c>
      <c r="HS94" t="s">
        <v>525</v>
      </c>
      <c r="HT94" t="s">
        <v>525</v>
      </c>
      <c r="HU94" t="s">
        <v>525</v>
      </c>
      <c r="HV94" t="s">
        <v>525</v>
      </c>
      <c r="HW94" t="s">
        <v>525</v>
      </c>
      <c r="HX94" t="s">
        <v>525</v>
      </c>
      <c r="HY94" t="s">
        <v>525</v>
      </c>
      <c r="HZ94" t="s">
        <v>525</v>
      </c>
      <c r="IA94" t="s">
        <v>525</v>
      </c>
      <c r="IB94" t="s">
        <v>525</v>
      </c>
      <c r="IC94" t="s">
        <v>2158</v>
      </c>
      <c r="ID94" t="s">
        <v>2070</v>
      </c>
      <c r="IE94" t="s">
        <v>471</v>
      </c>
      <c r="IF94" t="s">
        <v>2159</v>
      </c>
      <c r="IG94" t="s">
        <v>2072</v>
      </c>
      <c r="IH94" t="s">
        <v>2160</v>
      </c>
      <c r="II94" t="s">
        <v>471</v>
      </c>
      <c r="IJ94" t="s">
        <v>471</v>
      </c>
      <c r="IK94" t="s">
        <v>471</v>
      </c>
      <c r="IL94" t="s">
        <v>471</v>
      </c>
      <c r="IM94" t="s">
        <v>471</v>
      </c>
      <c r="IN94" t="s">
        <v>471</v>
      </c>
      <c r="IO94" t="s">
        <v>471</v>
      </c>
      <c r="IP94" t="s">
        <v>471</v>
      </c>
      <c r="IQ94" t="s">
        <v>471</v>
      </c>
      <c r="IR94">
        <v>1</v>
      </c>
      <c r="IS94">
        <v>0</v>
      </c>
      <c r="IT94">
        <v>1</v>
      </c>
      <c r="IU94">
        <v>0</v>
      </c>
      <c r="IV94">
        <v>0</v>
      </c>
      <c r="IW94">
        <v>0</v>
      </c>
      <c r="IX94">
        <v>0</v>
      </c>
      <c r="IY94">
        <v>0</v>
      </c>
      <c r="IZ94">
        <v>0</v>
      </c>
      <c r="JA94">
        <v>0</v>
      </c>
      <c r="JB94">
        <v>0</v>
      </c>
      <c r="JC94">
        <v>0</v>
      </c>
      <c r="JD94">
        <v>0.26315789473684209</v>
      </c>
      <c r="JE94">
        <v>5.2631578947368416</v>
      </c>
      <c r="JF94">
        <v>0</v>
      </c>
      <c r="JG94">
        <v>21.052631578947366</v>
      </c>
      <c r="JH94">
        <v>0</v>
      </c>
      <c r="JI94">
        <v>0</v>
      </c>
      <c r="JJ94">
        <v>0</v>
      </c>
      <c r="JK94">
        <v>0</v>
      </c>
      <c r="JL94">
        <v>0</v>
      </c>
      <c r="JM94">
        <v>0</v>
      </c>
      <c r="JN94">
        <v>0</v>
      </c>
      <c r="JO94">
        <v>0</v>
      </c>
      <c r="JP94">
        <v>0</v>
      </c>
      <c r="JQ94">
        <v>26.315789473684209</v>
      </c>
      <c r="JR94">
        <v>5.2631578947368416</v>
      </c>
      <c r="JS94">
        <v>5.2631578947368416</v>
      </c>
      <c r="JT94">
        <v>26.315789473684209</v>
      </c>
      <c r="JU94">
        <v>26.315789473684209</v>
      </c>
      <c r="JV94">
        <v>26.315789473684209</v>
      </c>
      <c r="JW94">
        <v>26.315789473684209</v>
      </c>
      <c r="JX94">
        <v>26.315789473684209</v>
      </c>
      <c r="JY94">
        <v>26.315789473684209</v>
      </c>
      <c r="JZ94">
        <v>26.315789473684209</v>
      </c>
      <c r="KA94">
        <v>26.315789473684209</v>
      </c>
      <c r="KB94">
        <v>26.315789473684209</v>
      </c>
      <c r="KC94">
        <v>26.315789473684209</v>
      </c>
      <c r="KD94">
        <v>100</v>
      </c>
      <c r="KE94" t="s">
        <v>471</v>
      </c>
      <c r="KF94">
        <v>100</v>
      </c>
      <c r="KG94" t="s">
        <v>471</v>
      </c>
      <c r="KH94" t="s">
        <v>471</v>
      </c>
      <c r="KI94" t="s">
        <v>471</v>
      </c>
      <c r="KJ94" t="s">
        <v>471</v>
      </c>
      <c r="KK94" t="s">
        <v>471</v>
      </c>
      <c r="KL94" t="s">
        <v>471</v>
      </c>
      <c r="KM94" t="s">
        <v>471</v>
      </c>
      <c r="KN94" t="s">
        <v>471</v>
      </c>
      <c r="KO94" t="s">
        <v>471</v>
      </c>
      <c r="KP94">
        <v>100</v>
      </c>
      <c r="KQ94">
        <v>100</v>
      </c>
      <c r="KR94">
        <v>100</v>
      </c>
      <c r="KS94" t="s">
        <v>471</v>
      </c>
      <c r="KT94" t="s">
        <v>471</v>
      </c>
      <c r="KU94" t="s">
        <v>471</v>
      </c>
      <c r="KV94" t="s">
        <v>471</v>
      </c>
      <c r="KW94" t="s">
        <v>471</v>
      </c>
      <c r="KX94" t="s">
        <v>471</v>
      </c>
      <c r="KY94" t="s">
        <v>471</v>
      </c>
      <c r="KZ94" t="s">
        <v>471</v>
      </c>
      <c r="LA94" t="s">
        <v>471</v>
      </c>
      <c r="LB94">
        <v>100</v>
      </c>
      <c r="LC94" t="s">
        <v>2074</v>
      </c>
      <c r="LD94" t="s">
        <v>2046</v>
      </c>
      <c r="LE94">
        <v>90</v>
      </c>
      <c r="LF94">
        <v>22.492401315789472</v>
      </c>
      <c r="LG94" t="s">
        <v>471</v>
      </c>
      <c r="LH94" t="s">
        <v>471</v>
      </c>
      <c r="LI94">
        <v>95</v>
      </c>
      <c r="LJ94">
        <v>20.680200657894737</v>
      </c>
      <c r="LK94">
        <v>7486421000</v>
      </c>
      <c r="LL94">
        <v>6438419926</v>
      </c>
      <c r="LM94">
        <v>688977434</v>
      </c>
      <c r="LN94">
        <v>1444531924</v>
      </c>
      <c r="LO94">
        <v>330777323</v>
      </c>
      <c r="LP94">
        <v>0.01</v>
      </c>
      <c r="LQ94">
        <v>0</v>
      </c>
      <c r="LR94">
        <v>0.04</v>
      </c>
      <c r="LS94" t="s">
        <v>471</v>
      </c>
      <c r="LT94" t="s">
        <v>471</v>
      </c>
      <c r="LU94" t="s">
        <v>471</v>
      </c>
      <c r="LV94" t="s">
        <v>471</v>
      </c>
      <c r="LW94" t="s">
        <v>471</v>
      </c>
      <c r="LX94" t="s">
        <v>471</v>
      </c>
      <c r="LY94" t="s">
        <v>471</v>
      </c>
      <c r="LZ94" t="s">
        <v>471</v>
      </c>
      <c r="MA94" t="s">
        <v>471</v>
      </c>
      <c r="MB94">
        <v>0.05</v>
      </c>
      <c r="MC94">
        <v>0.05</v>
      </c>
      <c r="MD94">
        <v>0.05</v>
      </c>
      <c r="ME94" t="s">
        <v>752</v>
      </c>
      <c r="MF94" t="s">
        <v>475</v>
      </c>
      <c r="MG94">
        <v>0</v>
      </c>
      <c r="MH94">
        <v>0</v>
      </c>
      <c r="MI94">
        <v>0</v>
      </c>
      <c r="MJ94">
        <v>0</v>
      </c>
      <c r="MK94">
        <v>0</v>
      </c>
      <c r="ML94">
        <v>0</v>
      </c>
      <c r="MM94">
        <v>0</v>
      </c>
      <c r="MN94">
        <v>0</v>
      </c>
      <c r="MO94">
        <v>0</v>
      </c>
      <c r="MP94">
        <v>0</v>
      </c>
      <c r="MQ94" t="s">
        <v>754</v>
      </c>
      <c r="MR94" t="s">
        <v>475</v>
      </c>
      <c r="MS94">
        <v>0</v>
      </c>
      <c r="MT94">
        <v>0</v>
      </c>
      <c r="MU94">
        <v>0</v>
      </c>
      <c r="MV94">
        <v>0</v>
      </c>
      <c r="MW94">
        <v>0</v>
      </c>
      <c r="MX94">
        <v>0</v>
      </c>
      <c r="MY94">
        <v>0</v>
      </c>
      <c r="MZ94">
        <v>0</v>
      </c>
      <c r="NA94">
        <v>0</v>
      </c>
      <c r="NB94">
        <v>0</v>
      </c>
      <c r="NC94">
        <v>100</v>
      </c>
      <c r="ND94">
        <v>100</v>
      </c>
      <c r="NE94">
        <v>100</v>
      </c>
      <c r="NF94" t="s">
        <v>471</v>
      </c>
      <c r="NG94" t="s">
        <v>471</v>
      </c>
      <c r="NH94" t="s">
        <v>471</v>
      </c>
      <c r="NI94" t="s">
        <v>471</v>
      </c>
      <c r="NJ94" t="s">
        <v>471</v>
      </c>
      <c r="NK94" t="s">
        <v>471</v>
      </c>
      <c r="NL94" t="s">
        <v>471</v>
      </c>
      <c r="NM94" t="s">
        <v>471</v>
      </c>
      <c r="NN94" t="s">
        <v>471</v>
      </c>
      <c r="NO94" t="s">
        <v>2075</v>
      </c>
      <c r="NP94" t="s">
        <v>2075</v>
      </c>
      <c r="NQ94">
        <v>0</v>
      </c>
      <c r="NR94">
        <v>0</v>
      </c>
      <c r="NS94">
        <v>0</v>
      </c>
      <c r="NT94">
        <v>0</v>
      </c>
      <c r="NU94">
        <v>0</v>
      </c>
      <c r="NV94">
        <v>0</v>
      </c>
      <c r="NW94">
        <v>0</v>
      </c>
      <c r="NX94">
        <v>0</v>
      </c>
      <c r="NY94">
        <v>0</v>
      </c>
      <c r="NZ94">
        <v>0</v>
      </c>
      <c r="OA94" t="s">
        <v>512</v>
      </c>
      <c r="OB94" t="s">
        <v>480</v>
      </c>
      <c r="OC94">
        <v>0</v>
      </c>
      <c r="OD94">
        <v>0</v>
      </c>
      <c r="OE94">
        <v>0</v>
      </c>
      <c r="OF94">
        <v>0</v>
      </c>
      <c r="OG94">
        <v>0</v>
      </c>
      <c r="OH94">
        <v>0</v>
      </c>
      <c r="OI94">
        <v>0</v>
      </c>
      <c r="OJ94">
        <v>0</v>
      </c>
      <c r="OK94">
        <v>0</v>
      </c>
      <c r="OL94">
        <v>0</v>
      </c>
      <c r="OO94" t="s">
        <v>2138</v>
      </c>
      <c r="OP94">
        <v>0.05</v>
      </c>
      <c r="OQ94" t="s">
        <v>525</v>
      </c>
      <c r="OR94" t="s">
        <v>525</v>
      </c>
      <c r="OS94" t="s">
        <v>525</v>
      </c>
      <c r="OT94" t="s">
        <v>525</v>
      </c>
      <c r="OU94" t="s">
        <v>525</v>
      </c>
      <c r="OV94" t="s">
        <v>525</v>
      </c>
      <c r="OW94" t="s">
        <v>525</v>
      </c>
      <c r="OX94" t="s">
        <v>525</v>
      </c>
      <c r="OY94" t="s">
        <v>525</v>
      </c>
      <c r="OZ94" t="s">
        <v>525</v>
      </c>
      <c r="PA94" t="s">
        <v>525</v>
      </c>
      <c r="PB94" t="s">
        <v>525</v>
      </c>
      <c r="PC94" t="s">
        <v>525</v>
      </c>
      <c r="PD94" t="s">
        <v>525</v>
      </c>
      <c r="PE94" t="s">
        <v>525</v>
      </c>
      <c r="PF94" t="s">
        <v>525</v>
      </c>
      <c r="PG94" t="s">
        <v>525</v>
      </c>
      <c r="PH94" t="s">
        <v>525</v>
      </c>
      <c r="PI94" t="s">
        <v>525</v>
      </c>
      <c r="PJ94" t="s">
        <v>525</v>
      </c>
      <c r="PK94" t="s">
        <v>525</v>
      </c>
      <c r="PL94" t="s">
        <v>525</v>
      </c>
      <c r="PM94" t="s">
        <v>525</v>
      </c>
      <c r="PN94" t="s">
        <v>525</v>
      </c>
      <c r="PO94" t="s">
        <v>525</v>
      </c>
      <c r="PP94" t="s">
        <v>525</v>
      </c>
      <c r="PQ94">
        <v>317212</v>
      </c>
      <c r="PR94">
        <v>1444214712</v>
      </c>
      <c r="PS94" t="s">
        <v>556</v>
      </c>
    </row>
    <row r="95" spans="1:435" x14ac:dyDescent="0.25">
      <c r="A95" t="s">
        <v>2161</v>
      </c>
      <c r="B95">
        <v>7873</v>
      </c>
      <c r="C95" t="s">
        <v>2162</v>
      </c>
      <c r="D95">
        <v>2020110010189</v>
      </c>
      <c r="E95" t="s">
        <v>436</v>
      </c>
      <c r="F95" t="s">
        <v>437</v>
      </c>
      <c r="G95" t="s">
        <v>438</v>
      </c>
      <c r="H95" t="s">
        <v>2045</v>
      </c>
      <c r="I95" t="s">
        <v>2046</v>
      </c>
      <c r="J95" t="s">
        <v>2047</v>
      </c>
      <c r="K95" t="s">
        <v>2048</v>
      </c>
      <c r="L95" t="s">
        <v>2049</v>
      </c>
      <c r="M95" t="s">
        <v>2048</v>
      </c>
      <c r="N95" t="s">
        <v>2050</v>
      </c>
      <c r="O95" t="s">
        <v>2051</v>
      </c>
      <c r="P95" t="s">
        <v>2052</v>
      </c>
      <c r="Q95" t="s">
        <v>2053</v>
      </c>
      <c r="R95" t="s">
        <v>2054</v>
      </c>
      <c r="S95" t="s">
        <v>2163</v>
      </c>
      <c r="T95" t="s">
        <v>2163</v>
      </c>
      <c r="AD95" t="s">
        <v>2164</v>
      </c>
      <c r="AE95" t="s">
        <v>2165</v>
      </c>
      <c r="AI95" t="s">
        <v>2166</v>
      </c>
      <c r="AJ95">
        <v>0</v>
      </c>
      <c r="AK95">
        <v>44055</v>
      </c>
      <c r="AL95">
        <v>1</v>
      </c>
      <c r="AM95">
        <v>2023</v>
      </c>
      <c r="AN95" t="s">
        <v>2167</v>
      </c>
      <c r="AO95" t="s">
        <v>2168</v>
      </c>
      <c r="AP95">
        <v>2020</v>
      </c>
      <c r="AQ95">
        <v>2024</v>
      </c>
      <c r="AR95" t="s">
        <v>467</v>
      </c>
      <c r="AS95" t="s">
        <v>670</v>
      </c>
      <c r="AT95" t="s">
        <v>522</v>
      </c>
      <c r="AU95" t="s">
        <v>598</v>
      </c>
      <c r="AV95" t="s">
        <v>460</v>
      </c>
      <c r="AW95" t="s">
        <v>460</v>
      </c>
      <c r="AX95" t="s">
        <v>460</v>
      </c>
      <c r="AZ95">
        <v>1</v>
      </c>
      <c r="BB95" t="s">
        <v>2169</v>
      </c>
      <c r="BC95" t="s">
        <v>2170</v>
      </c>
      <c r="BD95" t="s">
        <v>2163</v>
      </c>
      <c r="BE95" t="s">
        <v>525</v>
      </c>
      <c r="BF95" t="s">
        <v>2171</v>
      </c>
      <c r="BG95">
        <v>2</v>
      </c>
      <c r="BH95">
        <v>44558</v>
      </c>
      <c r="BI95" t="s">
        <v>2090</v>
      </c>
      <c r="BJ95" t="s">
        <v>51</v>
      </c>
      <c r="BK95">
        <v>126</v>
      </c>
      <c r="BL95">
        <v>22</v>
      </c>
      <c r="BM95">
        <v>26</v>
      </c>
      <c r="BN95">
        <v>26</v>
      </c>
      <c r="BO95">
        <v>26</v>
      </c>
      <c r="BP95">
        <v>26</v>
      </c>
      <c r="BW95">
        <v>22</v>
      </c>
      <c r="BX95">
        <v>22</v>
      </c>
      <c r="BY95">
        <v>26</v>
      </c>
      <c r="BZ95">
        <v>26</v>
      </c>
      <c r="CA95">
        <v>26</v>
      </c>
      <c r="CB95">
        <v>26</v>
      </c>
      <c r="CC95">
        <v>26</v>
      </c>
      <c r="CD95">
        <v>0</v>
      </c>
      <c r="CE95" t="s">
        <v>525</v>
      </c>
      <c r="CF95" t="s">
        <v>525</v>
      </c>
      <c r="CG95" t="s">
        <v>525</v>
      </c>
      <c r="CH95" t="s">
        <v>525</v>
      </c>
      <c r="CI95" t="s">
        <v>525</v>
      </c>
      <c r="CJ95">
        <v>21.999999999999996</v>
      </c>
      <c r="CK95">
        <v>25.999999999999996</v>
      </c>
      <c r="CL95">
        <v>26</v>
      </c>
      <c r="CM95">
        <v>80</v>
      </c>
      <c r="CN95" t="s">
        <v>467</v>
      </c>
      <c r="CO95">
        <v>0</v>
      </c>
      <c r="CP95">
        <v>0</v>
      </c>
      <c r="CQ95">
        <v>6</v>
      </c>
      <c r="CR95">
        <v>0</v>
      </c>
      <c r="CS95">
        <v>0</v>
      </c>
      <c r="CT95">
        <v>6</v>
      </c>
      <c r="CU95">
        <v>0</v>
      </c>
      <c r="CV95">
        <v>0</v>
      </c>
      <c r="CW95">
        <v>6</v>
      </c>
      <c r="CX95">
        <v>0</v>
      </c>
      <c r="CY95">
        <v>0</v>
      </c>
      <c r="CZ95">
        <v>8</v>
      </c>
      <c r="DA95">
        <v>26</v>
      </c>
      <c r="DB95">
        <v>6</v>
      </c>
      <c r="DC95">
        <v>6</v>
      </c>
      <c r="DD95">
        <v>0</v>
      </c>
      <c r="DE95">
        <v>0</v>
      </c>
      <c r="DF95">
        <v>0</v>
      </c>
      <c r="DG95">
        <v>0</v>
      </c>
      <c r="DH95">
        <v>0</v>
      </c>
      <c r="DI95">
        <v>0</v>
      </c>
      <c r="DJ95">
        <v>0</v>
      </c>
      <c r="DK95">
        <v>0</v>
      </c>
      <c r="DL95">
        <v>0</v>
      </c>
      <c r="DM95">
        <v>0</v>
      </c>
      <c r="DN95">
        <v>0</v>
      </c>
      <c r="DO95">
        <v>0</v>
      </c>
      <c r="DP95">
        <v>26</v>
      </c>
      <c r="DQ95">
        <v>0</v>
      </c>
      <c r="DR95">
        <v>0</v>
      </c>
      <c r="DS95">
        <v>6</v>
      </c>
      <c r="DT95">
        <v>0</v>
      </c>
      <c r="DU95">
        <v>0</v>
      </c>
      <c r="DV95">
        <v>0</v>
      </c>
      <c r="DW95">
        <v>0</v>
      </c>
      <c r="DX95">
        <v>0</v>
      </c>
      <c r="DY95">
        <v>0</v>
      </c>
      <c r="DZ95">
        <v>0</v>
      </c>
      <c r="EA95">
        <v>0</v>
      </c>
      <c r="EB95">
        <v>0</v>
      </c>
      <c r="EC95">
        <v>6</v>
      </c>
      <c r="ED95">
        <v>6</v>
      </c>
      <c r="EE95">
        <v>0</v>
      </c>
      <c r="EF95">
        <v>0</v>
      </c>
      <c r="EG95" t="s">
        <v>2068</v>
      </c>
      <c r="EH95">
        <v>0</v>
      </c>
      <c r="EI95">
        <v>0</v>
      </c>
      <c r="EJ95" t="s">
        <v>2068</v>
      </c>
      <c r="EK95">
        <v>0</v>
      </c>
      <c r="EL95">
        <v>0</v>
      </c>
      <c r="EM95" t="s">
        <v>2068</v>
      </c>
      <c r="EN95">
        <v>0</v>
      </c>
      <c r="EO95">
        <v>0</v>
      </c>
      <c r="EP95" t="s">
        <v>2068</v>
      </c>
      <c r="EQ95">
        <v>0</v>
      </c>
      <c r="ER95">
        <v>0</v>
      </c>
      <c r="ES95" t="s">
        <v>2068</v>
      </c>
      <c r="ET95">
        <v>0</v>
      </c>
      <c r="EU95">
        <v>0</v>
      </c>
      <c r="EV95">
        <v>0</v>
      </c>
      <c r="EW95">
        <v>0</v>
      </c>
      <c r="EX95">
        <v>0</v>
      </c>
      <c r="EY95">
        <v>0</v>
      </c>
      <c r="EZ95">
        <v>0</v>
      </c>
      <c r="FA95">
        <v>0</v>
      </c>
      <c r="FB95">
        <v>0</v>
      </c>
      <c r="FC95" t="s">
        <v>525</v>
      </c>
      <c r="FD95" t="s">
        <v>525</v>
      </c>
      <c r="FE95" t="s">
        <v>525</v>
      </c>
      <c r="FF95" t="s">
        <v>525</v>
      </c>
      <c r="FG95" t="s">
        <v>525</v>
      </c>
      <c r="FH95" t="s">
        <v>525</v>
      </c>
      <c r="FI95" t="s">
        <v>525</v>
      </c>
      <c r="FJ95" t="s">
        <v>525</v>
      </c>
      <c r="FK95" t="s">
        <v>525</v>
      </c>
      <c r="FL95" t="s">
        <v>525</v>
      </c>
      <c r="FM95" t="s">
        <v>525</v>
      </c>
      <c r="FN95" t="s">
        <v>525</v>
      </c>
      <c r="FO95" t="s">
        <v>525</v>
      </c>
      <c r="FP95" t="s">
        <v>525</v>
      </c>
      <c r="FQ95" t="s">
        <v>525</v>
      </c>
      <c r="FR95" t="s">
        <v>525</v>
      </c>
      <c r="FS95" t="s">
        <v>525</v>
      </c>
      <c r="FT95" t="s">
        <v>525</v>
      </c>
      <c r="FU95" t="s">
        <v>525</v>
      </c>
      <c r="FV95" t="s">
        <v>525</v>
      </c>
      <c r="FW95" t="s">
        <v>525</v>
      </c>
      <c r="FX95" t="s">
        <v>525</v>
      </c>
      <c r="FY95" t="s">
        <v>525</v>
      </c>
      <c r="FZ95" t="s">
        <v>525</v>
      </c>
      <c r="GA95" t="s">
        <v>525</v>
      </c>
      <c r="GB95" t="s">
        <v>525</v>
      </c>
      <c r="GC95" t="s">
        <v>525</v>
      </c>
      <c r="GD95" t="s">
        <v>525</v>
      </c>
      <c r="GE95" t="s">
        <v>525</v>
      </c>
      <c r="GF95" t="s">
        <v>525</v>
      </c>
      <c r="GG95" t="s">
        <v>525</v>
      </c>
      <c r="GH95" t="s">
        <v>525</v>
      </c>
      <c r="GI95" t="s">
        <v>525</v>
      </c>
      <c r="GJ95" t="s">
        <v>525</v>
      </c>
      <c r="GK95" t="s">
        <v>525</v>
      </c>
      <c r="GL95" t="s">
        <v>525</v>
      </c>
      <c r="GM95" t="s">
        <v>525</v>
      </c>
      <c r="GN95" t="s">
        <v>525</v>
      </c>
      <c r="GO95" t="s">
        <v>525</v>
      </c>
      <c r="GP95" t="s">
        <v>525</v>
      </c>
      <c r="GQ95" t="s">
        <v>525</v>
      </c>
      <c r="GR95" t="s">
        <v>525</v>
      </c>
      <c r="GS95" t="s">
        <v>525</v>
      </c>
      <c r="GT95" t="s">
        <v>525</v>
      </c>
      <c r="GU95" t="s">
        <v>525</v>
      </c>
      <c r="GV95" t="s">
        <v>525</v>
      </c>
      <c r="GW95" t="s">
        <v>525</v>
      </c>
      <c r="GX95" t="s">
        <v>525</v>
      </c>
      <c r="GY95" t="s">
        <v>525</v>
      </c>
      <c r="GZ95" t="s">
        <v>525</v>
      </c>
      <c r="HA95" t="s">
        <v>525</v>
      </c>
      <c r="HB95" t="s">
        <v>525</v>
      </c>
      <c r="HC95" t="s">
        <v>525</v>
      </c>
      <c r="HD95" t="s">
        <v>525</v>
      </c>
      <c r="HE95" t="s">
        <v>525</v>
      </c>
      <c r="HF95" t="s">
        <v>525</v>
      </c>
      <c r="HG95" t="s">
        <v>525</v>
      </c>
      <c r="HH95" t="s">
        <v>525</v>
      </c>
      <c r="HI95" t="s">
        <v>525</v>
      </c>
      <c r="HJ95" t="s">
        <v>525</v>
      </c>
      <c r="HK95" t="s">
        <v>525</v>
      </c>
      <c r="HL95" t="s">
        <v>525</v>
      </c>
      <c r="HM95" t="s">
        <v>525</v>
      </c>
      <c r="HN95" t="s">
        <v>525</v>
      </c>
      <c r="HO95" t="s">
        <v>525</v>
      </c>
      <c r="HP95" t="s">
        <v>525</v>
      </c>
      <c r="HQ95" t="s">
        <v>525</v>
      </c>
      <c r="HR95" t="s">
        <v>525</v>
      </c>
      <c r="HS95" t="s">
        <v>525</v>
      </c>
      <c r="HT95" t="s">
        <v>525</v>
      </c>
      <c r="HU95" t="s">
        <v>525</v>
      </c>
      <c r="HV95" t="s">
        <v>525</v>
      </c>
      <c r="HW95" t="s">
        <v>525</v>
      </c>
      <c r="HX95" t="s">
        <v>525</v>
      </c>
      <c r="HY95" t="s">
        <v>525</v>
      </c>
      <c r="HZ95" t="s">
        <v>525</v>
      </c>
      <c r="IA95" t="s">
        <v>525</v>
      </c>
      <c r="IB95" t="s">
        <v>525</v>
      </c>
      <c r="IC95" t="s">
        <v>2172</v>
      </c>
      <c r="ID95" t="s">
        <v>471</v>
      </c>
      <c r="IE95" t="s">
        <v>471</v>
      </c>
      <c r="IF95" t="s">
        <v>471</v>
      </c>
      <c r="IG95" t="s">
        <v>2072</v>
      </c>
      <c r="IH95" t="s">
        <v>2173</v>
      </c>
      <c r="II95" t="s">
        <v>471</v>
      </c>
      <c r="IJ95" t="s">
        <v>471</v>
      </c>
      <c r="IK95" t="s">
        <v>471</v>
      </c>
      <c r="IL95" t="s">
        <v>471</v>
      </c>
      <c r="IM95" t="s">
        <v>471</v>
      </c>
      <c r="IN95" t="s">
        <v>471</v>
      </c>
      <c r="IO95" t="s">
        <v>471</v>
      </c>
      <c r="IP95" t="s">
        <v>471</v>
      </c>
      <c r="IQ95" t="s">
        <v>471</v>
      </c>
      <c r="IR95">
        <v>0</v>
      </c>
      <c r="IS95">
        <v>0</v>
      </c>
      <c r="IT95">
        <v>1</v>
      </c>
      <c r="IU95">
        <v>0</v>
      </c>
      <c r="IV95">
        <v>0</v>
      </c>
      <c r="IW95">
        <v>0</v>
      </c>
      <c r="IX95">
        <v>0</v>
      </c>
      <c r="IY95">
        <v>0</v>
      </c>
      <c r="IZ95">
        <v>0</v>
      </c>
      <c r="JA95">
        <v>0</v>
      </c>
      <c r="JB95">
        <v>0</v>
      </c>
      <c r="JC95">
        <v>0</v>
      </c>
      <c r="JD95">
        <v>0.23076923076923078</v>
      </c>
      <c r="JE95">
        <v>0</v>
      </c>
      <c r="JF95">
        <v>0</v>
      </c>
      <c r="JG95">
        <v>23.076923076923077</v>
      </c>
      <c r="JH95">
        <v>0</v>
      </c>
      <c r="JI95">
        <v>0</v>
      </c>
      <c r="JJ95">
        <v>0</v>
      </c>
      <c r="JK95">
        <v>0</v>
      </c>
      <c r="JL95">
        <v>0</v>
      </c>
      <c r="JM95">
        <v>0</v>
      </c>
      <c r="JN95">
        <v>0</v>
      </c>
      <c r="JO95">
        <v>0</v>
      </c>
      <c r="JP95">
        <v>0</v>
      </c>
      <c r="JQ95">
        <v>23.076923076923077</v>
      </c>
      <c r="JR95">
        <v>0</v>
      </c>
      <c r="JS95">
        <v>0</v>
      </c>
      <c r="JT95">
        <v>23.076923076923077</v>
      </c>
      <c r="JU95">
        <v>23.076923076923077</v>
      </c>
      <c r="JV95">
        <v>23.076923076923077</v>
      </c>
      <c r="JW95">
        <v>23.076923076923077</v>
      </c>
      <c r="JX95">
        <v>23.076923076923077</v>
      </c>
      <c r="JY95">
        <v>23.076923076923077</v>
      </c>
      <c r="JZ95">
        <v>23.076923076923077</v>
      </c>
      <c r="KA95">
        <v>23.076923076923077</v>
      </c>
      <c r="KB95">
        <v>23.076923076923077</v>
      </c>
      <c r="KC95">
        <v>23.076923076923077</v>
      </c>
      <c r="KD95" t="s">
        <v>473</v>
      </c>
      <c r="KE95" t="s">
        <v>471</v>
      </c>
      <c r="KF95">
        <v>100</v>
      </c>
      <c r="KG95" t="s">
        <v>471</v>
      </c>
      <c r="KH95" t="s">
        <v>471</v>
      </c>
      <c r="KI95" t="s">
        <v>471</v>
      </c>
      <c r="KJ95" t="s">
        <v>471</v>
      </c>
      <c r="KK95" t="s">
        <v>471</v>
      </c>
      <c r="KL95" t="s">
        <v>471</v>
      </c>
      <c r="KM95" t="s">
        <v>471</v>
      </c>
      <c r="KN95" t="s">
        <v>471</v>
      </c>
      <c r="KO95" t="s">
        <v>471</v>
      </c>
      <c r="KP95" t="s">
        <v>473</v>
      </c>
      <c r="KQ95" t="s">
        <v>473</v>
      </c>
      <c r="KR95">
        <v>100</v>
      </c>
      <c r="KS95" t="s">
        <v>471</v>
      </c>
      <c r="KT95" t="s">
        <v>471</v>
      </c>
      <c r="KU95" t="s">
        <v>471</v>
      </c>
      <c r="KV95" t="s">
        <v>471</v>
      </c>
      <c r="KW95" t="s">
        <v>471</v>
      </c>
      <c r="KX95" t="s">
        <v>471</v>
      </c>
      <c r="KY95" t="s">
        <v>471</v>
      </c>
      <c r="KZ95" t="s">
        <v>471</v>
      </c>
      <c r="LA95" t="s">
        <v>471</v>
      </c>
      <c r="LB95">
        <v>100</v>
      </c>
      <c r="LC95" t="s">
        <v>2074</v>
      </c>
      <c r="LD95" t="s">
        <v>2046</v>
      </c>
      <c r="LE95">
        <v>90</v>
      </c>
      <c r="LF95">
        <v>22.492401315789472</v>
      </c>
      <c r="LG95" t="s">
        <v>471</v>
      </c>
      <c r="LH95" t="s">
        <v>471</v>
      </c>
      <c r="LI95">
        <v>95</v>
      </c>
      <c r="LJ95">
        <v>20.680200657894737</v>
      </c>
      <c r="LK95">
        <v>7486421000</v>
      </c>
      <c r="LL95">
        <v>6438419926</v>
      </c>
      <c r="LM95">
        <v>688977434</v>
      </c>
      <c r="LN95">
        <v>1444531924</v>
      </c>
      <c r="LO95">
        <v>330777323</v>
      </c>
      <c r="LP95" t="s">
        <v>473</v>
      </c>
      <c r="LQ95" t="s">
        <v>473</v>
      </c>
      <c r="LR95">
        <v>6</v>
      </c>
      <c r="LS95" t="s">
        <v>471</v>
      </c>
      <c r="LT95" t="s">
        <v>471</v>
      </c>
      <c r="LU95" t="s">
        <v>471</v>
      </c>
      <c r="LV95" t="s">
        <v>471</v>
      </c>
      <c r="LW95" t="s">
        <v>471</v>
      </c>
      <c r="LX95" t="s">
        <v>471</v>
      </c>
      <c r="LY95" t="s">
        <v>471</v>
      </c>
      <c r="LZ95" t="s">
        <v>471</v>
      </c>
      <c r="MA95" t="s">
        <v>471</v>
      </c>
      <c r="MB95">
        <v>6</v>
      </c>
      <c r="MC95">
        <v>6</v>
      </c>
      <c r="MD95">
        <v>6</v>
      </c>
      <c r="ME95" t="s">
        <v>752</v>
      </c>
      <c r="MF95" t="s">
        <v>475</v>
      </c>
      <c r="MG95">
        <v>0</v>
      </c>
      <c r="MH95">
        <v>0</v>
      </c>
      <c r="MI95">
        <v>0</v>
      </c>
      <c r="MJ95">
        <v>0</v>
      </c>
      <c r="MK95">
        <v>0</v>
      </c>
      <c r="ML95">
        <v>0</v>
      </c>
      <c r="MM95">
        <v>0</v>
      </c>
      <c r="MN95">
        <v>0</v>
      </c>
      <c r="MO95">
        <v>0</v>
      </c>
      <c r="MP95">
        <v>0</v>
      </c>
      <c r="MQ95" t="s">
        <v>754</v>
      </c>
      <c r="MR95" t="s">
        <v>475</v>
      </c>
      <c r="MS95">
        <v>0</v>
      </c>
      <c r="MT95">
        <v>0</v>
      </c>
      <c r="MU95">
        <v>0</v>
      </c>
      <c r="MV95">
        <v>0</v>
      </c>
      <c r="MW95">
        <v>0</v>
      </c>
      <c r="MX95">
        <v>0</v>
      </c>
      <c r="MY95">
        <v>0</v>
      </c>
      <c r="MZ95">
        <v>0</v>
      </c>
      <c r="NA95">
        <v>0</v>
      </c>
      <c r="NB95">
        <v>0</v>
      </c>
      <c r="NC95" t="s">
        <v>473</v>
      </c>
      <c r="ND95" t="s">
        <v>473</v>
      </c>
      <c r="NE95">
        <v>100</v>
      </c>
      <c r="NF95" t="s">
        <v>471</v>
      </c>
      <c r="NG95" t="s">
        <v>471</v>
      </c>
      <c r="NH95" t="s">
        <v>471</v>
      </c>
      <c r="NI95" t="s">
        <v>471</v>
      </c>
      <c r="NJ95" t="s">
        <v>471</v>
      </c>
      <c r="NK95" t="s">
        <v>471</v>
      </c>
      <c r="NL95" t="s">
        <v>471</v>
      </c>
      <c r="NM95" t="s">
        <v>471</v>
      </c>
      <c r="NN95" t="s">
        <v>471</v>
      </c>
      <c r="NO95" t="s">
        <v>2075</v>
      </c>
      <c r="NP95" t="s">
        <v>2075</v>
      </c>
      <c r="NQ95">
        <v>0</v>
      </c>
      <c r="NR95">
        <v>0</v>
      </c>
      <c r="NS95">
        <v>0</v>
      </c>
      <c r="NT95">
        <v>0</v>
      </c>
      <c r="NU95">
        <v>0</v>
      </c>
      <c r="NV95">
        <v>0</v>
      </c>
      <c r="NW95">
        <v>0</v>
      </c>
      <c r="NX95">
        <v>0</v>
      </c>
      <c r="NY95">
        <v>0</v>
      </c>
      <c r="NZ95">
        <v>0</v>
      </c>
      <c r="OA95" t="s">
        <v>512</v>
      </c>
      <c r="OB95" t="s">
        <v>480</v>
      </c>
      <c r="OC95">
        <v>0</v>
      </c>
      <c r="OD95">
        <v>0</v>
      </c>
      <c r="OE95">
        <v>0</v>
      </c>
      <c r="OF95">
        <v>0</v>
      </c>
      <c r="OG95">
        <v>0</v>
      </c>
      <c r="OH95">
        <v>0</v>
      </c>
      <c r="OI95">
        <v>0</v>
      </c>
      <c r="OJ95">
        <v>0</v>
      </c>
      <c r="OK95">
        <v>0</v>
      </c>
      <c r="OL95">
        <v>0</v>
      </c>
      <c r="OO95" t="s">
        <v>2161</v>
      </c>
      <c r="OP95">
        <v>6</v>
      </c>
      <c r="OQ95" t="s">
        <v>525</v>
      </c>
      <c r="OR95" t="s">
        <v>525</v>
      </c>
      <c r="OS95" t="s">
        <v>525</v>
      </c>
      <c r="OT95" t="s">
        <v>525</v>
      </c>
      <c r="OU95" t="s">
        <v>525</v>
      </c>
      <c r="OV95" t="s">
        <v>525</v>
      </c>
      <c r="OW95" t="s">
        <v>525</v>
      </c>
      <c r="OX95" t="s">
        <v>525</v>
      </c>
      <c r="OY95" t="s">
        <v>525</v>
      </c>
      <c r="OZ95" t="s">
        <v>525</v>
      </c>
      <c r="PA95" t="s">
        <v>525</v>
      </c>
      <c r="PB95" t="s">
        <v>525</v>
      </c>
      <c r="PC95" t="s">
        <v>525</v>
      </c>
      <c r="PD95" t="s">
        <v>525</v>
      </c>
      <c r="PE95" t="s">
        <v>525</v>
      </c>
      <c r="PF95" t="s">
        <v>525</v>
      </c>
      <c r="PG95" t="s">
        <v>525</v>
      </c>
      <c r="PH95" t="s">
        <v>525</v>
      </c>
      <c r="PI95" t="s">
        <v>525</v>
      </c>
      <c r="PJ95" t="s">
        <v>525</v>
      </c>
      <c r="PK95" t="s">
        <v>525</v>
      </c>
      <c r="PL95" t="s">
        <v>525</v>
      </c>
      <c r="PM95" t="s">
        <v>525</v>
      </c>
      <c r="PN95" t="s">
        <v>525</v>
      </c>
      <c r="PO95" t="s">
        <v>525</v>
      </c>
      <c r="PP95" t="s">
        <v>525</v>
      </c>
      <c r="PQ95">
        <v>317212</v>
      </c>
      <c r="PR95">
        <v>1444214712</v>
      </c>
      <c r="PS95" t="s">
        <v>556</v>
      </c>
    </row>
    <row r="96" spans="1:435" x14ac:dyDescent="0.25">
      <c r="A96" t="s">
        <v>2174</v>
      </c>
      <c r="B96">
        <v>7873</v>
      </c>
      <c r="C96" t="s">
        <v>2175</v>
      </c>
      <c r="D96">
        <v>2020110010189</v>
      </c>
      <c r="E96" t="s">
        <v>436</v>
      </c>
      <c r="F96" t="s">
        <v>437</v>
      </c>
      <c r="G96" t="s">
        <v>438</v>
      </c>
      <c r="H96" t="s">
        <v>2045</v>
      </c>
      <c r="I96" t="s">
        <v>2046</v>
      </c>
      <c r="J96" t="s">
        <v>2047</v>
      </c>
      <c r="K96" t="s">
        <v>2048</v>
      </c>
      <c r="L96" t="s">
        <v>2049</v>
      </c>
      <c r="M96" t="s">
        <v>2048</v>
      </c>
      <c r="N96" t="s">
        <v>2050</v>
      </c>
      <c r="O96" t="s">
        <v>2051</v>
      </c>
      <c r="P96" t="s">
        <v>2052</v>
      </c>
      <c r="Q96" t="s">
        <v>2053</v>
      </c>
      <c r="R96" t="s">
        <v>2054</v>
      </c>
      <c r="S96" t="s">
        <v>2176</v>
      </c>
      <c r="T96" t="s">
        <v>2177</v>
      </c>
      <c r="AC96" t="s">
        <v>2176</v>
      </c>
      <c r="AI96" t="s">
        <v>2178</v>
      </c>
      <c r="AJ96">
        <v>0</v>
      </c>
      <c r="AK96">
        <v>44055</v>
      </c>
      <c r="AL96">
        <v>1</v>
      </c>
      <c r="AM96">
        <v>2023</v>
      </c>
      <c r="AN96" t="s">
        <v>2179</v>
      </c>
      <c r="AO96" t="s">
        <v>2131</v>
      </c>
      <c r="AP96">
        <v>2020</v>
      </c>
      <c r="AQ96">
        <v>2024</v>
      </c>
      <c r="AR96" t="s">
        <v>492</v>
      </c>
      <c r="AS96" t="s">
        <v>626</v>
      </c>
      <c r="AT96" t="s">
        <v>458</v>
      </c>
      <c r="AU96" t="s">
        <v>598</v>
      </c>
      <c r="AV96">
        <v>2020</v>
      </c>
      <c r="AW96">
        <v>4</v>
      </c>
      <c r="AX96" t="s">
        <v>2132</v>
      </c>
      <c r="AY96">
        <v>1</v>
      </c>
      <c r="BB96" t="s">
        <v>2180</v>
      </c>
      <c r="BC96" t="s">
        <v>2181</v>
      </c>
      <c r="BD96" t="s">
        <v>2182</v>
      </c>
      <c r="BE96" t="s">
        <v>2183</v>
      </c>
      <c r="BF96" t="s">
        <v>2184</v>
      </c>
      <c r="BG96">
        <v>2</v>
      </c>
      <c r="BH96">
        <v>44558</v>
      </c>
      <c r="BI96" t="s">
        <v>2185</v>
      </c>
      <c r="BJ96" t="s">
        <v>50</v>
      </c>
      <c r="BK96">
        <v>100</v>
      </c>
      <c r="BL96">
        <v>100</v>
      </c>
      <c r="BM96">
        <v>100</v>
      </c>
      <c r="BN96">
        <v>100</v>
      </c>
      <c r="BO96">
        <v>100</v>
      </c>
      <c r="BP96">
        <v>100</v>
      </c>
      <c r="BQ96">
        <v>11998201283</v>
      </c>
      <c r="BR96">
        <v>1860016986</v>
      </c>
      <c r="BS96">
        <v>61789164</v>
      </c>
      <c r="BT96">
        <v>2192877003</v>
      </c>
      <c r="BU96">
        <v>1897518130</v>
      </c>
      <c r="BV96">
        <v>5986000000</v>
      </c>
      <c r="BW96">
        <v>100</v>
      </c>
      <c r="BX96">
        <v>100</v>
      </c>
      <c r="BY96">
        <v>100</v>
      </c>
      <c r="BZ96">
        <v>100</v>
      </c>
      <c r="CA96">
        <v>100</v>
      </c>
      <c r="CB96">
        <v>100</v>
      </c>
      <c r="CC96">
        <v>100</v>
      </c>
      <c r="CD96">
        <v>1860016986</v>
      </c>
      <c r="CE96">
        <v>289180626</v>
      </c>
      <c r="CF96">
        <v>61789164</v>
      </c>
      <c r="CG96">
        <v>61789164</v>
      </c>
      <c r="CH96">
        <v>2192877003</v>
      </c>
      <c r="CI96">
        <v>1150302195</v>
      </c>
      <c r="CJ96">
        <v>100</v>
      </c>
      <c r="CK96">
        <v>100</v>
      </c>
      <c r="CL96">
        <v>100</v>
      </c>
      <c r="CM96">
        <v>100</v>
      </c>
      <c r="CN96" t="s">
        <v>467</v>
      </c>
      <c r="CO96">
        <v>2</v>
      </c>
      <c r="CP96">
        <v>4</v>
      </c>
      <c r="CQ96">
        <v>14.000000000000002</v>
      </c>
      <c r="CR96">
        <v>8</v>
      </c>
      <c r="CS96">
        <v>10</v>
      </c>
      <c r="CT96">
        <v>18</v>
      </c>
      <c r="CU96">
        <v>14.000000000000002</v>
      </c>
      <c r="CV96">
        <v>14.000000000000002</v>
      </c>
      <c r="CW96">
        <v>4</v>
      </c>
      <c r="CX96">
        <v>4</v>
      </c>
      <c r="CY96">
        <v>4</v>
      </c>
      <c r="CZ96">
        <v>4</v>
      </c>
      <c r="DA96">
        <v>100</v>
      </c>
      <c r="DB96">
        <v>20</v>
      </c>
      <c r="DC96">
        <v>20</v>
      </c>
      <c r="DD96">
        <v>2</v>
      </c>
      <c r="DE96">
        <v>4</v>
      </c>
      <c r="DF96">
        <v>14</v>
      </c>
      <c r="DG96">
        <v>8</v>
      </c>
      <c r="DH96">
        <v>10</v>
      </c>
      <c r="DI96">
        <v>18</v>
      </c>
      <c r="DJ96">
        <v>14</v>
      </c>
      <c r="DK96">
        <v>14</v>
      </c>
      <c r="DL96">
        <v>4</v>
      </c>
      <c r="DM96">
        <v>4</v>
      </c>
      <c r="DN96">
        <v>4</v>
      </c>
      <c r="DO96">
        <v>4</v>
      </c>
      <c r="DP96">
        <v>100</v>
      </c>
      <c r="DQ96">
        <v>2</v>
      </c>
      <c r="DR96">
        <v>4</v>
      </c>
      <c r="DS96">
        <v>6</v>
      </c>
      <c r="DT96">
        <v>0</v>
      </c>
      <c r="DU96">
        <v>0</v>
      </c>
      <c r="DV96">
        <v>0</v>
      </c>
      <c r="DW96">
        <v>0</v>
      </c>
      <c r="DX96">
        <v>0</v>
      </c>
      <c r="DY96">
        <v>0</v>
      </c>
      <c r="DZ96">
        <v>0</v>
      </c>
      <c r="EA96">
        <v>16</v>
      </c>
      <c r="EB96">
        <v>-16</v>
      </c>
      <c r="EC96">
        <v>12</v>
      </c>
      <c r="ED96">
        <v>12</v>
      </c>
      <c r="EE96" t="s">
        <v>2186</v>
      </c>
      <c r="EF96" t="s">
        <v>2187</v>
      </c>
      <c r="EG96" t="s">
        <v>2188</v>
      </c>
      <c r="EH96" t="s">
        <v>2187</v>
      </c>
      <c r="EI96" t="s">
        <v>2187</v>
      </c>
      <c r="EJ96" t="s">
        <v>2189</v>
      </c>
      <c r="EK96" t="s">
        <v>2187</v>
      </c>
      <c r="EL96" t="s">
        <v>2187</v>
      </c>
      <c r="EM96" t="s">
        <v>2187</v>
      </c>
      <c r="EN96" t="s">
        <v>2187</v>
      </c>
      <c r="EO96" t="s">
        <v>2187</v>
      </c>
      <c r="EP96" t="s">
        <v>2190</v>
      </c>
      <c r="EQ96" t="s">
        <v>2186</v>
      </c>
      <c r="ER96" t="s">
        <v>2191</v>
      </c>
      <c r="ES96" t="s">
        <v>2187</v>
      </c>
      <c r="ET96">
        <v>0</v>
      </c>
      <c r="EU96">
        <v>0</v>
      </c>
      <c r="EV96">
        <v>0</v>
      </c>
      <c r="EW96">
        <v>0</v>
      </c>
      <c r="EX96">
        <v>0</v>
      </c>
      <c r="EY96">
        <v>0</v>
      </c>
      <c r="EZ96">
        <v>0</v>
      </c>
      <c r="FA96">
        <v>0</v>
      </c>
      <c r="FB96">
        <v>0</v>
      </c>
      <c r="FC96">
        <v>1944667000</v>
      </c>
      <c r="FD96">
        <v>1944667000</v>
      </c>
      <c r="FE96">
        <v>1944667000</v>
      </c>
      <c r="FF96">
        <v>1944667000</v>
      </c>
      <c r="FG96">
        <v>1944667000</v>
      </c>
      <c r="FH96">
        <v>1944667000</v>
      </c>
      <c r="FI96">
        <v>1944667000</v>
      </c>
      <c r="FJ96">
        <v>1944667000</v>
      </c>
      <c r="FK96">
        <v>1944667000</v>
      </c>
      <c r="FL96">
        <v>1944667000</v>
      </c>
      <c r="FM96">
        <v>1944667000</v>
      </c>
      <c r="FN96">
        <v>1944667000</v>
      </c>
      <c r="FO96">
        <v>1944667000</v>
      </c>
      <c r="FP96">
        <v>1944667000</v>
      </c>
      <c r="FQ96">
        <v>1944667000</v>
      </c>
      <c r="FR96">
        <v>1897518130</v>
      </c>
      <c r="FS96">
        <v>0</v>
      </c>
      <c r="FT96">
        <v>0</v>
      </c>
      <c r="FU96">
        <v>0</v>
      </c>
      <c r="FV96">
        <v>0</v>
      </c>
      <c r="FW96">
        <v>0</v>
      </c>
      <c r="FX96">
        <v>0</v>
      </c>
      <c r="FY96">
        <v>0</v>
      </c>
      <c r="FZ96">
        <v>0</v>
      </c>
      <c r="GA96">
        <v>0</v>
      </c>
      <c r="GB96">
        <v>1897518130</v>
      </c>
      <c r="GC96">
        <v>1327654898</v>
      </c>
      <c r="GD96">
        <v>1327654898</v>
      </c>
      <c r="GE96">
        <v>1327654898</v>
      </c>
      <c r="GF96">
        <v>0</v>
      </c>
      <c r="GG96">
        <v>0</v>
      </c>
      <c r="GH96">
        <v>0</v>
      </c>
      <c r="GI96">
        <v>0</v>
      </c>
      <c r="GJ96">
        <v>0</v>
      </c>
      <c r="GK96">
        <v>0</v>
      </c>
      <c r="GL96">
        <v>0</v>
      </c>
      <c r="GM96">
        <v>0</v>
      </c>
      <c r="GN96">
        <v>0</v>
      </c>
      <c r="GO96">
        <v>1327654898</v>
      </c>
      <c r="GP96">
        <v>0</v>
      </c>
      <c r="GQ96">
        <v>0</v>
      </c>
      <c r="GR96">
        <v>0</v>
      </c>
      <c r="GS96">
        <v>0</v>
      </c>
      <c r="GT96">
        <v>0</v>
      </c>
      <c r="GU96">
        <v>0</v>
      </c>
      <c r="GV96">
        <v>0</v>
      </c>
      <c r="GW96">
        <v>0</v>
      </c>
      <c r="GX96">
        <v>0</v>
      </c>
      <c r="GY96">
        <v>0</v>
      </c>
      <c r="GZ96">
        <v>0</v>
      </c>
      <c r="HA96">
        <v>0</v>
      </c>
      <c r="HB96">
        <v>0</v>
      </c>
      <c r="HC96">
        <v>1042574808</v>
      </c>
      <c r="HD96">
        <v>1042574808</v>
      </c>
      <c r="HE96">
        <v>1042574808</v>
      </c>
      <c r="HF96">
        <v>0</v>
      </c>
      <c r="HG96">
        <v>0</v>
      </c>
      <c r="HH96">
        <v>0</v>
      </c>
      <c r="HI96">
        <v>0</v>
      </c>
      <c r="HJ96">
        <v>0</v>
      </c>
      <c r="HK96">
        <v>0</v>
      </c>
      <c r="HL96">
        <v>0</v>
      </c>
      <c r="HM96">
        <v>0</v>
      </c>
      <c r="HN96">
        <v>0</v>
      </c>
      <c r="HO96">
        <v>1042574808</v>
      </c>
      <c r="HP96">
        <v>0</v>
      </c>
      <c r="HQ96">
        <v>0</v>
      </c>
      <c r="HR96">
        <v>0</v>
      </c>
      <c r="HS96">
        <v>0</v>
      </c>
      <c r="HT96">
        <v>0</v>
      </c>
      <c r="HU96">
        <v>0</v>
      </c>
      <c r="HV96">
        <v>0</v>
      </c>
      <c r="HW96">
        <v>0</v>
      </c>
      <c r="HX96">
        <v>0</v>
      </c>
      <c r="HY96">
        <v>0</v>
      </c>
      <c r="HZ96">
        <v>0</v>
      </c>
      <c r="IA96">
        <v>0</v>
      </c>
      <c r="IB96">
        <v>0</v>
      </c>
      <c r="IC96" t="s">
        <v>2192</v>
      </c>
      <c r="ID96" t="s">
        <v>2193</v>
      </c>
      <c r="IE96" t="s">
        <v>471</v>
      </c>
      <c r="IF96" t="s">
        <v>2194</v>
      </c>
      <c r="IG96" t="s">
        <v>2195</v>
      </c>
      <c r="IH96" t="s">
        <v>2196</v>
      </c>
      <c r="II96" t="s">
        <v>471</v>
      </c>
      <c r="IJ96" t="s">
        <v>471</v>
      </c>
      <c r="IK96" t="s">
        <v>471</v>
      </c>
      <c r="IL96" t="s">
        <v>471</v>
      </c>
      <c r="IM96" t="s">
        <v>471</v>
      </c>
      <c r="IN96" t="s">
        <v>471</v>
      </c>
      <c r="IO96" t="s">
        <v>471</v>
      </c>
      <c r="IP96" t="s">
        <v>471</v>
      </c>
      <c r="IQ96" t="s">
        <v>471</v>
      </c>
      <c r="IR96">
        <v>1</v>
      </c>
      <c r="IS96">
        <v>1</v>
      </c>
      <c r="IT96">
        <v>0.42857142857142855</v>
      </c>
      <c r="IU96">
        <v>0</v>
      </c>
      <c r="IV96">
        <v>0</v>
      </c>
      <c r="IW96">
        <v>0</v>
      </c>
      <c r="IX96">
        <v>0</v>
      </c>
      <c r="IY96">
        <v>0</v>
      </c>
      <c r="IZ96">
        <v>0</v>
      </c>
      <c r="JA96">
        <v>0</v>
      </c>
      <c r="JB96">
        <v>4</v>
      </c>
      <c r="JC96">
        <v>-4</v>
      </c>
      <c r="JD96">
        <v>0.12</v>
      </c>
      <c r="JE96">
        <v>2</v>
      </c>
      <c r="JF96">
        <v>4</v>
      </c>
      <c r="JG96">
        <v>6</v>
      </c>
      <c r="JH96">
        <v>0</v>
      </c>
      <c r="JI96">
        <v>0</v>
      </c>
      <c r="JJ96">
        <v>0</v>
      </c>
      <c r="JK96">
        <v>0</v>
      </c>
      <c r="JL96">
        <v>0</v>
      </c>
      <c r="JM96">
        <v>0</v>
      </c>
      <c r="JN96">
        <v>0</v>
      </c>
      <c r="JO96">
        <v>16</v>
      </c>
      <c r="JP96">
        <v>-16</v>
      </c>
      <c r="JQ96">
        <v>12</v>
      </c>
      <c r="JR96">
        <v>2</v>
      </c>
      <c r="JS96">
        <v>6</v>
      </c>
      <c r="JT96">
        <v>12</v>
      </c>
      <c r="JU96">
        <v>12</v>
      </c>
      <c r="JV96">
        <v>12</v>
      </c>
      <c r="JW96">
        <v>12</v>
      </c>
      <c r="JX96">
        <v>12</v>
      </c>
      <c r="JY96">
        <v>12</v>
      </c>
      <c r="JZ96">
        <v>12</v>
      </c>
      <c r="KA96">
        <v>12</v>
      </c>
      <c r="KB96">
        <v>28</v>
      </c>
      <c r="KC96">
        <v>12</v>
      </c>
      <c r="KD96">
        <v>100</v>
      </c>
      <c r="KE96">
        <v>100</v>
      </c>
      <c r="KF96">
        <v>42.857142857142854</v>
      </c>
      <c r="KG96" t="s">
        <v>471</v>
      </c>
      <c r="KH96" t="s">
        <v>471</v>
      </c>
      <c r="KI96" t="s">
        <v>471</v>
      </c>
      <c r="KJ96" t="s">
        <v>471</v>
      </c>
      <c r="KK96" t="s">
        <v>471</v>
      </c>
      <c r="KL96" t="s">
        <v>471</v>
      </c>
      <c r="KM96" t="s">
        <v>471</v>
      </c>
      <c r="KN96" t="s">
        <v>471</v>
      </c>
      <c r="KO96" t="s">
        <v>471</v>
      </c>
      <c r="KP96">
        <v>100</v>
      </c>
      <c r="KQ96">
        <v>100</v>
      </c>
      <c r="KR96">
        <v>60</v>
      </c>
      <c r="KS96" t="s">
        <v>471</v>
      </c>
      <c r="KT96" t="s">
        <v>471</v>
      </c>
      <c r="KU96" t="s">
        <v>471</v>
      </c>
      <c r="KV96" t="s">
        <v>471</v>
      </c>
      <c r="KW96" t="s">
        <v>471</v>
      </c>
      <c r="KX96" t="s">
        <v>471</v>
      </c>
      <c r="KY96" t="s">
        <v>471</v>
      </c>
      <c r="KZ96" t="s">
        <v>471</v>
      </c>
      <c r="LA96" t="s">
        <v>471</v>
      </c>
      <c r="LB96">
        <v>60</v>
      </c>
      <c r="LC96" t="s">
        <v>2074</v>
      </c>
      <c r="LD96" t="s">
        <v>2046</v>
      </c>
      <c r="LE96">
        <v>90</v>
      </c>
      <c r="LF96">
        <v>22.492401315789472</v>
      </c>
      <c r="LG96" t="s">
        <v>471</v>
      </c>
      <c r="LH96" t="s">
        <v>471</v>
      </c>
      <c r="LI96">
        <v>95</v>
      </c>
      <c r="LJ96">
        <v>20.680200657894737</v>
      </c>
      <c r="LK96">
        <v>7486421000</v>
      </c>
      <c r="LL96">
        <v>6438419926</v>
      </c>
      <c r="LM96">
        <v>688977434</v>
      </c>
      <c r="LN96">
        <v>1444531924</v>
      </c>
      <c r="LO96">
        <v>330777323</v>
      </c>
      <c r="LP96">
        <v>2</v>
      </c>
      <c r="LQ96">
        <v>4</v>
      </c>
      <c r="LR96">
        <v>6</v>
      </c>
      <c r="LS96" t="s">
        <v>471</v>
      </c>
      <c r="LT96" t="s">
        <v>471</v>
      </c>
      <c r="LU96" t="s">
        <v>471</v>
      </c>
      <c r="LV96" t="s">
        <v>471</v>
      </c>
      <c r="LW96" t="s">
        <v>471</v>
      </c>
      <c r="LX96" t="s">
        <v>471</v>
      </c>
      <c r="LY96" t="s">
        <v>471</v>
      </c>
      <c r="LZ96" t="s">
        <v>471</v>
      </c>
      <c r="MA96" t="s">
        <v>471</v>
      </c>
      <c r="MB96">
        <v>12</v>
      </c>
      <c r="MC96">
        <v>12</v>
      </c>
      <c r="MD96">
        <v>12</v>
      </c>
      <c r="ME96" t="s">
        <v>752</v>
      </c>
      <c r="MF96" t="s">
        <v>752</v>
      </c>
      <c r="MG96">
        <v>0</v>
      </c>
      <c r="MH96">
        <v>0</v>
      </c>
      <c r="MI96">
        <v>0</v>
      </c>
      <c r="MJ96">
        <v>0</v>
      </c>
      <c r="MK96">
        <v>0</v>
      </c>
      <c r="ML96">
        <v>0</v>
      </c>
      <c r="MM96">
        <v>0</v>
      </c>
      <c r="MN96">
        <v>0</v>
      </c>
      <c r="MO96">
        <v>0</v>
      </c>
      <c r="MP96">
        <v>0</v>
      </c>
      <c r="MQ96" t="s">
        <v>754</v>
      </c>
      <c r="MR96" t="s">
        <v>754</v>
      </c>
      <c r="MS96">
        <v>0</v>
      </c>
      <c r="MT96">
        <v>0</v>
      </c>
      <c r="MU96">
        <v>0</v>
      </c>
      <c r="MV96">
        <v>0</v>
      </c>
      <c r="MW96">
        <v>0</v>
      </c>
      <c r="MX96">
        <v>0</v>
      </c>
      <c r="MY96">
        <v>0</v>
      </c>
      <c r="MZ96">
        <v>0</v>
      </c>
      <c r="NA96">
        <v>0</v>
      </c>
      <c r="NB96">
        <v>0</v>
      </c>
      <c r="NC96">
        <v>100</v>
      </c>
      <c r="ND96">
        <v>100</v>
      </c>
      <c r="NE96">
        <v>60</v>
      </c>
      <c r="NF96" t="s">
        <v>471</v>
      </c>
      <c r="NG96" t="s">
        <v>471</v>
      </c>
      <c r="NH96" t="s">
        <v>471</v>
      </c>
      <c r="NI96" t="s">
        <v>471</v>
      </c>
      <c r="NJ96" t="s">
        <v>471</v>
      </c>
      <c r="NK96" t="s">
        <v>471</v>
      </c>
      <c r="NL96" t="s">
        <v>471</v>
      </c>
      <c r="NM96" t="s">
        <v>471</v>
      </c>
      <c r="NN96" t="s">
        <v>471</v>
      </c>
      <c r="NO96" t="s">
        <v>2197</v>
      </c>
      <c r="NP96" t="s">
        <v>2198</v>
      </c>
      <c r="NQ96">
        <v>0</v>
      </c>
      <c r="NR96">
        <v>0</v>
      </c>
      <c r="NS96">
        <v>0</v>
      </c>
      <c r="NT96">
        <v>0</v>
      </c>
      <c r="NU96">
        <v>0</v>
      </c>
      <c r="NV96">
        <v>0</v>
      </c>
      <c r="NW96">
        <v>0</v>
      </c>
      <c r="NX96">
        <v>0</v>
      </c>
      <c r="NY96">
        <v>0</v>
      </c>
      <c r="NZ96">
        <v>0</v>
      </c>
      <c r="OA96" t="s">
        <v>512</v>
      </c>
      <c r="OB96" t="s">
        <v>2199</v>
      </c>
      <c r="OC96">
        <v>0</v>
      </c>
      <c r="OD96">
        <v>0</v>
      </c>
      <c r="OE96">
        <v>0</v>
      </c>
      <c r="OF96">
        <v>0</v>
      </c>
      <c r="OG96">
        <v>0</v>
      </c>
      <c r="OH96">
        <v>0</v>
      </c>
      <c r="OI96">
        <v>0</v>
      </c>
      <c r="OJ96">
        <v>0</v>
      </c>
      <c r="OK96">
        <v>0</v>
      </c>
      <c r="OL96">
        <v>0</v>
      </c>
      <c r="OO96" t="s">
        <v>2174</v>
      </c>
      <c r="OP96">
        <v>20</v>
      </c>
      <c r="OQ96">
        <v>0</v>
      </c>
      <c r="OR96">
        <v>0</v>
      </c>
      <c r="OS96">
        <v>0</v>
      </c>
      <c r="OT96">
        <v>0</v>
      </c>
      <c r="OU96">
        <v>0</v>
      </c>
      <c r="OV96">
        <v>0</v>
      </c>
      <c r="OW96">
        <v>0</v>
      </c>
      <c r="OX96">
        <v>0</v>
      </c>
      <c r="OY96">
        <v>0</v>
      </c>
      <c r="OZ96">
        <v>0</v>
      </c>
      <c r="PA96">
        <v>0</v>
      </c>
      <c r="PB96">
        <v>0</v>
      </c>
      <c r="PC96">
        <v>0</v>
      </c>
      <c r="PD96">
        <v>1042574808</v>
      </c>
      <c r="PE96">
        <v>1042574808</v>
      </c>
      <c r="PF96">
        <v>1042574808</v>
      </c>
      <c r="PG96">
        <v>0</v>
      </c>
      <c r="PH96">
        <v>0</v>
      </c>
      <c r="PI96">
        <v>0</v>
      </c>
      <c r="PJ96">
        <v>0</v>
      </c>
      <c r="PK96">
        <v>0</v>
      </c>
      <c r="PL96">
        <v>0</v>
      </c>
      <c r="PM96">
        <v>0</v>
      </c>
      <c r="PN96">
        <v>0</v>
      </c>
      <c r="PO96">
        <v>0</v>
      </c>
      <c r="PP96">
        <v>1042574808</v>
      </c>
      <c r="PQ96">
        <v>317212</v>
      </c>
      <c r="PR96">
        <v>1444214712</v>
      </c>
      <c r="PS96" t="s">
        <v>482</v>
      </c>
    </row>
    <row r="97" spans="1:435" x14ac:dyDescent="0.25">
      <c r="A97" t="s">
        <v>2200</v>
      </c>
      <c r="B97">
        <v>7873</v>
      </c>
      <c r="C97" t="s">
        <v>2201</v>
      </c>
      <c r="D97">
        <v>2020110010189</v>
      </c>
      <c r="E97" t="s">
        <v>436</v>
      </c>
      <c r="F97" t="s">
        <v>437</v>
      </c>
      <c r="G97" t="s">
        <v>438</v>
      </c>
      <c r="H97" t="s">
        <v>2045</v>
      </c>
      <c r="I97" t="s">
        <v>2101</v>
      </c>
      <c r="J97" t="s">
        <v>2047</v>
      </c>
      <c r="K97" t="s">
        <v>2048</v>
      </c>
      <c r="L97" t="s">
        <v>2049</v>
      </c>
      <c r="M97" t="s">
        <v>2048</v>
      </c>
      <c r="N97" t="s">
        <v>2102</v>
      </c>
      <c r="O97" t="s">
        <v>2103</v>
      </c>
      <c r="P97" t="s">
        <v>2104</v>
      </c>
      <c r="Q97" t="s">
        <v>2053</v>
      </c>
      <c r="R97" t="s">
        <v>2054</v>
      </c>
      <c r="S97" t="s">
        <v>2202</v>
      </c>
      <c r="T97" t="s">
        <v>2203</v>
      </c>
      <c r="AC97" t="s">
        <v>2202</v>
      </c>
      <c r="AI97" t="s">
        <v>2204</v>
      </c>
      <c r="AJ97">
        <v>0</v>
      </c>
      <c r="AK97">
        <v>44055</v>
      </c>
      <c r="AL97">
        <v>1</v>
      </c>
      <c r="AM97">
        <v>2023</v>
      </c>
      <c r="AN97" t="s">
        <v>2205</v>
      </c>
      <c r="AO97" t="s">
        <v>2110</v>
      </c>
      <c r="AP97">
        <v>2020</v>
      </c>
      <c r="AQ97">
        <v>2024</v>
      </c>
      <c r="AR97" t="s">
        <v>492</v>
      </c>
      <c r="AS97" t="s">
        <v>457</v>
      </c>
      <c r="AT97" t="s">
        <v>2206</v>
      </c>
      <c r="AU97" t="s">
        <v>598</v>
      </c>
      <c r="AV97" t="s">
        <v>460</v>
      </c>
      <c r="AW97" t="s">
        <v>460</v>
      </c>
      <c r="AX97" t="s">
        <v>460</v>
      </c>
      <c r="AY97">
        <v>1</v>
      </c>
      <c r="BB97" t="s">
        <v>2207</v>
      </c>
      <c r="BC97" t="s">
        <v>2181</v>
      </c>
      <c r="BD97" t="s">
        <v>2182</v>
      </c>
      <c r="BE97" t="s">
        <v>2183</v>
      </c>
      <c r="BF97" t="s">
        <v>2208</v>
      </c>
      <c r="BG97">
        <v>1</v>
      </c>
      <c r="BH97">
        <v>44055</v>
      </c>
      <c r="BI97" t="s">
        <v>1177</v>
      </c>
      <c r="BJ97" t="s">
        <v>50</v>
      </c>
      <c r="BK97">
        <v>100</v>
      </c>
      <c r="BL97">
        <v>100</v>
      </c>
      <c r="BM97">
        <v>100</v>
      </c>
      <c r="BN97">
        <v>100</v>
      </c>
      <c r="BO97">
        <v>100</v>
      </c>
      <c r="BP97">
        <v>100</v>
      </c>
      <c r="BQ97">
        <v>12928550808</v>
      </c>
      <c r="BR97">
        <v>1389835612</v>
      </c>
      <c r="BS97">
        <v>3106648757</v>
      </c>
      <c r="BT97">
        <v>3141584438</v>
      </c>
      <c r="BU97">
        <v>2300350000</v>
      </c>
      <c r="BV97">
        <v>2990132001</v>
      </c>
      <c r="BW97">
        <v>100</v>
      </c>
      <c r="BX97">
        <v>100</v>
      </c>
      <c r="BY97">
        <v>100</v>
      </c>
      <c r="BZ97">
        <v>100</v>
      </c>
      <c r="CA97">
        <v>100</v>
      </c>
      <c r="CB97">
        <v>100</v>
      </c>
      <c r="CC97">
        <v>100</v>
      </c>
      <c r="CD97">
        <v>1389835612</v>
      </c>
      <c r="CE97">
        <v>1275837309</v>
      </c>
      <c r="CF97">
        <v>3106648756</v>
      </c>
      <c r="CG97">
        <v>3038368721</v>
      </c>
      <c r="CH97">
        <v>3141584437</v>
      </c>
      <c r="CI97">
        <v>3095362586</v>
      </c>
      <c r="CJ97">
        <v>100</v>
      </c>
      <c r="CK97">
        <v>100</v>
      </c>
      <c r="CL97">
        <v>100</v>
      </c>
      <c r="CM97">
        <v>100</v>
      </c>
      <c r="CN97" t="s">
        <v>467</v>
      </c>
      <c r="CO97">
        <v>9.6</v>
      </c>
      <c r="CP97">
        <v>5.2340000000000009</v>
      </c>
      <c r="CQ97">
        <v>4.0339999999999998</v>
      </c>
      <c r="CR97">
        <v>10.537999999999993</v>
      </c>
      <c r="CS97">
        <v>4.0340000000000025</v>
      </c>
      <c r="CT97">
        <v>6.2340000000000035</v>
      </c>
      <c r="CU97">
        <v>14.396000000000003</v>
      </c>
      <c r="CV97">
        <v>5.0339999999999918</v>
      </c>
      <c r="CW97">
        <v>6.0340000000000034</v>
      </c>
      <c r="CX97">
        <v>16.254000000000008</v>
      </c>
      <c r="CY97">
        <v>5.0339999999999918</v>
      </c>
      <c r="CZ97">
        <v>13.574</v>
      </c>
      <c r="DA97">
        <v>100</v>
      </c>
      <c r="DB97">
        <v>18.867999999999999</v>
      </c>
      <c r="DC97">
        <v>18.867999999999999</v>
      </c>
      <c r="DD97">
        <v>48</v>
      </c>
      <c r="DE97">
        <v>26.17</v>
      </c>
      <c r="DF97">
        <v>20.170000000000002</v>
      </c>
      <c r="DG97">
        <v>52.689999999999969</v>
      </c>
      <c r="DH97">
        <v>20.170000000000016</v>
      </c>
      <c r="DI97">
        <v>31.170000000000016</v>
      </c>
      <c r="DJ97">
        <v>71.980000000000018</v>
      </c>
      <c r="DK97">
        <v>25.169999999999959</v>
      </c>
      <c r="DL97">
        <v>30.170000000000016</v>
      </c>
      <c r="DM97">
        <v>81.270000000000039</v>
      </c>
      <c r="DN97">
        <v>25.169999999999959</v>
      </c>
      <c r="DO97">
        <v>67.87</v>
      </c>
      <c r="DP97">
        <v>500</v>
      </c>
      <c r="DQ97">
        <v>48</v>
      </c>
      <c r="DR97">
        <v>26.17</v>
      </c>
      <c r="DS97">
        <v>20.170000000000002</v>
      </c>
      <c r="DT97">
        <v>0</v>
      </c>
      <c r="DU97">
        <v>0</v>
      </c>
      <c r="DV97">
        <v>0</v>
      </c>
      <c r="DW97">
        <v>0</v>
      </c>
      <c r="DX97">
        <v>0</v>
      </c>
      <c r="DY97">
        <v>0</v>
      </c>
      <c r="DZ97">
        <v>0</v>
      </c>
      <c r="EA97">
        <v>0</v>
      </c>
      <c r="EB97">
        <v>0</v>
      </c>
      <c r="EC97">
        <v>94.34</v>
      </c>
      <c r="ED97">
        <v>94.34</v>
      </c>
      <c r="EE97" t="s">
        <v>2209</v>
      </c>
      <c r="EF97" t="s">
        <v>2210</v>
      </c>
      <c r="EG97" t="s">
        <v>2211</v>
      </c>
      <c r="EH97" t="s">
        <v>2212</v>
      </c>
      <c r="EI97" t="s">
        <v>2213</v>
      </c>
      <c r="EJ97" t="s">
        <v>2214</v>
      </c>
      <c r="EK97" t="s">
        <v>2215</v>
      </c>
      <c r="EL97" t="s">
        <v>2216</v>
      </c>
      <c r="EM97" t="s">
        <v>2217</v>
      </c>
      <c r="EN97" t="s">
        <v>2218</v>
      </c>
      <c r="EO97" t="s">
        <v>2219</v>
      </c>
      <c r="EP97" t="s">
        <v>2220</v>
      </c>
      <c r="EQ97" t="s">
        <v>2221</v>
      </c>
      <c r="ER97" t="s">
        <v>2210</v>
      </c>
      <c r="ES97" t="s">
        <v>2222</v>
      </c>
      <c r="ET97">
        <v>0</v>
      </c>
      <c r="EU97">
        <v>0</v>
      </c>
      <c r="EV97">
        <v>0</v>
      </c>
      <c r="EW97">
        <v>0</v>
      </c>
      <c r="EX97">
        <v>0</v>
      </c>
      <c r="EY97">
        <v>0</v>
      </c>
      <c r="EZ97">
        <v>0</v>
      </c>
      <c r="FA97">
        <v>0</v>
      </c>
      <c r="FB97">
        <v>0</v>
      </c>
      <c r="FC97">
        <v>2300350000</v>
      </c>
      <c r="FD97">
        <v>2300350000</v>
      </c>
      <c r="FE97">
        <v>2300350000</v>
      </c>
      <c r="FF97">
        <v>2300350000</v>
      </c>
      <c r="FG97">
        <v>2300350000</v>
      </c>
      <c r="FH97">
        <v>2300350000</v>
      </c>
      <c r="FI97">
        <v>2300350000</v>
      </c>
      <c r="FJ97">
        <v>2300350000</v>
      </c>
      <c r="FK97">
        <v>2300350000</v>
      </c>
      <c r="FL97">
        <v>2300350000</v>
      </c>
      <c r="FM97">
        <v>2300350000</v>
      </c>
      <c r="FN97">
        <v>2300350000</v>
      </c>
      <c r="FO97">
        <v>2300350000</v>
      </c>
      <c r="FP97">
        <v>2300350000</v>
      </c>
      <c r="FQ97">
        <v>2300350000</v>
      </c>
      <c r="FR97">
        <v>2300350000</v>
      </c>
      <c r="FS97">
        <v>0</v>
      </c>
      <c r="FT97">
        <v>0</v>
      </c>
      <c r="FU97">
        <v>0</v>
      </c>
      <c r="FV97">
        <v>0</v>
      </c>
      <c r="FW97">
        <v>0</v>
      </c>
      <c r="FX97">
        <v>0</v>
      </c>
      <c r="FY97">
        <v>0</v>
      </c>
      <c r="FZ97">
        <v>0</v>
      </c>
      <c r="GA97">
        <v>0</v>
      </c>
      <c r="GB97">
        <v>2300350000</v>
      </c>
      <c r="GC97">
        <v>2284486375</v>
      </c>
      <c r="GD97">
        <v>2284486375</v>
      </c>
      <c r="GE97">
        <v>2284486375</v>
      </c>
      <c r="GF97">
        <v>0</v>
      </c>
      <c r="GG97">
        <v>0</v>
      </c>
      <c r="GH97">
        <v>0</v>
      </c>
      <c r="GI97">
        <v>0</v>
      </c>
      <c r="GJ97">
        <v>0</v>
      </c>
      <c r="GK97">
        <v>0</v>
      </c>
      <c r="GL97">
        <v>0</v>
      </c>
      <c r="GM97">
        <v>0</v>
      </c>
      <c r="GN97">
        <v>0</v>
      </c>
      <c r="GO97">
        <v>2284486375</v>
      </c>
      <c r="GP97">
        <v>0</v>
      </c>
      <c r="GQ97">
        <v>124664584</v>
      </c>
      <c r="GR97">
        <v>337990107</v>
      </c>
      <c r="GS97">
        <v>0</v>
      </c>
      <c r="GT97">
        <v>0</v>
      </c>
      <c r="GU97">
        <v>0</v>
      </c>
      <c r="GV97">
        <v>0</v>
      </c>
      <c r="GW97">
        <v>0</v>
      </c>
      <c r="GX97">
        <v>0</v>
      </c>
      <c r="GY97">
        <v>0</v>
      </c>
      <c r="GZ97">
        <v>0</v>
      </c>
      <c r="HA97">
        <v>0</v>
      </c>
      <c r="HB97">
        <v>337990107</v>
      </c>
      <c r="HC97">
        <v>46221851</v>
      </c>
      <c r="HD97">
        <v>46221851</v>
      </c>
      <c r="HE97">
        <v>46221851</v>
      </c>
      <c r="HF97">
        <v>0</v>
      </c>
      <c r="HG97">
        <v>0</v>
      </c>
      <c r="HH97">
        <v>0</v>
      </c>
      <c r="HI97">
        <v>0</v>
      </c>
      <c r="HJ97">
        <v>0</v>
      </c>
      <c r="HK97">
        <v>0</v>
      </c>
      <c r="HL97">
        <v>0</v>
      </c>
      <c r="HM97">
        <v>0</v>
      </c>
      <c r="HN97">
        <v>0</v>
      </c>
      <c r="HO97">
        <v>46221851</v>
      </c>
      <c r="HP97">
        <v>0</v>
      </c>
      <c r="HQ97">
        <v>46221851</v>
      </c>
      <c r="HR97">
        <v>46221851</v>
      </c>
      <c r="HS97">
        <v>0</v>
      </c>
      <c r="HT97">
        <v>0</v>
      </c>
      <c r="HU97">
        <v>0</v>
      </c>
      <c r="HV97">
        <v>0</v>
      </c>
      <c r="HW97">
        <v>0</v>
      </c>
      <c r="HX97">
        <v>0</v>
      </c>
      <c r="HY97">
        <v>0</v>
      </c>
      <c r="HZ97">
        <v>0</v>
      </c>
      <c r="IA97">
        <v>0</v>
      </c>
      <c r="IB97">
        <v>46221851</v>
      </c>
      <c r="IC97" t="s">
        <v>2223</v>
      </c>
      <c r="ID97" t="s">
        <v>2070</v>
      </c>
      <c r="IE97" t="s">
        <v>471</v>
      </c>
      <c r="IF97" t="s">
        <v>2224</v>
      </c>
      <c r="IG97" t="s">
        <v>2225</v>
      </c>
      <c r="IH97" t="s">
        <v>2226</v>
      </c>
      <c r="II97" t="s">
        <v>471</v>
      </c>
      <c r="IJ97" t="s">
        <v>471</v>
      </c>
      <c r="IK97" t="s">
        <v>471</v>
      </c>
      <c r="IL97" t="s">
        <v>471</v>
      </c>
      <c r="IM97" t="s">
        <v>471</v>
      </c>
      <c r="IN97" t="s">
        <v>471</v>
      </c>
      <c r="IO97" t="s">
        <v>471</v>
      </c>
      <c r="IP97" t="s">
        <v>471</v>
      </c>
      <c r="IQ97" t="s">
        <v>471</v>
      </c>
      <c r="IR97">
        <v>1</v>
      </c>
      <c r="IS97">
        <v>1</v>
      </c>
      <c r="IT97">
        <v>1</v>
      </c>
      <c r="IU97">
        <v>0</v>
      </c>
      <c r="IV97">
        <v>0</v>
      </c>
      <c r="IW97">
        <v>0</v>
      </c>
      <c r="IX97">
        <v>0</v>
      </c>
      <c r="IY97">
        <v>0</v>
      </c>
      <c r="IZ97">
        <v>0</v>
      </c>
      <c r="JA97">
        <v>0</v>
      </c>
      <c r="JB97">
        <v>0</v>
      </c>
      <c r="JC97">
        <v>0</v>
      </c>
      <c r="JD97">
        <v>0.18868000000000001</v>
      </c>
      <c r="JE97">
        <v>9.6</v>
      </c>
      <c r="JF97">
        <v>5.2340000000000009</v>
      </c>
      <c r="JG97">
        <v>4.0339999999999998</v>
      </c>
      <c r="JH97">
        <v>0</v>
      </c>
      <c r="JI97">
        <v>0</v>
      </c>
      <c r="JJ97">
        <v>0</v>
      </c>
      <c r="JK97">
        <v>0</v>
      </c>
      <c r="JL97">
        <v>0</v>
      </c>
      <c r="JM97">
        <v>0</v>
      </c>
      <c r="JN97">
        <v>0</v>
      </c>
      <c r="JO97">
        <v>0</v>
      </c>
      <c r="JP97">
        <v>0</v>
      </c>
      <c r="JQ97">
        <v>18.867999999999999</v>
      </c>
      <c r="JR97">
        <v>9.6</v>
      </c>
      <c r="JS97">
        <v>14.834</v>
      </c>
      <c r="JT97">
        <v>18.867999999999999</v>
      </c>
      <c r="JU97">
        <v>18.867999999999999</v>
      </c>
      <c r="JV97">
        <v>18.867999999999999</v>
      </c>
      <c r="JW97">
        <v>18.867999999999999</v>
      </c>
      <c r="JX97">
        <v>18.867999999999999</v>
      </c>
      <c r="JY97">
        <v>18.867999999999999</v>
      </c>
      <c r="JZ97">
        <v>18.867999999999999</v>
      </c>
      <c r="KA97">
        <v>18.867999999999999</v>
      </c>
      <c r="KB97">
        <v>18.867999999999999</v>
      </c>
      <c r="KC97">
        <v>18.867999999999999</v>
      </c>
      <c r="KD97">
        <v>100</v>
      </c>
      <c r="KE97">
        <v>100</v>
      </c>
      <c r="KF97">
        <v>100</v>
      </c>
      <c r="KG97" t="s">
        <v>471</v>
      </c>
      <c r="KH97" t="s">
        <v>471</v>
      </c>
      <c r="KI97" t="s">
        <v>471</v>
      </c>
      <c r="KJ97" t="s">
        <v>471</v>
      </c>
      <c r="KK97" t="s">
        <v>471</v>
      </c>
      <c r="KL97" t="s">
        <v>471</v>
      </c>
      <c r="KM97" t="s">
        <v>471</v>
      </c>
      <c r="KN97" t="s">
        <v>471</v>
      </c>
      <c r="KO97" t="s">
        <v>471</v>
      </c>
      <c r="KP97">
        <v>100</v>
      </c>
      <c r="KQ97">
        <v>100</v>
      </c>
      <c r="KR97">
        <v>100</v>
      </c>
      <c r="KS97" t="s">
        <v>471</v>
      </c>
      <c r="KT97" t="s">
        <v>471</v>
      </c>
      <c r="KU97" t="s">
        <v>471</v>
      </c>
      <c r="KV97" t="s">
        <v>471</v>
      </c>
      <c r="KW97" t="s">
        <v>471</v>
      </c>
      <c r="KX97" t="s">
        <v>471</v>
      </c>
      <c r="KY97" t="s">
        <v>471</v>
      </c>
      <c r="KZ97" t="s">
        <v>471</v>
      </c>
      <c r="LA97" t="s">
        <v>471</v>
      </c>
      <c r="LB97">
        <v>100</v>
      </c>
      <c r="LC97" t="s">
        <v>2120</v>
      </c>
      <c r="LD97" t="s">
        <v>2121</v>
      </c>
      <c r="LE97">
        <v>100</v>
      </c>
      <c r="LF97">
        <v>18.867999999999999</v>
      </c>
      <c r="LG97" t="s">
        <v>471</v>
      </c>
      <c r="LH97" t="s">
        <v>471</v>
      </c>
      <c r="LI97">
        <v>95</v>
      </c>
      <c r="LJ97">
        <v>20.680200657894737</v>
      </c>
      <c r="LK97">
        <v>7486421000</v>
      </c>
      <c r="LL97">
        <v>6438419926</v>
      </c>
      <c r="LM97">
        <v>688977434</v>
      </c>
      <c r="LN97">
        <v>1444531924</v>
      </c>
      <c r="LO97">
        <v>330777323</v>
      </c>
      <c r="LP97">
        <v>9.6</v>
      </c>
      <c r="LQ97">
        <v>5.2339999999999982</v>
      </c>
      <c r="LR97">
        <v>4.0340000000000007</v>
      </c>
      <c r="LS97" t="s">
        <v>471</v>
      </c>
      <c r="LT97" t="s">
        <v>471</v>
      </c>
      <c r="LU97" t="s">
        <v>471</v>
      </c>
      <c r="LV97" t="s">
        <v>471</v>
      </c>
      <c r="LW97" t="s">
        <v>471</v>
      </c>
      <c r="LX97" t="s">
        <v>471</v>
      </c>
      <c r="LY97" t="s">
        <v>471</v>
      </c>
      <c r="LZ97" t="s">
        <v>471</v>
      </c>
      <c r="MA97" t="s">
        <v>471</v>
      </c>
      <c r="MB97">
        <v>18.867999999999999</v>
      </c>
      <c r="MC97">
        <v>18.867999999999999</v>
      </c>
      <c r="MD97">
        <v>18.867999999999999</v>
      </c>
      <c r="ME97" t="s">
        <v>752</v>
      </c>
      <c r="MF97" t="s">
        <v>752</v>
      </c>
      <c r="MG97">
        <v>0</v>
      </c>
      <c r="MH97">
        <v>0</v>
      </c>
      <c r="MI97">
        <v>0</v>
      </c>
      <c r="MJ97">
        <v>0</v>
      </c>
      <c r="MK97">
        <v>0</v>
      </c>
      <c r="ML97">
        <v>0</v>
      </c>
      <c r="MM97">
        <v>0</v>
      </c>
      <c r="MN97">
        <v>0</v>
      </c>
      <c r="MO97">
        <v>0</v>
      </c>
      <c r="MP97">
        <v>0</v>
      </c>
      <c r="MQ97" t="s">
        <v>754</v>
      </c>
      <c r="MR97" t="s">
        <v>754</v>
      </c>
      <c r="MS97">
        <v>0</v>
      </c>
      <c r="MT97">
        <v>0</v>
      </c>
      <c r="MU97">
        <v>0</v>
      </c>
      <c r="MV97">
        <v>0</v>
      </c>
      <c r="MW97">
        <v>0</v>
      </c>
      <c r="MX97">
        <v>0</v>
      </c>
      <c r="MY97">
        <v>0</v>
      </c>
      <c r="MZ97">
        <v>0</v>
      </c>
      <c r="NA97">
        <v>0</v>
      </c>
      <c r="NB97">
        <v>0</v>
      </c>
      <c r="NC97">
        <v>100</v>
      </c>
      <c r="ND97">
        <v>100</v>
      </c>
      <c r="NE97">
        <v>100</v>
      </c>
      <c r="NF97" t="s">
        <v>471</v>
      </c>
      <c r="NG97" t="s">
        <v>471</v>
      </c>
      <c r="NH97" t="s">
        <v>471</v>
      </c>
      <c r="NI97" t="s">
        <v>471</v>
      </c>
      <c r="NJ97" t="s">
        <v>471</v>
      </c>
      <c r="NK97" t="s">
        <v>471</v>
      </c>
      <c r="NL97" t="s">
        <v>471</v>
      </c>
      <c r="NM97" t="s">
        <v>471</v>
      </c>
      <c r="NN97" t="s">
        <v>471</v>
      </c>
      <c r="NO97" t="s">
        <v>2227</v>
      </c>
      <c r="NP97" t="s">
        <v>2227</v>
      </c>
      <c r="NQ97">
        <v>0</v>
      </c>
      <c r="NR97">
        <v>0</v>
      </c>
      <c r="NS97">
        <v>0</v>
      </c>
      <c r="NT97">
        <v>0</v>
      </c>
      <c r="NU97">
        <v>0</v>
      </c>
      <c r="NV97">
        <v>0</v>
      </c>
      <c r="NW97">
        <v>0</v>
      </c>
      <c r="NX97">
        <v>0</v>
      </c>
      <c r="NY97">
        <v>0</v>
      </c>
      <c r="NZ97">
        <v>0</v>
      </c>
      <c r="OA97" t="s">
        <v>512</v>
      </c>
      <c r="OB97" t="s">
        <v>512</v>
      </c>
      <c r="OC97">
        <v>0</v>
      </c>
      <c r="OD97">
        <v>0</v>
      </c>
      <c r="OE97">
        <v>0</v>
      </c>
      <c r="OF97">
        <v>0</v>
      </c>
      <c r="OG97">
        <v>0</v>
      </c>
      <c r="OH97">
        <v>0</v>
      </c>
      <c r="OI97">
        <v>0</v>
      </c>
      <c r="OJ97">
        <v>0</v>
      </c>
      <c r="OK97">
        <v>0</v>
      </c>
      <c r="OL97">
        <v>0</v>
      </c>
      <c r="OO97" t="s">
        <v>2200</v>
      </c>
      <c r="OP97">
        <v>18.867999999999999</v>
      </c>
      <c r="OQ97">
        <v>0</v>
      </c>
      <c r="OR97">
        <v>0</v>
      </c>
      <c r="OS97">
        <v>0</v>
      </c>
      <c r="OT97">
        <v>0</v>
      </c>
      <c r="OU97">
        <v>0</v>
      </c>
      <c r="OV97">
        <v>0</v>
      </c>
      <c r="OW97">
        <v>0</v>
      </c>
      <c r="OX97">
        <v>0</v>
      </c>
      <c r="OY97">
        <v>0</v>
      </c>
      <c r="OZ97">
        <v>0</v>
      </c>
      <c r="PA97">
        <v>0</v>
      </c>
      <c r="PB97">
        <v>0</v>
      </c>
      <c r="PC97">
        <v>0</v>
      </c>
      <c r="PD97">
        <v>46221851</v>
      </c>
      <c r="PE97">
        <v>46221851</v>
      </c>
      <c r="PF97">
        <v>46221851</v>
      </c>
      <c r="PG97">
        <v>0</v>
      </c>
      <c r="PH97">
        <v>0</v>
      </c>
      <c r="PI97">
        <v>0</v>
      </c>
      <c r="PJ97">
        <v>0</v>
      </c>
      <c r="PK97">
        <v>0</v>
      </c>
      <c r="PL97">
        <v>0</v>
      </c>
      <c r="PM97">
        <v>0</v>
      </c>
      <c r="PN97">
        <v>0</v>
      </c>
      <c r="PO97">
        <v>0</v>
      </c>
      <c r="PP97">
        <v>46221851</v>
      </c>
      <c r="PQ97">
        <v>317212</v>
      </c>
      <c r="PR97">
        <v>1444214712</v>
      </c>
      <c r="PS97" t="s">
        <v>482</v>
      </c>
    </row>
    <row r="98" spans="1:435" x14ac:dyDescent="0.25">
      <c r="A98" t="s">
        <v>2228</v>
      </c>
      <c r="B98">
        <v>7873</v>
      </c>
      <c r="C98" t="s">
        <v>2229</v>
      </c>
      <c r="D98">
        <v>2020110010189</v>
      </c>
      <c r="E98" t="s">
        <v>436</v>
      </c>
      <c r="F98" t="s">
        <v>437</v>
      </c>
      <c r="G98" t="s">
        <v>438</v>
      </c>
      <c r="H98" t="s">
        <v>2045</v>
      </c>
      <c r="I98" t="s">
        <v>2046</v>
      </c>
      <c r="J98" t="s">
        <v>2047</v>
      </c>
      <c r="K98" t="s">
        <v>2048</v>
      </c>
      <c r="L98" t="s">
        <v>2049</v>
      </c>
      <c r="M98" t="s">
        <v>2048</v>
      </c>
      <c r="N98" t="s">
        <v>2050</v>
      </c>
      <c r="O98" t="s">
        <v>2051</v>
      </c>
      <c r="P98" t="s">
        <v>2052</v>
      </c>
      <c r="Q98" t="s">
        <v>2053</v>
      </c>
      <c r="R98" t="s">
        <v>2054</v>
      </c>
      <c r="S98" t="s">
        <v>2230</v>
      </c>
      <c r="T98" t="s">
        <v>2231</v>
      </c>
      <c r="AC98" t="s">
        <v>2230</v>
      </c>
      <c r="AI98" t="s">
        <v>2232</v>
      </c>
      <c r="AJ98">
        <v>0</v>
      </c>
      <c r="AK98">
        <v>44055</v>
      </c>
      <c r="AL98">
        <v>1</v>
      </c>
      <c r="AM98">
        <v>2023</v>
      </c>
      <c r="AN98" t="s">
        <v>2233</v>
      </c>
      <c r="AO98" t="s">
        <v>2060</v>
      </c>
      <c r="AP98">
        <v>2020</v>
      </c>
      <c r="AQ98">
        <v>2024</v>
      </c>
      <c r="AR98" t="s">
        <v>492</v>
      </c>
      <c r="AS98" t="s">
        <v>457</v>
      </c>
      <c r="AT98" t="s">
        <v>458</v>
      </c>
      <c r="AU98" t="s">
        <v>598</v>
      </c>
      <c r="AV98" t="s">
        <v>460</v>
      </c>
      <c r="AW98" t="s">
        <v>460</v>
      </c>
      <c r="AX98" t="s">
        <v>460</v>
      </c>
      <c r="AY98">
        <v>1</v>
      </c>
      <c r="BB98" t="s">
        <v>2061</v>
      </c>
      <c r="BC98" t="s">
        <v>2181</v>
      </c>
      <c r="BD98" t="s">
        <v>2182</v>
      </c>
      <c r="BE98" t="s">
        <v>2183</v>
      </c>
      <c r="BF98" t="s">
        <v>2234</v>
      </c>
      <c r="BG98">
        <v>2</v>
      </c>
      <c r="BH98">
        <v>44558</v>
      </c>
      <c r="BI98" t="s">
        <v>2185</v>
      </c>
      <c r="BJ98" t="s">
        <v>50</v>
      </c>
      <c r="BK98">
        <v>100</v>
      </c>
      <c r="BL98">
        <v>100</v>
      </c>
      <c r="BM98">
        <v>100</v>
      </c>
      <c r="BN98">
        <v>100</v>
      </c>
      <c r="BO98">
        <v>100</v>
      </c>
      <c r="BP98">
        <v>100</v>
      </c>
      <c r="BQ98">
        <v>11819405990</v>
      </c>
      <c r="BR98">
        <v>2012392052</v>
      </c>
      <c r="BS98">
        <v>3005108515</v>
      </c>
      <c r="BT98">
        <v>3274425423</v>
      </c>
      <c r="BU98">
        <v>2056216000</v>
      </c>
      <c r="BV98">
        <v>1471264000</v>
      </c>
      <c r="BW98">
        <v>100</v>
      </c>
      <c r="BX98">
        <v>100</v>
      </c>
      <c r="BY98">
        <v>100</v>
      </c>
      <c r="BZ98">
        <v>100</v>
      </c>
      <c r="CA98">
        <v>100</v>
      </c>
      <c r="CB98">
        <v>100</v>
      </c>
      <c r="CC98">
        <v>100</v>
      </c>
      <c r="CD98">
        <v>2001604810</v>
      </c>
      <c r="CE98">
        <v>1853335163</v>
      </c>
      <c r="CF98">
        <v>2998952302</v>
      </c>
      <c r="CG98">
        <v>2796196213</v>
      </c>
      <c r="CH98">
        <v>3272223369</v>
      </c>
      <c r="CI98">
        <v>3005155656</v>
      </c>
      <c r="CJ98">
        <v>100</v>
      </c>
      <c r="CK98">
        <v>100</v>
      </c>
      <c r="CL98">
        <v>100</v>
      </c>
      <c r="CM98">
        <v>100</v>
      </c>
      <c r="CN98" t="s">
        <v>467</v>
      </c>
      <c r="CO98">
        <v>2.75</v>
      </c>
      <c r="CP98">
        <v>3.7125000000000004</v>
      </c>
      <c r="CQ98">
        <v>9.6649999999999974</v>
      </c>
      <c r="CR98">
        <v>24.505000000000003</v>
      </c>
      <c r="CS98">
        <v>9.5825000000000031</v>
      </c>
      <c r="CT98">
        <v>3.884999999999998</v>
      </c>
      <c r="CU98">
        <v>24.457500000000003</v>
      </c>
      <c r="CV98">
        <v>5.1774999999999949</v>
      </c>
      <c r="CW98">
        <v>4.7000000000000028</v>
      </c>
      <c r="CX98">
        <v>3.8725000000000023</v>
      </c>
      <c r="CY98">
        <v>4.6974999999999909</v>
      </c>
      <c r="CZ98">
        <v>2.9950000000000045</v>
      </c>
      <c r="DA98">
        <v>100</v>
      </c>
      <c r="DB98">
        <v>16.127499999999998</v>
      </c>
      <c r="DC98">
        <v>16.127499999999998</v>
      </c>
      <c r="DD98">
        <v>11</v>
      </c>
      <c r="DE98">
        <v>14.850000000000001</v>
      </c>
      <c r="DF98">
        <v>38.659999999999989</v>
      </c>
      <c r="DG98">
        <v>98.02000000000001</v>
      </c>
      <c r="DH98">
        <v>38.330000000000013</v>
      </c>
      <c r="DI98">
        <v>15.539999999999992</v>
      </c>
      <c r="DJ98">
        <v>97.830000000000013</v>
      </c>
      <c r="DK98">
        <v>20.70999999999998</v>
      </c>
      <c r="DL98">
        <v>18.800000000000011</v>
      </c>
      <c r="DM98">
        <v>15.490000000000009</v>
      </c>
      <c r="DN98">
        <v>18.789999999999964</v>
      </c>
      <c r="DO98">
        <v>11.980000000000018</v>
      </c>
      <c r="DP98">
        <v>400</v>
      </c>
      <c r="DQ98">
        <v>11</v>
      </c>
      <c r="DR98">
        <v>14.850000000000001</v>
      </c>
      <c r="DS98">
        <v>38.659999999999989</v>
      </c>
      <c r="DT98">
        <v>0</v>
      </c>
      <c r="DU98">
        <v>0</v>
      </c>
      <c r="DV98">
        <v>0</v>
      </c>
      <c r="DW98">
        <v>0</v>
      </c>
      <c r="DX98">
        <v>0</v>
      </c>
      <c r="DY98">
        <v>0</v>
      </c>
      <c r="DZ98">
        <v>0</v>
      </c>
      <c r="EA98">
        <v>0</v>
      </c>
      <c r="EB98">
        <v>0</v>
      </c>
      <c r="EC98">
        <v>64.509999999999991</v>
      </c>
      <c r="ED98">
        <v>64.509999999999991</v>
      </c>
      <c r="EE98" t="s">
        <v>2235</v>
      </c>
      <c r="EF98" t="s">
        <v>2236</v>
      </c>
      <c r="EG98" t="s">
        <v>2237</v>
      </c>
      <c r="EH98" t="s">
        <v>2238</v>
      </c>
      <c r="EI98" t="s">
        <v>2239</v>
      </c>
      <c r="EJ98" t="s">
        <v>2239</v>
      </c>
      <c r="EK98" t="s">
        <v>2240</v>
      </c>
      <c r="EL98" t="s">
        <v>2239</v>
      </c>
      <c r="EM98" t="s">
        <v>2239</v>
      </c>
      <c r="EN98" t="s">
        <v>2239</v>
      </c>
      <c r="EO98" t="s">
        <v>2239</v>
      </c>
      <c r="EP98" t="s">
        <v>2236</v>
      </c>
      <c r="EQ98" t="s">
        <v>2235</v>
      </c>
      <c r="ER98" t="s">
        <v>2236</v>
      </c>
      <c r="ES98" t="s">
        <v>2236</v>
      </c>
      <c r="ET98">
        <v>0</v>
      </c>
      <c r="EU98">
        <v>0</v>
      </c>
      <c r="EV98">
        <v>0</v>
      </c>
      <c r="EW98">
        <v>0</v>
      </c>
      <c r="EX98">
        <v>0</v>
      </c>
      <c r="EY98">
        <v>0</v>
      </c>
      <c r="EZ98">
        <v>0</v>
      </c>
      <c r="FA98">
        <v>0</v>
      </c>
      <c r="FB98">
        <v>0</v>
      </c>
      <c r="FC98">
        <v>2056216000</v>
      </c>
      <c r="FD98">
        <v>2056216000</v>
      </c>
      <c r="FE98">
        <v>2056216000</v>
      </c>
      <c r="FF98">
        <v>2056216000</v>
      </c>
      <c r="FG98">
        <v>2056216000</v>
      </c>
      <c r="FH98">
        <v>2056216000</v>
      </c>
      <c r="FI98">
        <v>2056216000</v>
      </c>
      <c r="FJ98">
        <v>2056216000</v>
      </c>
      <c r="FK98">
        <v>2056216000</v>
      </c>
      <c r="FL98">
        <v>2056216000</v>
      </c>
      <c r="FM98">
        <v>2056216000</v>
      </c>
      <c r="FN98">
        <v>2056216000</v>
      </c>
      <c r="FO98">
        <v>2056216000</v>
      </c>
      <c r="FP98">
        <v>2056216000</v>
      </c>
      <c r="FQ98">
        <v>2056216000</v>
      </c>
      <c r="FR98">
        <v>2056216000</v>
      </c>
      <c r="FS98">
        <v>0</v>
      </c>
      <c r="FT98">
        <v>0</v>
      </c>
      <c r="FU98">
        <v>0</v>
      </c>
      <c r="FV98">
        <v>0</v>
      </c>
      <c r="FW98">
        <v>0</v>
      </c>
      <c r="FX98">
        <v>0</v>
      </c>
      <c r="FY98">
        <v>0</v>
      </c>
      <c r="FZ98">
        <v>0</v>
      </c>
      <c r="GA98">
        <v>0</v>
      </c>
      <c r="GB98">
        <v>2056216000</v>
      </c>
      <c r="GC98">
        <v>1529669415</v>
      </c>
      <c r="GD98">
        <v>1595649646</v>
      </c>
      <c r="GE98">
        <v>1640361902</v>
      </c>
      <c r="GF98">
        <v>0</v>
      </c>
      <c r="GG98">
        <v>0</v>
      </c>
      <c r="GH98">
        <v>0</v>
      </c>
      <c r="GI98">
        <v>0</v>
      </c>
      <c r="GJ98">
        <v>0</v>
      </c>
      <c r="GK98">
        <v>0</v>
      </c>
      <c r="GL98">
        <v>0</v>
      </c>
      <c r="GM98">
        <v>0</v>
      </c>
      <c r="GN98">
        <v>0</v>
      </c>
      <c r="GO98">
        <v>1640361902</v>
      </c>
      <c r="GP98">
        <v>0</v>
      </c>
      <c r="GQ98">
        <v>47744494</v>
      </c>
      <c r="GR98">
        <v>193272861</v>
      </c>
      <c r="GS98">
        <v>0</v>
      </c>
      <c r="GT98">
        <v>0</v>
      </c>
      <c r="GU98">
        <v>0</v>
      </c>
      <c r="GV98">
        <v>0</v>
      </c>
      <c r="GW98">
        <v>0</v>
      </c>
      <c r="GX98">
        <v>0</v>
      </c>
      <c r="GY98">
        <v>0</v>
      </c>
      <c r="GZ98">
        <v>0</v>
      </c>
      <c r="HA98">
        <v>0</v>
      </c>
      <c r="HB98">
        <v>193272861</v>
      </c>
      <c r="HC98">
        <v>267067713</v>
      </c>
      <c r="HD98">
        <v>267067713</v>
      </c>
      <c r="HE98">
        <v>267067713</v>
      </c>
      <c r="HF98">
        <v>0</v>
      </c>
      <c r="HG98">
        <v>0</v>
      </c>
      <c r="HH98">
        <v>0</v>
      </c>
      <c r="HI98">
        <v>0</v>
      </c>
      <c r="HJ98">
        <v>0</v>
      </c>
      <c r="HK98">
        <v>0</v>
      </c>
      <c r="HL98">
        <v>0</v>
      </c>
      <c r="HM98">
        <v>0</v>
      </c>
      <c r="HN98">
        <v>0</v>
      </c>
      <c r="HO98">
        <v>267067713</v>
      </c>
      <c r="HP98">
        <v>0</v>
      </c>
      <c r="HQ98">
        <v>183833839</v>
      </c>
      <c r="HR98">
        <v>195887920</v>
      </c>
      <c r="HS98">
        <v>0</v>
      </c>
      <c r="HT98">
        <v>0</v>
      </c>
      <c r="HU98">
        <v>0</v>
      </c>
      <c r="HV98">
        <v>0</v>
      </c>
      <c r="HW98">
        <v>0</v>
      </c>
      <c r="HX98">
        <v>0</v>
      </c>
      <c r="HY98">
        <v>0</v>
      </c>
      <c r="HZ98">
        <v>0</v>
      </c>
      <c r="IA98">
        <v>0</v>
      </c>
      <c r="IB98">
        <v>195887920</v>
      </c>
      <c r="IC98" t="s">
        <v>2241</v>
      </c>
      <c r="ID98" t="s">
        <v>2070</v>
      </c>
      <c r="IE98" t="s">
        <v>471</v>
      </c>
      <c r="IF98" t="s">
        <v>2242</v>
      </c>
      <c r="IG98" t="s">
        <v>2243</v>
      </c>
      <c r="IH98" t="s">
        <v>2244</v>
      </c>
      <c r="II98" t="s">
        <v>471</v>
      </c>
      <c r="IJ98" t="s">
        <v>471</v>
      </c>
      <c r="IK98" t="s">
        <v>471</v>
      </c>
      <c r="IL98" t="s">
        <v>471</v>
      </c>
      <c r="IM98" t="s">
        <v>471</v>
      </c>
      <c r="IN98" t="s">
        <v>471</v>
      </c>
      <c r="IO98" t="s">
        <v>471</v>
      </c>
      <c r="IP98" t="s">
        <v>471</v>
      </c>
      <c r="IQ98" t="s">
        <v>471</v>
      </c>
      <c r="IR98">
        <v>1</v>
      </c>
      <c r="IS98">
        <v>1</v>
      </c>
      <c r="IT98">
        <v>1</v>
      </c>
      <c r="IU98">
        <v>0</v>
      </c>
      <c r="IV98">
        <v>0</v>
      </c>
      <c r="IW98">
        <v>0</v>
      </c>
      <c r="IX98">
        <v>0</v>
      </c>
      <c r="IY98">
        <v>0</v>
      </c>
      <c r="IZ98">
        <v>0</v>
      </c>
      <c r="JA98">
        <v>0</v>
      </c>
      <c r="JB98">
        <v>0</v>
      </c>
      <c r="JC98">
        <v>0</v>
      </c>
      <c r="JD98">
        <v>0.16127499999999997</v>
      </c>
      <c r="JE98">
        <v>2.75</v>
      </c>
      <c r="JF98">
        <v>3.7125000000000004</v>
      </c>
      <c r="JG98">
        <v>9.6649999999999974</v>
      </c>
      <c r="JH98" t="s">
        <v>471</v>
      </c>
      <c r="JI98" t="s">
        <v>471</v>
      </c>
      <c r="JJ98" t="s">
        <v>471</v>
      </c>
      <c r="JK98" t="s">
        <v>471</v>
      </c>
      <c r="JL98" t="s">
        <v>471</v>
      </c>
      <c r="JM98" t="s">
        <v>471</v>
      </c>
      <c r="JN98" t="s">
        <v>471</v>
      </c>
      <c r="JO98" t="s">
        <v>471</v>
      </c>
      <c r="JP98" t="s">
        <v>471</v>
      </c>
      <c r="JQ98">
        <v>16.127499999999998</v>
      </c>
      <c r="JR98">
        <v>2.75</v>
      </c>
      <c r="JS98">
        <v>6.4625000000000004</v>
      </c>
      <c r="JT98">
        <v>16.127499999999998</v>
      </c>
      <c r="JU98">
        <v>16.127499999999998</v>
      </c>
      <c r="JV98">
        <v>16.127499999999998</v>
      </c>
      <c r="JW98">
        <v>16.127499999999998</v>
      </c>
      <c r="JX98">
        <v>16.127499999999998</v>
      </c>
      <c r="JY98">
        <v>16.127499999999998</v>
      </c>
      <c r="JZ98">
        <v>16.127499999999998</v>
      </c>
      <c r="KA98">
        <v>16.127499999999998</v>
      </c>
      <c r="KB98">
        <v>16.127499999999998</v>
      </c>
      <c r="KC98">
        <v>16.127499999999998</v>
      </c>
      <c r="KD98">
        <v>100</v>
      </c>
      <c r="KE98">
        <v>100</v>
      </c>
      <c r="KF98">
        <v>100</v>
      </c>
      <c r="KG98" t="s">
        <v>471</v>
      </c>
      <c r="KH98" t="s">
        <v>471</v>
      </c>
      <c r="KI98" t="s">
        <v>471</v>
      </c>
      <c r="KJ98" t="s">
        <v>471</v>
      </c>
      <c r="KK98" t="s">
        <v>471</v>
      </c>
      <c r="KL98" t="s">
        <v>471</v>
      </c>
      <c r="KM98" t="s">
        <v>471</v>
      </c>
      <c r="KN98" t="s">
        <v>471</v>
      </c>
      <c r="KO98" t="s">
        <v>471</v>
      </c>
      <c r="KP98">
        <v>100</v>
      </c>
      <c r="KQ98">
        <v>100</v>
      </c>
      <c r="KR98">
        <v>100</v>
      </c>
      <c r="KS98" t="s">
        <v>471</v>
      </c>
      <c r="KT98" t="s">
        <v>471</v>
      </c>
      <c r="KU98" t="s">
        <v>471</v>
      </c>
      <c r="KV98" t="s">
        <v>471</v>
      </c>
      <c r="KW98" t="s">
        <v>471</v>
      </c>
      <c r="KX98" t="s">
        <v>471</v>
      </c>
      <c r="KY98" t="s">
        <v>471</v>
      </c>
      <c r="KZ98" t="s">
        <v>471</v>
      </c>
      <c r="LA98" t="s">
        <v>471</v>
      </c>
      <c r="LB98">
        <v>100</v>
      </c>
      <c r="LC98" t="s">
        <v>2074</v>
      </c>
      <c r="LD98" t="s">
        <v>2046</v>
      </c>
      <c r="LE98">
        <v>90</v>
      </c>
      <c r="LF98">
        <v>22.492401315789472</v>
      </c>
      <c r="LG98" t="s">
        <v>471</v>
      </c>
      <c r="LH98" t="s">
        <v>471</v>
      </c>
      <c r="LI98">
        <v>95</v>
      </c>
      <c r="LJ98">
        <v>20.680200657894737</v>
      </c>
      <c r="LK98">
        <v>7486421000</v>
      </c>
      <c r="LL98">
        <v>6438419926</v>
      </c>
      <c r="LM98">
        <v>688977434</v>
      </c>
      <c r="LN98">
        <v>1444531924</v>
      </c>
      <c r="LO98">
        <v>330777323</v>
      </c>
      <c r="LP98">
        <v>2.75</v>
      </c>
      <c r="LQ98">
        <v>3.7125000000000004</v>
      </c>
      <c r="LR98">
        <v>9.6649999999999974</v>
      </c>
      <c r="LS98" t="s">
        <v>471</v>
      </c>
      <c r="LT98" t="s">
        <v>471</v>
      </c>
      <c r="LU98" t="s">
        <v>471</v>
      </c>
      <c r="LV98" t="s">
        <v>471</v>
      </c>
      <c r="LW98" t="s">
        <v>471</v>
      </c>
      <c r="LX98" t="s">
        <v>471</v>
      </c>
      <c r="LY98" t="s">
        <v>471</v>
      </c>
      <c r="LZ98" t="s">
        <v>471</v>
      </c>
      <c r="MA98" t="s">
        <v>471</v>
      </c>
      <c r="MB98">
        <v>16.127499999999998</v>
      </c>
      <c r="MC98">
        <v>16.127499999999998</v>
      </c>
      <c r="MD98">
        <v>16.127499999999998</v>
      </c>
      <c r="ME98" t="s">
        <v>752</v>
      </c>
      <c r="MF98" t="s">
        <v>752</v>
      </c>
      <c r="MG98">
        <v>0</v>
      </c>
      <c r="MH98">
        <v>0</v>
      </c>
      <c r="MI98">
        <v>0</v>
      </c>
      <c r="MJ98">
        <v>0</v>
      </c>
      <c r="MK98">
        <v>0</v>
      </c>
      <c r="ML98">
        <v>0</v>
      </c>
      <c r="MM98">
        <v>0</v>
      </c>
      <c r="MN98">
        <v>0</v>
      </c>
      <c r="MO98">
        <v>0</v>
      </c>
      <c r="MP98">
        <v>0</v>
      </c>
      <c r="MQ98" t="s">
        <v>754</v>
      </c>
      <c r="MR98" t="s">
        <v>754</v>
      </c>
      <c r="MS98">
        <v>0</v>
      </c>
      <c r="MT98">
        <v>0</v>
      </c>
      <c r="MU98">
        <v>0</v>
      </c>
      <c r="MV98">
        <v>0</v>
      </c>
      <c r="MW98">
        <v>0</v>
      </c>
      <c r="MX98">
        <v>0</v>
      </c>
      <c r="MY98">
        <v>0</v>
      </c>
      <c r="MZ98">
        <v>0</v>
      </c>
      <c r="NA98">
        <v>0</v>
      </c>
      <c r="NB98">
        <v>0</v>
      </c>
      <c r="NC98">
        <v>100</v>
      </c>
      <c r="ND98">
        <v>100</v>
      </c>
      <c r="NE98">
        <v>100</v>
      </c>
      <c r="NF98" t="s">
        <v>471</v>
      </c>
      <c r="NG98" t="s">
        <v>471</v>
      </c>
      <c r="NH98" t="s">
        <v>471</v>
      </c>
      <c r="NI98" t="s">
        <v>471</v>
      </c>
      <c r="NJ98" t="s">
        <v>471</v>
      </c>
      <c r="NK98" t="s">
        <v>471</v>
      </c>
      <c r="NL98" t="s">
        <v>471</v>
      </c>
      <c r="NM98" t="s">
        <v>471</v>
      </c>
      <c r="NN98" t="s">
        <v>471</v>
      </c>
      <c r="NO98" t="s">
        <v>2227</v>
      </c>
      <c r="NP98" t="s">
        <v>2198</v>
      </c>
      <c r="NQ98">
        <v>0</v>
      </c>
      <c r="NR98">
        <v>0</v>
      </c>
      <c r="NS98">
        <v>0</v>
      </c>
      <c r="NT98">
        <v>0</v>
      </c>
      <c r="NU98">
        <v>0</v>
      </c>
      <c r="NV98">
        <v>0</v>
      </c>
      <c r="NW98">
        <v>0</v>
      </c>
      <c r="NX98">
        <v>0</v>
      </c>
      <c r="NY98">
        <v>0</v>
      </c>
      <c r="NZ98">
        <v>0</v>
      </c>
      <c r="OA98" t="s">
        <v>512</v>
      </c>
      <c r="OB98" t="s">
        <v>2245</v>
      </c>
      <c r="OC98">
        <v>0</v>
      </c>
      <c r="OD98">
        <v>0</v>
      </c>
      <c r="OE98">
        <v>0</v>
      </c>
      <c r="OF98">
        <v>0</v>
      </c>
      <c r="OG98">
        <v>0</v>
      </c>
      <c r="OH98">
        <v>0</v>
      </c>
      <c r="OI98">
        <v>0</v>
      </c>
      <c r="OJ98">
        <v>0</v>
      </c>
      <c r="OK98">
        <v>0</v>
      </c>
      <c r="OL98">
        <v>0</v>
      </c>
      <c r="OO98" t="s">
        <v>2228</v>
      </c>
      <c r="OP98">
        <v>16.127499999999998</v>
      </c>
      <c r="OQ98">
        <v>0</v>
      </c>
      <c r="OR98">
        <v>0</v>
      </c>
      <c r="OS98">
        <v>0</v>
      </c>
      <c r="OT98">
        <v>0</v>
      </c>
      <c r="OU98">
        <v>0</v>
      </c>
      <c r="OV98">
        <v>0</v>
      </c>
      <c r="OW98">
        <v>0</v>
      </c>
      <c r="OX98">
        <v>0</v>
      </c>
      <c r="OY98">
        <v>0</v>
      </c>
      <c r="OZ98">
        <v>0</v>
      </c>
      <c r="PA98">
        <v>0</v>
      </c>
      <c r="PB98">
        <v>0</v>
      </c>
      <c r="PC98">
        <v>0</v>
      </c>
      <c r="PD98">
        <v>267067713</v>
      </c>
      <c r="PE98">
        <v>267067713</v>
      </c>
      <c r="PF98">
        <v>267067713</v>
      </c>
      <c r="PG98">
        <v>0</v>
      </c>
      <c r="PH98">
        <v>0</v>
      </c>
      <c r="PI98">
        <v>0</v>
      </c>
      <c r="PJ98">
        <v>0</v>
      </c>
      <c r="PK98">
        <v>0</v>
      </c>
      <c r="PL98">
        <v>0</v>
      </c>
      <c r="PM98">
        <v>0</v>
      </c>
      <c r="PN98">
        <v>0</v>
      </c>
      <c r="PO98">
        <v>0</v>
      </c>
      <c r="PP98">
        <v>267067713</v>
      </c>
      <c r="PQ98">
        <v>317212</v>
      </c>
      <c r="PR98">
        <v>1444214712</v>
      </c>
      <c r="PS98" t="s">
        <v>482</v>
      </c>
    </row>
    <row r="99" spans="1:435" x14ac:dyDescent="0.25">
      <c r="A99" t="s">
        <v>2246</v>
      </c>
      <c r="B99">
        <v>7873</v>
      </c>
      <c r="C99" t="s">
        <v>2074</v>
      </c>
      <c r="D99">
        <v>2020110010189</v>
      </c>
      <c r="E99" t="s">
        <v>436</v>
      </c>
      <c r="F99" t="s">
        <v>437</v>
      </c>
      <c r="G99" t="s">
        <v>438</v>
      </c>
      <c r="H99" t="s">
        <v>2045</v>
      </c>
      <c r="I99" t="s">
        <v>2046</v>
      </c>
      <c r="J99" t="s">
        <v>2047</v>
      </c>
      <c r="K99" t="s">
        <v>2048</v>
      </c>
      <c r="L99" t="s">
        <v>2049</v>
      </c>
      <c r="M99" t="s">
        <v>2048</v>
      </c>
      <c r="N99" t="s">
        <v>2140</v>
      </c>
      <c r="O99" t="s">
        <v>2141</v>
      </c>
      <c r="P99" t="s">
        <v>2142</v>
      </c>
      <c r="Q99" t="s">
        <v>2053</v>
      </c>
      <c r="R99" t="s">
        <v>2054</v>
      </c>
      <c r="S99" t="s">
        <v>2247</v>
      </c>
      <c r="T99" t="s">
        <v>2248</v>
      </c>
      <c r="AC99" t="s">
        <v>2247</v>
      </c>
      <c r="AI99" t="s">
        <v>2249</v>
      </c>
      <c r="AJ99" t="s">
        <v>2147</v>
      </c>
      <c r="AK99">
        <v>44055</v>
      </c>
      <c r="AL99">
        <v>1</v>
      </c>
      <c r="AM99">
        <v>2023</v>
      </c>
      <c r="AN99" t="s">
        <v>2250</v>
      </c>
      <c r="AO99" t="s">
        <v>2149</v>
      </c>
      <c r="AP99">
        <v>2020</v>
      </c>
      <c r="AQ99">
        <v>2024</v>
      </c>
      <c r="AR99" t="s">
        <v>467</v>
      </c>
      <c r="AS99" t="s">
        <v>626</v>
      </c>
      <c r="AT99" t="s">
        <v>458</v>
      </c>
      <c r="AU99" t="s">
        <v>598</v>
      </c>
      <c r="AV99">
        <v>2020</v>
      </c>
      <c r="AW99">
        <v>24.8</v>
      </c>
      <c r="AX99" t="s">
        <v>2150</v>
      </c>
      <c r="AZ99">
        <v>1</v>
      </c>
      <c r="BB99" t="s">
        <v>2251</v>
      </c>
      <c r="BC99" t="s">
        <v>2252</v>
      </c>
      <c r="BD99" t="s">
        <v>2253</v>
      </c>
      <c r="BE99" t="s">
        <v>2254</v>
      </c>
      <c r="BF99" t="s">
        <v>2155</v>
      </c>
      <c r="BG99">
        <v>2</v>
      </c>
      <c r="BH99">
        <v>44558</v>
      </c>
      <c r="BI99" t="s">
        <v>2255</v>
      </c>
      <c r="BJ99" t="s">
        <v>51</v>
      </c>
      <c r="BK99">
        <v>100</v>
      </c>
      <c r="BL99">
        <v>42</v>
      </c>
      <c r="BM99">
        <v>12</v>
      </c>
      <c r="BN99">
        <v>20</v>
      </c>
      <c r="BO99">
        <v>19</v>
      </c>
      <c r="BP99">
        <v>7</v>
      </c>
      <c r="BQ99">
        <v>2953109491</v>
      </c>
      <c r="BR99">
        <v>391536940</v>
      </c>
      <c r="BS99">
        <v>716160461</v>
      </c>
      <c r="BT99">
        <v>802019090</v>
      </c>
      <c r="BU99">
        <v>566225000</v>
      </c>
      <c r="BV99">
        <v>477168000</v>
      </c>
      <c r="BW99">
        <v>42</v>
      </c>
      <c r="BX99">
        <v>14</v>
      </c>
      <c r="BY99">
        <v>32</v>
      </c>
      <c r="BZ99">
        <v>19</v>
      </c>
      <c r="CA99">
        <v>12</v>
      </c>
      <c r="CB99">
        <v>20</v>
      </c>
      <c r="CC99">
        <v>19</v>
      </c>
      <c r="CD99">
        <v>390332824</v>
      </c>
      <c r="CE99">
        <v>331721289</v>
      </c>
      <c r="CF99">
        <v>716160461</v>
      </c>
      <c r="CG99">
        <v>701145728</v>
      </c>
      <c r="CH99">
        <v>801807616</v>
      </c>
      <c r="CI99">
        <v>793348610</v>
      </c>
      <c r="CJ99">
        <v>42</v>
      </c>
      <c r="CK99">
        <v>12</v>
      </c>
      <c r="CL99">
        <v>20</v>
      </c>
      <c r="CM99">
        <v>81</v>
      </c>
      <c r="CN99" t="s">
        <v>467</v>
      </c>
      <c r="CO99">
        <v>3</v>
      </c>
      <c r="CP99">
        <v>0</v>
      </c>
      <c r="CQ99">
        <v>4</v>
      </c>
      <c r="CR99">
        <v>0</v>
      </c>
      <c r="CS99">
        <v>0</v>
      </c>
      <c r="CT99">
        <v>4</v>
      </c>
      <c r="CU99">
        <v>0</v>
      </c>
      <c r="CV99">
        <v>0</v>
      </c>
      <c r="CW99">
        <v>4</v>
      </c>
      <c r="CX99">
        <v>0</v>
      </c>
      <c r="CY99">
        <v>0</v>
      </c>
      <c r="CZ99">
        <v>4</v>
      </c>
      <c r="DA99">
        <v>19</v>
      </c>
      <c r="DB99">
        <v>7</v>
      </c>
      <c r="DC99">
        <v>7</v>
      </c>
      <c r="DD99">
        <v>3</v>
      </c>
      <c r="DE99">
        <v>0</v>
      </c>
      <c r="DF99">
        <v>4</v>
      </c>
      <c r="DG99">
        <v>0</v>
      </c>
      <c r="DH99">
        <v>0</v>
      </c>
      <c r="DI99">
        <v>4</v>
      </c>
      <c r="DJ99">
        <v>0</v>
      </c>
      <c r="DK99">
        <v>0</v>
      </c>
      <c r="DL99">
        <v>4</v>
      </c>
      <c r="DM99">
        <v>0</v>
      </c>
      <c r="DN99">
        <v>0</v>
      </c>
      <c r="DO99">
        <v>4</v>
      </c>
      <c r="DP99">
        <v>19</v>
      </c>
      <c r="DQ99">
        <v>3</v>
      </c>
      <c r="DR99">
        <v>0</v>
      </c>
      <c r="DS99">
        <v>4</v>
      </c>
      <c r="DT99">
        <v>0</v>
      </c>
      <c r="DU99">
        <v>0</v>
      </c>
      <c r="DV99">
        <v>0</v>
      </c>
      <c r="DW99">
        <v>0</v>
      </c>
      <c r="DX99">
        <v>0</v>
      </c>
      <c r="DY99">
        <v>0</v>
      </c>
      <c r="DZ99">
        <v>0</v>
      </c>
      <c r="EA99">
        <v>0</v>
      </c>
      <c r="EB99">
        <v>0</v>
      </c>
      <c r="EC99">
        <v>7</v>
      </c>
      <c r="ED99">
        <v>7</v>
      </c>
      <c r="EE99" t="s">
        <v>2256</v>
      </c>
      <c r="EF99">
        <v>0</v>
      </c>
      <c r="EG99" t="s">
        <v>2068</v>
      </c>
      <c r="EH99">
        <v>0</v>
      </c>
      <c r="EI99">
        <v>0</v>
      </c>
      <c r="EJ99" t="s">
        <v>2068</v>
      </c>
      <c r="EK99">
        <v>0</v>
      </c>
      <c r="EL99">
        <v>0</v>
      </c>
      <c r="EM99" t="s">
        <v>2068</v>
      </c>
      <c r="EN99">
        <v>0</v>
      </c>
      <c r="EO99">
        <v>0</v>
      </c>
      <c r="EP99" t="s">
        <v>2068</v>
      </c>
      <c r="EQ99" t="s">
        <v>2256</v>
      </c>
      <c r="ER99">
        <v>0</v>
      </c>
      <c r="ES99" t="s">
        <v>2068</v>
      </c>
      <c r="ET99">
        <v>0</v>
      </c>
      <c r="EU99">
        <v>0</v>
      </c>
      <c r="EV99">
        <v>0</v>
      </c>
      <c r="EW99">
        <v>0</v>
      </c>
      <c r="EX99">
        <v>0</v>
      </c>
      <c r="EY99">
        <v>0</v>
      </c>
      <c r="EZ99">
        <v>0</v>
      </c>
      <c r="FA99">
        <v>0</v>
      </c>
      <c r="FB99">
        <v>0</v>
      </c>
      <c r="FC99">
        <v>566225000</v>
      </c>
      <c r="FD99">
        <v>566225000</v>
      </c>
      <c r="FE99">
        <v>566225000</v>
      </c>
      <c r="FF99">
        <v>566225000</v>
      </c>
      <c r="FG99">
        <v>566225000</v>
      </c>
      <c r="FH99">
        <v>566225000</v>
      </c>
      <c r="FI99">
        <v>566225000</v>
      </c>
      <c r="FJ99">
        <v>566225000</v>
      </c>
      <c r="FK99">
        <v>566225000</v>
      </c>
      <c r="FL99">
        <v>566225000</v>
      </c>
      <c r="FM99">
        <v>566225000</v>
      </c>
      <c r="FN99">
        <v>566225000</v>
      </c>
      <c r="FO99">
        <v>566225000</v>
      </c>
      <c r="FP99">
        <v>566225000</v>
      </c>
      <c r="FQ99">
        <v>566225000</v>
      </c>
      <c r="FR99">
        <v>566225000</v>
      </c>
      <c r="FS99">
        <v>0</v>
      </c>
      <c r="FT99">
        <v>0</v>
      </c>
      <c r="FU99">
        <v>0</v>
      </c>
      <c r="FV99">
        <v>0</v>
      </c>
      <c r="FW99">
        <v>0</v>
      </c>
      <c r="FX99">
        <v>0</v>
      </c>
      <c r="FY99">
        <v>0</v>
      </c>
      <c r="FZ99">
        <v>0</v>
      </c>
      <c r="GA99">
        <v>0</v>
      </c>
      <c r="GB99">
        <v>566225000</v>
      </c>
      <c r="GC99">
        <v>248483260</v>
      </c>
      <c r="GD99">
        <v>414068269</v>
      </c>
      <c r="GE99">
        <v>519805827</v>
      </c>
      <c r="GF99">
        <v>0</v>
      </c>
      <c r="GG99">
        <v>0</v>
      </c>
      <c r="GH99">
        <v>0</v>
      </c>
      <c r="GI99">
        <v>0</v>
      </c>
      <c r="GJ99">
        <v>0</v>
      </c>
      <c r="GK99">
        <v>0</v>
      </c>
      <c r="GL99">
        <v>0</v>
      </c>
      <c r="GM99">
        <v>0</v>
      </c>
      <c r="GN99">
        <v>0</v>
      </c>
      <c r="GO99">
        <v>519805827</v>
      </c>
      <c r="GP99">
        <v>0</v>
      </c>
      <c r="GQ99">
        <v>6027341</v>
      </c>
      <c r="GR99">
        <v>36585493</v>
      </c>
      <c r="GS99">
        <v>0</v>
      </c>
      <c r="GT99">
        <v>0</v>
      </c>
      <c r="GU99">
        <v>0</v>
      </c>
      <c r="GV99">
        <v>0</v>
      </c>
      <c r="GW99">
        <v>0</v>
      </c>
      <c r="GX99">
        <v>0</v>
      </c>
      <c r="GY99">
        <v>0</v>
      </c>
      <c r="GZ99">
        <v>0</v>
      </c>
      <c r="HA99">
        <v>0</v>
      </c>
      <c r="HB99">
        <v>36585493</v>
      </c>
      <c r="HC99">
        <v>8459006</v>
      </c>
      <c r="HD99">
        <v>8459006</v>
      </c>
      <c r="HE99">
        <v>8459006</v>
      </c>
      <c r="HF99">
        <v>0</v>
      </c>
      <c r="HG99">
        <v>0</v>
      </c>
      <c r="HH99">
        <v>0</v>
      </c>
      <c r="HI99">
        <v>0</v>
      </c>
      <c r="HJ99">
        <v>0</v>
      </c>
      <c r="HK99">
        <v>0</v>
      </c>
      <c r="HL99">
        <v>0</v>
      </c>
      <c r="HM99">
        <v>0</v>
      </c>
      <c r="HN99">
        <v>0</v>
      </c>
      <c r="HO99">
        <v>8459006</v>
      </c>
      <c r="HP99">
        <v>0</v>
      </c>
      <c r="HQ99">
        <v>8459006</v>
      </c>
      <c r="HR99">
        <v>8459006</v>
      </c>
      <c r="HS99">
        <v>0</v>
      </c>
      <c r="HT99">
        <v>0</v>
      </c>
      <c r="HU99">
        <v>0</v>
      </c>
      <c r="HV99">
        <v>0</v>
      </c>
      <c r="HW99">
        <v>0</v>
      </c>
      <c r="HX99">
        <v>0</v>
      </c>
      <c r="HY99">
        <v>0</v>
      </c>
      <c r="HZ99">
        <v>0</v>
      </c>
      <c r="IA99">
        <v>0</v>
      </c>
      <c r="IB99">
        <v>8459006</v>
      </c>
      <c r="IC99" t="s">
        <v>2257</v>
      </c>
      <c r="ID99" t="s">
        <v>2070</v>
      </c>
      <c r="IE99" t="s">
        <v>471</v>
      </c>
      <c r="IF99" t="s">
        <v>2257</v>
      </c>
      <c r="IG99" t="s">
        <v>2097</v>
      </c>
      <c r="IH99" t="s">
        <v>2160</v>
      </c>
      <c r="II99" t="s">
        <v>471</v>
      </c>
      <c r="IJ99" t="s">
        <v>471</v>
      </c>
      <c r="IK99" t="s">
        <v>471</v>
      </c>
      <c r="IL99" t="s">
        <v>471</v>
      </c>
      <c r="IM99" t="s">
        <v>471</v>
      </c>
      <c r="IN99" t="s">
        <v>471</v>
      </c>
      <c r="IO99" t="s">
        <v>471</v>
      </c>
      <c r="IP99" t="s">
        <v>471</v>
      </c>
      <c r="IQ99" t="s">
        <v>471</v>
      </c>
      <c r="IR99">
        <v>1</v>
      </c>
      <c r="IS99">
        <v>0</v>
      </c>
      <c r="IT99">
        <v>1</v>
      </c>
      <c r="IU99">
        <v>0</v>
      </c>
      <c r="IV99">
        <v>0</v>
      </c>
      <c r="IW99">
        <v>0</v>
      </c>
      <c r="IX99">
        <v>0</v>
      </c>
      <c r="IY99">
        <v>0</v>
      </c>
      <c r="IZ99">
        <v>0</v>
      </c>
      <c r="JA99">
        <v>0</v>
      </c>
      <c r="JB99">
        <v>0</v>
      </c>
      <c r="JC99">
        <v>0</v>
      </c>
      <c r="JD99">
        <v>0.36842105263157893</v>
      </c>
      <c r="JE99">
        <v>15.789473684210526</v>
      </c>
      <c r="JF99">
        <v>0</v>
      </c>
      <c r="JG99">
        <v>21.052631578947366</v>
      </c>
      <c r="JH99">
        <v>0</v>
      </c>
      <c r="JI99">
        <v>0</v>
      </c>
      <c r="JJ99">
        <v>0</v>
      </c>
      <c r="JK99">
        <v>0</v>
      </c>
      <c r="JL99">
        <v>0</v>
      </c>
      <c r="JM99">
        <v>0</v>
      </c>
      <c r="JN99">
        <v>0</v>
      </c>
      <c r="JO99">
        <v>0</v>
      </c>
      <c r="JP99">
        <v>0</v>
      </c>
      <c r="JQ99">
        <v>36.84210526315789</v>
      </c>
      <c r="JR99">
        <v>15.789473684210526</v>
      </c>
      <c r="JS99">
        <v>15.789473684210526</v>
      </c>
      <c r="JT99">
        <v>36.84210526315789</v>
      </c>
      <c r="JU99">
        <v>36.84210526315789</v>
      </c>
      <c r="JV99">
        <v>36.84210526315789</v>
      </c>
      <c r="JW99">
        <v>36.84210526315789</v>
      </c>
      <c r="JX99">
        <v>36.84210526315789</v>
      </c>
      <c r="JY99">
        <v>36.84210526315789</v>
      </c>
      <c r="JZ99">
        <v>36.84210526315789</v>
      </c>
      <c r="KA99">
        <v>36.84210526315789</v>
      </c>
      <c r="KB99">
        <v>36.84210526315789</v>
      </c>
      <c r="KC99">
        <v>36.84210526315789</v>
      </c>
      <c r="KD99">
        <v>100</v>
      </c>
      <c r="KE99" t="s">
        <v>471</v>
      </c>
      <c r="KF99">
        <v>100</v>
      </c>
      <c r="KG99" t="s">
        <v>471</v>
      </c>
      <c r="KH99" t="s">
        <v>471</v>
      </c>
      <c r="KI99" t="s">
        <v>471</v>
      </c>
      <c r="KJ99" t="s">
        <v>471</v>
      </c>
      <c r="KK99" t="s">
        <v>471</v>
      </c>
      <c r="KL99" t="s">
        <v>471</v>
      </c>
      <c r="KM99" t="s">
        <v>471</v>
      </c>
      <c r="KN99" t="s">
        <v>471</v>
      </c>
      <c r="KO99" t="s">
        <v>471</v>
      </c>
      <c r="KP99">
        <v>100</v>
      </c>
      <c r="KQ99">
        <v>100</v>
      </c>
      <c r="KR99">
        <v>100</v>
      </c>
      <c r="KS99" t="s">
        <v>471</v>
      </c>
      <c r="KT99" t="s">
        <v>471</v>
      </c>
      <c r="KU99" t="s">
        <v>471</v>
      </c>
      <c r="KV99" t="s">
        <v>471</v>
      </c>
      <c r="KW99" t="s">
        <v>471</v>
      </c>
      <c r="KX99" t="s">
        <v>471</v>
      </c>
      <c r="KY99" t="s">
        <v>471</v>
      </c>
      <c r="KZ99" t="s">
        <v>471</v>
      </c>
      <c r="LA99" t="s">
        <v>471</v>
      </c>
      <c r="LB99">
        <v>100</v>
      </c>
      <c r="LC99" t="s">
        <v>2074</v>
      </c>
      <c r="LD99" t="s">
        <v>2046</v>
      </c>
      <c r="LE99">
        <v>90</v>
      </c>
      <c r="LF99">
        <v>22.492401315789472</v>
      </c>
      <c r="LG99" t="s">
        <v>471</v>
      </c>
      <c r="LH99" t="s">
        <v>471</v>
      </c>
      <c r="LI99">
        <v>95</v>
      </c>
      <c r="LJ99">
        <v>20.680200657894737</v>
      </c>
      <c r="LK99">
        <v>7486421000</v>
      </c>
      <c r="LL99">
        <v>6438419926</v>
      </c>
      <c r="LM99">
        <v>688977434</v>
      </c>
      <c r="LN99">
        <v>1444531924</v>
      </c>
      <c r="LO99">
        <v>330777323</v>
      </c>
      <c r="LP99">
        <v>3</v>
      </c>
      <c r="LQ99">
        <v>0</v>
      </c>
      <c r="LR99">
        <v>4</v>
      </c>
      <c r="LS99" t="s">
        <v>471</v>
      </c>
      <c r="LT99" t="s">
        <v>471</v>
      </c>
      <c r="LU99" t="s">
        <v>471</v>
      </c>
      <c r="LV99" t="s">
        <v>471</v>
      </c>
      <c r="LW99" t="s">
        <v>471</v>
      </c>
      <c r="LX99" t="s">
        <v>471</v>
      </c>
      <c r="LY99" t="s">
        <v>471</v>
      </c>
      <c r="LZ99" t="s">
        <v>471</v>
      </c>
      <c r="MA99" t="s">
        <v>471</v>
      </c>
      <c r="MB99">
        <v>7</v>
      </c>
      <c r="MC99">
        <v>7</v>
      </c>
      <c r="MD99">
        <v>7</v>
      </c>
      <c r="ME99" t="s">
        <v>752</v>
      </c>
      <c r="MF99" t="s">
        <v>475</v>
      </c>
      <c r="MG99">
        <v>0</v>
      </c>
      <c r="MH99">
        <v>0</v>
      </c>
      <c r="MI99">
        <v>0</v>
      </c>
      <c r="MJ99">
        <v>0</v>
      </c>
      <c r="MK99">
        <v>0</v>
      </c>
      <c r="ML99">
        <v>0</v>
      </c>
      <c r="MM99">
        <v>0</v>
      </c>
      <c r="MN99">
        <v>0</v>
      </c>
      <c r="MO99">
        <v>0</v>
      </c>
      <c r="MP99">
        <v>0</v>
      </c>
      <c r="MQ99" t="s">
        <v>754</v>
      </c>
      <c r="MR99" t="s">
        <v>475</v>
      </c>
      <c r="MS99">
        <v>0</v>
      </c>
      <c r="MT99">
        <v>0</v>
      </c>
      <c r="MU99">
        <v>0</v>
      </c>
      <c r="MV99">
        <v>0</v>
      </c>
      <c r="MW99">
        <v>0</v>
      </c>
      <c r="MX99">
        <v>0</v>
      </c>
      <c r="MY99">
        <v>0</v>
      </c>
      <c r="MZ99">
        <v>0</v>
      </c>
      <c r="NA99">
        <v>0</v>
      </c>
      <c r="NB99">
        <v>0</v>
      </c>
      <c r="NC99">
        <v>100</v>
      </c>
      <c r="ND99">
        <v>100</v>
      </c>
      <c r="NE99">
        <v>100</v>
      </c>
      <c r="NF99" t="s">
        <v>471</v>
      </c>
      <c r="NG99" t="s">
        <v>471</v>
      </c>
      <c r="NH99" t="s">
        <v>471</v>
      </c>
      <c r="NI99" t="s">
        <v>471</v>
      </c>
      <c r="NJ99" t="s">
        <v>471</v>
      </c>
      <c r="NK99" t="s">
        <v>471</v>
      </c>
      <c r="NL99" t="s">
        <v>471</v>
      </c>
      <c r="NM99" t="s">
        <v>471</v>
      </c>
      <c r="NN99" t="s">
        <v>471</v>
      </c>
      <c r="NO99" t="s">
        <v>2258</v>
      </c>
      <c r="NP99" t="s">
        <v>2198</v>
      </c>
      <c r="NQ99">
        <v>0</v>
      </c>
      <c r="NR99">
        <v>0</v>
      </c>
      <c r="NS99">
        <v>0</v>
      </c>
      <c r="NT99">
        <v>0</v>
      </c>
      <c r="NU99">
        <v>0</v>
      </c>
      <c r="NV99">
        <v>0</v>
      </c>
      <c r="NW99">
        <v>0</v>
      </c>
      <c r="NX99">
        <v>0</v>
      </c>
      <c r="NY99">
        <v>0</v>
      </c>
      <c r="NZ99">
        <v>0</v>
      </c>
      <c r="OA99" t="s">
        <v>512</v>
      </c>
      <c r="OB99" t="s">
        <v>480</v>
      </c>
      <c r="OC99">
        <v>0</v>
      </c>
      <c r="OD99">
        <v>0</v>
      </c>
      <c r="OE99">
        <v>0</v>
      </c>
      <c r="OF99">
        <v>0</v>
      </c>
      <c r="OG99">
        <v>0</v>
      </c>
      <c r="OH99">
        <v>0</v>
      </c>
      <c r="OI99">
        <v>0</v>
      </c>
      <c r="OJ99">
        <v>0</v>
      </c>
      <c r="OK99">
        <v>0</v>
      </c>
      <c r="OL99">
        <v>0</v>
      </c>
      <c r="OO99" t="s">
        <v>2246</v>
      </c>
      <c r="OP99">
        <v>7</v>
      </c>
      <c r="OQ99">
        <v>0</v>
      </c>
      <c r="OR99">
        <v>0</v>
      </c>
      <c r="OS99">
        <v>0</v>
      </c>
      <c r="OT99">
        <v>0</v>
      </c>
      <c r="OU99">
        <v>0</v>
      </c>
      <c r="OV99">
        <v>0</v>
      </c>
      <c r="OW99">
        <v>0</v>
      </c>
      <c r="OX99">
        <v>0</v>
      </c>
      <c r="OY99">
        <v>0</v>
      </c>
      <c r="OZ99">
        <v>0</v>
      </c>
      <c r="PA99">
        <v>0</v>
      </c>
      <c r="PB99">
        <v>0</v>
      </c>
      <c r="PC99">
        <v>0</v>
      </c>
      <c r="PD99">
        <v>8459006</v>
      </c>
      <c r="PE99">
        <v>8459006</v>
      </c>
      <c r="PF99">
        <v>8459006</v>
      </c>
      <c r="PG99">
        <v>0</v>
      </c>
      <c r="PH99">
        <v>0</v>
      </c>
      <c r="PI99">
        <v>0</v>
      </c>
      <c r="PJ99">
        <v>0</v>
      </c>
      <c r="PK99">
        <v>0</v>
      </c>
      <c r="PL99">
        <v>0</v>
      </c>
      <c r="PM99">
        <v>0</v>
      </c>
      <c r="PN99">
        <v>0</v>
      </c>
      <c r="PO99">
        <v>0</v>
      </c>
      <c r="PP99">
        <v>8459006</v>
      </c>
      <c r="PQ99">
        <v>317212</v>
      </c>
      <c r="PR99">
        <v>1444214712</v>
      </c>
      <c r="PS99" t="s">
        <v>482</v>
      </c>
    </row>
    <row r="100" spans="1:435" x14ac:dyDescent="0.25">
      <c r="A100" t="s">
        <v>2259</v>
      </c>
      <c r="B100">
        <v>7873</v>
      </c>
      <c r="C100" t="s">
        <v>2120</v>
      </c>
      <c r="D100">
        <v>2020110010189</v>
      </c>
      <c r="E100" t="s">
        <v>436</v>
      </c>
      <c r="F100" t="s">
        <v>437</v>
      </c>
      <c r="G100" t="s">
        <v>438</v>
      </c>
      <c r="H100" t="s">
        <v>2045</v>
      </c>
      <c r="I100" t="s">
        <v>2046</v>
      </c>
      <c r="J100" t="s">
        <v>2047</v>
      </c>
      <c r="K100" t="s">
        <v>2048</v>
      </c>
      <c r="L100" t="s">
        <v>2049</v>
      </c>
      <c r="M100" t="s">
        <v>2048</v>
      </c>
      <c r="N100" t="s">
        <v>2080</v>
      </c>
      <c r="O100" t="s">
        <v>2049</v>
      </c>
      <c r="P100" t="s">
        <v>2048</v>
      </c>
      <c r="Q100" t="s">
        <v>2053</v>
      </c>
      <c r="R100" t="s">
        <v>2054</v>
      </c>
      <c r="S100" t="s">
        <v>2260</v>
      </c>
      <c r="T100" t="s">
        <v>2261</v>
      </c>
      <c r="AC100" t="s">
        <v>2260</v>
      </c>
      <c r="AI100" t="s">
        <v>2262</v>
      </c>
      <c r="AJ100">
        <v>0</v>
      </c>
      <c r="AK100">
        <v>44055</v>
      </c>
      <c r="AL100">
        <v>1</v>
      </c>
      <c r="AM100">
        <v>2023</v>
      </c>
      <c r="AN100" t="s">
        <v>2263</v>
      </c>
      <c r="AO100" t="s">
        <v>2085</v>
      </c>
      <c r="AP100">
        <v>2020</v>
      </c>
      <c r="AQ100">
        <v>2024</v>
      </c>
      <c r="AR100" t="s">
        <v>492</v>
      </c>
      <c r="AS100" t="s">
        <v>626</v>
      </c>
      <c r="AT100" t="s">
        <v>458</v>
      </c>
      <c r="AU100" t="s">
        <v>598</v>
      </c>
      <c r="AV100" t="s">
        <v>460</v>
      </c>
      <c r="AW100" t="s">
        <v>460</v>
      </c>
      <c r="AX100" t="s">
        <v>460</v>
      </c>
      <c r="AY100">
        <v>1</v>
      </c>
      <c r="BB100" t="s">
        <v>2264</v>
      </c>
      <c r="BC100" t="s">
        <v>2181</v>
      </c>
      <c r="BD100" t="s">
        <v>2182</v>
      </c>
      <c r="BE100" t="s">
        <v>2183</v>
      </c>
      <c r="BF100" t="s">
        <v>2155</v>
      </c>
      <c r="BG100">
        <v>1</v>
      </c>
      <c r="BH100">
        <v>44055</v>
      </c>
      <c r="BI100" t="s">
        <v>1177</v>
      </c>
      <c r="BJ100" t="s">
        <v>50</v>
      </c>
      <c r="BK100">
        <v>100</v>
      </c>
      <c r="BL100">
        <v>100</v>
      </c>
      <c r="BM100">
        <v>100</v>
      </c>
      <c r="BN100">
        <v>100</v>
      </c>
      <c r="BO100">
        <v>100</v>
      </c>
      <c r="BP100">
        <v>100</v>
      </c>
      <c r="BQ100">
        <v>17149369256</v>
      </c>
      <c r="BR100">
        <v>2259011209</v>
      </c>
      <c r="BS100">
        <v>4940293103</v>
      </c>
      <c r="BT100">
        <v>4732731046</v>
      </c>
      <c r="BU100">
        <v>666111870</v>
      </c>
      <c r="BV100">
        <v>4551222028</v>
      </c>
      <c r="BW100">
        <v>100</v>
      </c>
      <c r="BX100">
        <v>100</v>
      </c>
      <c r="BY100">
        <v>100</v>
      </c>
      <c r="BZ100">
        <v>100</v>
      </c>
      <c r="CA100">
        <v>100</v>
      </c>
      <c r="CB100">
        <v>100</v>
      </c>
      <c r="CC100">
        <v>100</v>
      </c>
      <c r="CD100">
        <v>2251995051</v>
      </c>
      <c r="CE100">
        <v>1893459170</v>
      </c>
      <c r="CF100">
        <v>4921704935</v>
      </c>
      <c r="CG100">
        <v>4715273344</v>
      </c>
      <c r="CH100">
        <v>4732513043</v>
      </c>
      <c r="CI100">
        <v>4652304497</v>
      </c>
      <c r="CJ100">
        <v>100</v>
      </c>
      <c r="CK100">
        <v>100</v>
      </c>
      <c r="CL100">
        <v>100</v>
      </c>
      <c r="CM100">
        <v>100</v>
      </c>
      <c r="CN100" t="s">
        <v>467</v>
      </c>
      <c r="CO100">
        <v>0</v>
      </c>
      <c r="CP100">
        <v>0</v>
      </c>
      <c r="CQ100">
        <v>25</v>
      </c>
      <c r="CR100">
        <v>0</v>
      </c>
      <c r="CS100">
        <v>0</v>
      </c>
      <c r="CT100">
        <v>25</v>
      </c>
      <c r="CU100">
        <v>0</v>
      </c>
      <c r="CV100">
        <v>0</v>
      </c>
      <c r="CW100">
        <v>25</v>
      </c>
      <c r="CX100">
        <v>0</v>
      </c>
      <c r="CY100">
        <v>0</v>
      </c>
      <c r="CZ100">
        <v>25</v>
      </c>
      <c r="DA100">
        <v>100</v>
      </c>
      <c r="DB100">
        <v>25</v>
      </c>
      <c r="DC100">
        <v>25</v>
      </c>
      <c r="DD100">
        <v>0</v>
      </c>
      <c r="DE100">
        <v>0</v>
      </c>
      <c r="DF100">
        <v>25</v>
      </c>
      <c r="DG100">
        <v>0</v>
      </c>
      <c r="DH100">
        <v>0</v>
      </c>
      <c r="DI100">
        <v>25</v>
      </c>
      <c r="DJ100">
        <v>0</v>
      </c>
      <c r="DK100">
        <v>0</v>
      </c>
      <c r="DL100">
        <v>25</v>
      </c>
      <c r="DM100">
        <v>0</v>
      </c>
      <c r="DN100">
        <v>0</v>
      </c>
      <c r="DO100">
        <v>25</v>
      </c>
      <c r="DP100">
        <v>100</v>
      </c>
      <c r="DQ100">
        <v>0</v>
      </c>
      <c r="DR100">
        <v>0</v>
      </c>
      <c r="DS100">
        <v>25</v>
      </c>
      <c r="DT100">
        <v>0</v>
      </c>
      <c r="DU100">
        <v>0</v>
      </c>
      <c r="DV100">
        <v>0</v>
      </c>
      <c r="DW100">
        <v>0</v>
      </c>
      <c r="DX100">
        <v>0</v>
      </c>
      <c r="DY100">
        <v>0</v>
      </c>
      <c r="DZ100">
        <v>0</v>
      </c>
      <c r="EA100">
        <v>0</v>
      </c>
      <c r="EB100">
        <v>0</v>
      </c>
      <c r="EC100">
        <v>25</v>
      </c>
      <c r="ED100">
        <v>25</v>
      </c>
      <c r="EE100">
        <v>0</v>
      </c>
      <c r="EF100">
        <v>0</v>
      </c>
      <c r="EG100" t="s">
        <v>2068</v>
      </c>
      <c r="EH100">
        <v>0</v>
      </c>
      <c r="EI100">
        <v>0</v>
      </c>
      <c r="EJ100" t="s">
        <v>2068</v>
      </c>
      <c r="EK100">
        <v>0</v>
      </c>
      <c r="EL100">
        <v>0</v>
      </c>
      <c r="EM100" t="s">
        <v>2068</v>
      </c>
      <c r="EN100">
        <v>0</v>
      </c>
      <c r="EO100">
        <v>0</v>
      </c>
      <c r="EP100" t="s">
        <v>2068</v>
      </c>
      <c r="EQ100">
        <v>0</v>
      </c>
      <c r="ER100">
        <v>0</v>
      </c>
      <c r="ES100" t="s">
        <v>2068</v>
      </c>
      <c r="ET100">
        <v>0</v>
      </c>
      <c r="EU100">
        <v>0</v>
      </c>
      <c r="EV100">
        <v>0</v>
      </c>
      <c r="EW100">
        <v>0</v>
      </c>
      <c r="EX100">
        <v>0</v>
      </c>
      <c r="EY100">
        <v>0</v>
      </c>
      <c r="EZ100">
        <v>0</v>
      </c>
      <c r="FA100">
        <v>0</v>
      </c>
      <c r="FB100">
        <v>0</v>
      </c>
      <c r="FC100">
        <v>618963000</v>
      </c>
      <c r="FD100">
        <v>618963000</v>
      </c>
      <c r="FE100">
        <v>618963000</v>
      </c>
      <c r="FF100">
        <v>618963000</v>
      </c>
      <c r="FG100">
        <v>618963000</v>
      </c>
      <c r="FH100">
        <v>618963000</v>
      </c>
      <c r="FI100">
        <v>618963000</v>
      </c>
      <c r="FJ100">
        <v>618963000</v>
      </c>
      <c r="FK100">
        <v>618963000</v>
      </c>
      <c r="FL100">
        <v>618963000</v>
      </c>
      <c r="FM100">
        <v>618963000</v>
      </c>
      <c r="FN100">
        <v>618963000</v>
      </c>
      <c r="FO100">
        <v>618963000</v>
      </c>
      <c r="FP100">
        <v>618963000</v>
      </c>
      <c r="FQ100">
        <v>618963000</v>
      </c>
      <c r="FR100">
        <v>666111870</v>
      </c>
      <c r="FS100">
        <v>0</v>
      </c>
      <c r="FT100">
        <v>0</v>
      </c>
      <c r="FU100">
        <v>0</v>
      </c>
      <c r="FV100">
        <v>0</v>
      </c>
      <c r="FW100">
        <v>0</v>
      </c>
      <c r="FX100">
        <v>0</v>
      </c>
      <c r="FY100">
        <v>0</v>
      </c>
      <c r="FZ100">
        <v>0</v>
      </c>
      <c r="GA100">
        <v>0</v>
      </c>
      <c r="GB100">
        <v>666111870</v>
      </c>
      <c r="GC100">
        <v>482163264</v>
      </c>
      <c r="GD100">
        <v>618529022</v>
      </c>
      <c r="GE100">
        <v>666110924</v>
      </c>
      <c r="GF100">
        <v>0</v>
      </c>
      <c r="GG100">
        <v>0</v>
      </c>
      <c r="GH100">
        <v>0</v>
      </c>
      <c r="GI100">
        <v>0</v>
      </c>
      <c r="GJ100">
        <v>0</v>
      </c>
      <c r="GK100">
        <v>0</v>
      </c>
      <c r="GL100">
        <v>0</v>
      </c>
      <c r="GM100">
        <v>0</v>
      </c>
      <c r="GN100">
        <v>0</v>
      </c>
      <c r="GO100">
        <v>666110924</v>
      </c>
      <c r="GP100">
        <v>0</v>
      </c>
      <c r="GQ100">
        <v>49062220</v>
      </c>
      <c r="GR100">
        <v>121128973</v>
      </c>
      <c r="GS100">
        <v>0</v>
      </c>
      <c r="GT100">
        <v>0</v>
      </c>
      <c r="GU100">
        <v>0</v>
      </c>
      <c r="GV100">
        <v>0</v>
      </c>
      <c r="GW100">
        <v>0</v>
      </c>
      <c r="GX100">
        <v>0</v>
      </c>
      <c r="GY100">
        <v>0</v>
      </c>
      <c r="GZ100">
        <v>0</v>
      </c>
      <c r="HA100">
        <v>0</v>
      </c>
      <c r="HB100">
        <v>121128973</v>
      </c>
      <c r="HC100">
        <v>80208546</v>
      </c>
      <c r="HD100">
        <v>80208546</v>
      </c>
      <c r="HE100">
        <v>80208546</v>
      </c>
      <c r="HF100">
        <v>0</v>
      </c>
      <c r="HG100">
        <v>0</v>
      </c>
      <c r="HH100">
        <v>0</v>
      </c>
      <c r="HI100">
        <v>0</v>
      </c>
      <c r="HJ100">
        <v>0</v>
      </c>
      <c r="HK100">
        <v>0</v>
      </c>
      <c r="HL100">
        <v>0</v>
      </c>
      <c r="HM100">
        <v>0</v>
      </c>
      <c r="HN100">
        <v>0</v>
      </c>
      <c r="HO100">
        <v>80208546</v>
      </c>
      <c r="HP100">
        <v>3251431</v>
      </c>
      <c r="HQ100">
        <v>75053841</v>
      </c>
      <c r="HR100">
        <v>79891334</v>
      </c>
      <c r="HS100">
        <v>0</v>
      </c>
      <c r="HT100">
        <v>0</v>
      </c>
      <c r="HU100">
        <v>0</v>
      </c>
      <c r="HV100">
        <v>0</v>
      </c>
      <c r="HW100">
        <v>0</v>
      </c>
      <c r="HX100">
        <v>0</v>
      </c>
      <c r="HY100">
        <v>0</v>
      </c>
      <c r="HZ100">
        <v>0</v>
      </c>
      <c r="IA100">
        <v>0</v>
      </c>
      <c r="IB100">
        <v>79891334</v>
      </c>
      <c r="IC100" t="s">
        <v>2265</v>
      </c>
      <c r="ID100" t="s">
        <v>471</v>
      </c>
      <c r="IE100" t="s">
        <v>471</v>
      </c>
      <c r="IF100" t="s">
        <v>1180</v>
      </c>
      <c r="IG100" t="s">
        <v>1180</v>
      </c>
      <c r="IH100" t="s">
        <v>2265</v>
      </c>
      <c r="II100" t="s">
        <v>471</v>
      </c>
      <c r="IJ100" t="s">
        <v>471</v>
      </c>
      <c r="IK100" t="s">
        <v>471</v>
      </c>
      <c r="IL100" t="s">
        <v>471</v>
      </c>
      <c r="IM100" t="s">
        <v>471</v>
      </c>
      <c r="IN100" t="s">
        <v>471</v>
      </c>
      <c r="IO100" t="s">
        <v>471</v>
      </c>
      <c r="IP100" t="s">
        <v>471</v>
      </c>
      <c r="IQ100" t="s">
        <v>471</v>
      </c>
      <c r="IR100">
        <v>0</v>
      </c>
      <c r="IS100">
        <v>0</v>
      </c>
      <c r="IT100">
        <v>1</v>
      </c>
      <c r="IU100">
        <v>0</v>
      </c>
      <c r="IV100">
        <v>0</v>
      </c>
      <c r="IW100">
        <v>0</v>
      </c>
      <c r="IX100">
        <v>0</v>
      </c>
      <c r="IY100">
        <v>0</v>
      </c>
      <c r="IZ100">
        <v>0</v>
      </c>
      <c r="JA100">
        <v>0</v>
      </c>
      <c r="JB100">
        <v>0</v>
      </c>
      <c r="JC100">
        <v>0</v>
      </c>
      <c r="JD100">
        <v>0.25</v>
      </c>
      <c r="JE100">
        <v>0</v>
      </c>
      <c r="JF100">
        <v>0</v>
      </c>
      <c r="JG100">
        <v>25</v>
      </c>
      <c r="JH100">
        <v>0</v>
      </c>
      <c r="JI100">
        <v>0</v>
      </c>
      <c r="JJ100">
        <v>0</v>
      </c>
      <c r="JK100">
        <v>0</v>
      </c>
      <c r="JL100">
        <v>0</v>
      </c>
      <c r="JM100">
        <v>0</v>
      </c>
      <c r="JN100">
        <v>0</v>
      </c>
      <c r="JO100">
        <v>0</v>
      </c>
      <c r="JP100">
        <v>0</v>
      </c>
      <c r="JQ100">
        <v>25</v>
      </c>
      <c r="JR100">
        <v>0</v>
      </c>
      <c r="JS100">
        <v>0</v>
      </c>
      <c r="JT100">
        <v>25</v>
      </c>
      <c r="JU100">
        <v>25</v>
      </c>
      <c r="JV100">
        <v>25</v>
      </c>
      <c r="JW100">
        <v>25</v>
      </c>
      <c r="JX100">
        <v>25</v>
      </c>
      <c r="JY100">
        <v>25</v>
      </c>
      <c r="JZ100">
        <v>25</v>
      </c>
      <c r="KA100">
        <v>25</v>
      </c>
      <c r="KB100">
        <v>25</v>
      </c>
      <c r="KC100">
        <v>25</v>
      </c>
      <c r="KD100" t="s">
        <v>473</v>
      </c>
      <c r="KE100" t="s">
        <v>471</v>
      </c>
      <c r="KF100">
        <v>100</v>
      </c>
      <c r="KG100" t="s">
        <v>471</v>
      </c>
      <c r="KH100" t="s">
        <v>471</v>
      </c>
      <c r="KI100" t="s">
        <v>471</v>
      </c>
      <c r="KJ100" t="s">
        <v>471</v>
      </c>
      <c r="KK100" t="s">
        <v>471</v>
      </c>
      <c r="KL100" t="s">
        <v>471</v>
      </c>
      <c r="KM100" t="s">
        <v>471</v>
      </c>
      <c r="KN100" t="s">
        <v>471</v>
      </c>
      <c r="KO100" t="s">
        <v>471</v>
      </c>
      <c r="KP100" t="s">
        <v>473</v>
      </c>
      <c r="KQ100" t="s">
        <v>473</v>
      </c>
      <c r="KR100">
        <v>100</v>
      </c>
      <c r="KS100" t="s">
        <v>471</v>
      </c>
      <c r="KT100" t="s">
        <v>471</v>
      </c>
      <c r="KU100" t="s">
        <v>471</v>
      </c>
      <c r="KV100" t="s">
        <v>471</v>
      </c>
      <c r="KW100" t="s">
        <v>471</v>
      </c>
      <c r="KX100" t="s">
        <v>471</v>
      </c>
      <c r="KY100" t="s">
        <v>471</v>
      </c>
      <c r="KZ100" t="s">
        <v>471</v>
      </c>
      <c r="LA100" t="s">
        <v>471</v>
      </c>
      <c r="LB100">
        <v>100</v>
      </c>
      <c r="LC100" t="s">
        <v>2074</v>
      </c>
      <c r="LD100" t="s">
        <v>2046</v>
      </c>
      <c r="LE100">
        <v>90</v>
      </c>
      <c r="LF100">
        <v>22.492401315789472</v>
      </c>
      <c r="LG100" t="s">
        <v>471</v>
      </c>
      <c r="LH100" t="s">
        <v>471</v>
      </c>
      <c r="LI100">
        <v>95</v>
      </c>
      <c r="LJ100">
        <v>20.680200657894737</v>
      </c>
      <c r="LK100">
        <v>7486421000</v>
      </c>
      <c r="LL100">
        <v>6438419926</v>
      </c>
      <c r="LM100">
        <v>688977434</v>
      </c>
      <c r="LN100">
        <v>1444531924</v>
      </c>
      <c r="LO100">
        <v>330777323</v>
      </c>
      <c r="LP100" t="s">
        <v>473</v>
      </c>
      <c r="LQ100" t="s">
        <v>473</v>
      </c>
      <c r="LR100">
        <v>25</v>
      </c>
      <c r="LS100" t="s">
        <v>471</v>
      </c>
      <c r="LT100" t="s">
        <v>471</v>
      </c>
      <c r="LU100" t="s">
        <v>471</v>
      </c>
      <c r="LV100" t="s">
        <v>471</v>
      </c>
      <c r="LW100" t="s">
        <v>471</v>
      </c>
      <c r="LX100" t="s">
        <v>471</v>
      </c>
      <c r="LY100" t="s">
        <v>471</v>
      </c>
      <c r="LZ100" t="s">
        <v>471</v>
      </c>
      <c r="MA100" t="s">
        <v>471</v>
      </c>
      <c r="MB100">
        <v>25</v>
      </c>
      <c r="MC100">
        <v>25</v>
      </c>
      <c r="MD100">
        <v>25</v>
      </c>
      <c r="ME100" t="s">
        <v>475</v>
      </c>
      <c r="MF100" t="s">
        <v>475</v>
      </c>
      <c r="MG100">
        <v>0</v>
      </c>
      <c r="MH100">
        <v>0</v>
      </c>
      <c r="MI100">
        <v>0</v>
      </c>
      <c r="MJ100">
        <v>0</v>
      </c>
      <c r="MK100">
        <v>0</v>
      </c>
      <c r="ML100">
        <v>0</v>
      </c>
      <c r="MM100">
        <v>0</v>
      </c>
      <c r="MN100">
        <v>0</v>
      </c>
      <c r="MO100">
        <v>0</v>
      </c>
      <c r="MP100">
        <v>0</v>
      </c>
      <c r="MQ100" t="s">
        <v>475</v>
      </c>
      <c r="MR100" t="s">
        <v>475</v>
      </c>
      <c r="MS100">
        <v>0</v>
      </c>
      <c r="MT100">
        <v>0</v>
      </c>
      <c r="MU100">
        <v>0</v>
      </c>
      <c r="MV100">
        <v>0</v>
      </c>
      <c r="MW100">
        <v>0</v>
      </c>
      <c r="MX100">
        <v>0</v>
      </c>
      <c r="MY100">
        <v>0</v>
      </c>
      <c r="MZ100">
        <v>0</v>
      </c>
      <c r="NA100">
        <v>0</v>
      </c>
      <c r="NB100">
        <v>0</v>
      </c>
      <c r="NC100" t="s">
        <v>473</v>
      </c>
      <c r="ND100" t="s">
        <v>473</v>
      </c>
      <c r="NE100">
        <v>100</v>
      </c>
      <c r="NF100" t="s">
        <v>471</v>
      </c>
      <c r="NG100" t="s">
        <v>471</v>
      </c>
      <c r="NH100" t="s">
        <v>471</v>
      </c>
      <c r="NI100" t="s">
        <v>471</v>
      </c>
      <c r="NJ100" t="s">
        <v>471</v>
      </c>
      <c r="NK100" t="s">
        <v>471</v>
      </c>
      <c r="NL100" t="s">
        <v>471</v>
      </c>
      <c r="NM100" t="s">
        <v>471</v>
      </c>
      <c r="NN100" t="s">
        <v>471</v>
      </c>
      <c r="NO100" t="s">
        <v>2266</v>
      </c>
      <c r="NP100" t="s">
        <v>2198</v>
      </c>
      <c r="NQ100">
        <v>0</v>
      </c>
      <c r="NR100">
        <v>0</v>
      </c>
      <c r="NS100">
        <v>0</v>
      </c>
      <c r="NT100">
        <v>0</v>
      </c>
      <c r="NU100">
        <v>0</v>
      </c>
      <c r="NV100">
        <v>0</v>
      </c>
      <c r="NW100">
        <v>0</v>
      </c>
      <c r="NX100">
        <v>0</v>
      </c>
      <c r="NY100">
        <v>0</v>
      </c>
      <c r="NZ100">
        <v>0</v>
      </c>
      <c r="OA100" t="s">
        <v>480</v>
      </c>
      <c r="OB100" t="s">
        <v>480</v>
      </c>
      <c r="OC100">
        <v>0</v>
      </c>
      <c r="OD100">
        <v>0</v>
      </c>
      <c r="OE100">
        <v>0</v>
      </c>
      <c r="OF100">
        <v>0</v>
      </c>
      <c r="OG100">
        <v>0</v>
      </c>
      <c r="OH100">
        <v>0</v>
      </c>
      <c r="OI100">
        <v>0</v>
      </c>
      <c r="OJ100">
        <v>0</v>
      </c>
      <c r="OK100">
        <v>0</v>
      </c>
      <c r="OL100">
        <v>0</v>
      </c>
      <c r="OO100" t="s">
        <v>2259</v>
      </c>
      <c r="OP100">
        <v>25</v>
      </c>
      <c r="OQ100">
        <v>317212</v>
      </c>
      <c r="OR100">
        <v>317212</v>
      </c>
      <c r="OS100">
        <v>317212</v>
      </c>
      <c r="OT100">
        <v>0</v>
      </c>
      <c r="OU100">
        <v>0</v>
      </c>
      <c r="OV100">
        <v>0</v>
      </c>
      <c r="OW100">
        <v>0</v>
      </c>
      <c r="OX100">
        <v>0</v>
      </c>
      <c r="OY100">
        <v>0</v>
      </c>
      <c r="OZ100">
        <v>0</v>
      </c>
      <c r="PA100">
        <v>0</v>
      </c>
      <c r="PB100">
        <v>0</v>
      </c>
      <c r="PC100">
        <v>317212</v>
      </c>
      <c r="PD100">
        <v>79891334</v>
      </c>
      <c r="PE100">
        <v>79891334</v>
      </c>
      <c r="PF100">
        <v>79891334</v>
      </c>
      <c r="PG100">
        <v>0</v>
      </c>
      <c r="PH100">
        <v>0</v>
      </c>
      <c r="PI100">
        <v>0</v>
      </c>
      <c r="PJ100">
        <v>0</v>
      </c>
      <c r="PK100">
        <v>0</v>
      </c>
      <c r="PL100">
        <v>0</v>
      </c>
      <c r="PM100">
        <v>0</v>
      </c>
      <c r="PN100">
        <v>0</v>
      </c>
      <c r="PO100">
        <v>0</v>
      </c>
      <c r="PP100">
        <v>79891334</v>
      </c>
      <c r="PQ100">
        <v>317212</v>
      </c>
      <c r="PR100">
        <v>1444214712</v>
      </c>
      <c r="PS100" t="s">
        <v>482</v>
      </c>
    </row>
    <row r="101" spans="1:435" x14ac:dyDescent="0.25">
      <c r="A101" t="s">
        <v>2267</v>
      </c>
      <c r="B101">
        <v>7873</v>
      </c>
      <c r="C101" t="s">
        <v>2268</v>
      </c>
      <c r="D101">
        <v>2020110010189</v>
      </c>
      <c r="E101" t="s">
        <v>436</v>
      </c>
      <c r="F101" t="s">
        <v>437</v>
      </c>
      <c r="G101" t="s">
        <v>438</v>
      </c>
      <c r="H101" t="s">
        <v>2045</v>
      </c>
      <c r="I101" t="s">
        <v>525</v>
      </c>
      <c r="J101" t="s">
        <v>2047</v>
      </c>
      <c r="K101" t="s">
        <v>2048</v>
      </c>
      <c r="L101" t="s">
        <v>2049</v>
      </c>
      <c r="M101" t="s">
        <v>2048</v>
      </c>
      <c r="N101" t="s">
        <v>2080</v>
      </c>
      <c r="O101" t="s">
        <v>2049</v>
      </c>
      <c r="P101" t="s">
        <v>2048</v>
      </c>
      <c r="Q101" t="s">
        <v>2053</v>
      </c>
      <c r="R101" t="s">
        <v>2054</v>
      </c>
      <c r="S101" t="s">
        <v>2269</v>
      </c>
      <c r="T101" t="s">
        <v>2269</v>
      </c>
      <c r="AF101" t="s">
        <v>2269</v>
      </c>
      <c r="AI101" t="s">
        <v>2270</v>
      </c>
      <c r="AJ101" t="s">
        <v>2271</v>
      </c>
      <c r="AK101">
        <v>44055</v>
      </c>
      <c r="AL101">
        <v>1</v>
      </c>
      <c r="AM101">
        <v>2023</v>
      </c>
      <c r="AN101" t="s">
        <v>2272</v>
      </c>
      <c r="AO101" t="s">
        <v>2273</v>
      </c>
      <c r="AP101">
        <v>2020</v>
      </c>
      <c r="AQ101">
        <v>2024</v>
      </c>
      <c r="AR101" t="s">
        <v>467</v>
      </c>
      <c r="AS101" t="s">
        <v>457</v>
      </c>
      <c r="AT101" t="s">
        <v>458</v>
      </c>
      <c r="AU101" t="s">
        <v>598</v>
      </c>
      <c r="AV101" t="s">
        <v>460</v>
      </c>
      <c r="AW101" t="s">
        <v>460</v>
      </c>
      <c r="AX101" t="s">
        <v>460</v>
      </c>
      <c r="AZ101">
        <v>1</v>
      </c>
      <c r="BB101" t="s">
        <v>2274</v>
      </c>
      <c r="BC101" t="s">
        <v>2275</v>
      </c>
      <c r="BD101" t="s">
        <v>2276</v>
      </c>
      <c r="BE101" t="s">
        <v>2277</v>
      </c>
      <c r="BF101" t="s">
        <v>2278</v>
      </c>
      <c r="BG101">
        <v>2</v>
      </c>
      <c r="BH101">
        <v>44558</v>
      </c>
      <c r="BI101" t="s">
        <v>2279</v>
      </c>
      <c r="BJ101" t="s">
        <v>51</v>
      </c>
      <c r="BK101">
        <v>1</v>
      </c>
      <c r="BL101">
        <v>0.25</v>
      </c>
      <c r="BM101">
        <v>0.23</v>
      </c>
      <c r="BN101">
        <v>0.22</v>
      </c>
      <c r="BO101">
        <v>0.17</v>
      </c>
      <c r="BP101">
        <v>0.13</v>
      </c>
      <c r="BW101">
        <v>0.1</v>
      </c>
      <c r="BX101">
        <v>0.27</v>
      </c>
      <c r="BY101">
        <v>0.2</v>
      </c>
      <c r="BZ101">
        <v>0.17</v>
      </c>
      <c r="CA101">
        <v>0.23</v>
      </c>
      <c r="CB101">
        <v>0.22000000000000003</v>
      </c>
      <c r="CC101">
        <v>0.17</v>
      </c>
      <c r="CD101">
        <v>0</v>
      </c>
      <c r="CE101" t="s">
        <v>525</v>
      </c>
      <c r="CF101" t="s">
        <v>525</v>
      </c>
      <c r="CG101" t="s">
        <v>525</v>
      </c>
      <c r="CH101" t="s">
        <v>525</v>
      </c>
      <c r="CI101" t="s">
        <v>525</v>
      </c>
      <c r="CJ101">
        <v>0.252</v>
      </c>
      <c r="CK101">
        <v>0.23</v>
      </c>
      <c r="CL101">
        <v>0.22000000000000003</v>
      </c>
      <c r="CM101">
        <v>0.76200000000000001</v>
      </c>
      <c r="CN101" t="s">
        <v>467</v>
      </c>
      <c r="CO101">
        <v>2.0000000000000004E-2</v>
      </c>
      <c r="CP101">
        <v>4.0000000000000008E-2</v>
      </c>
      <c r="CQ101" t="s">
        <v>471</v>
      </c>
      <c r="CR101">
        <v>3.0000000000000006E-2</v>
      </c>
      <c r="CS101" t="s">
        <v>471</v>
      </c>
      <c r="CT101">
        <v>2.0000000000000004E-2</v>
      </c>
      <c r="CU101">
        <v>2.0000000000000004E-2</v>
      </c>
      <c r="CV101" t="s">
        <v>471</v>
      </c>
      <c r="CW101" t="s">
        <v>471</v>
      </c>
      <c r="CX101" t="s">
        <v>471</v>
      </c>
      <c r="CY101">
        <v>2.0000000000000004E-2</v>
      </c>
      <c r="CZ101">
        <v>2.0000000000000004E-2</v>
      </c>
      <c r="DA101">
        <v>0.17</v>
      </c>
      <c r="DB101">
        <v>6.0000000000000012E-2</v>
      </c>
      <c r="DC101">
        <v>6.0000000000000012E-2</v>
      </c>
      <c r="DD101">
        <v>0.02</v>
      </c>
      <c r="DE101">
        <v>0.04</v>
      </c>
      <c r="DF101" t="s">
        <v>471</v>
      </c>
      <c r="DG101">
        <v>0.03</v>
      </c>
      <c r="DH101" t="s">
        <v>471</v>
      </c>
      <c r="DI101">
        <v>0.02</v>
      </c>
      <c r="DJ101">
        <v>0.02</v>
      </c>
      <c r="DK101" t="s">
        <v>471</v>
      </c>
      <c r="DL101" t="s">
        <v>471</v>
      </c>
      <c r="DM101" t="s">
        <v>471</v>
      </c>
      <c r="DN101">
        <v>0.02</v>
      </c>
      <c r="DO101">
        <v>0.02</v>
      </c>
      <c r="DP101">
        <v>0.16999999999999998</v>
      </c>
      <c r="DQ101">
        <v>0.02</v>
      </c>
      <c r="DR101">
        <v>0.04</v>
      </c>
      <c r="DS101">
        <v>0</v>
      </c>
      <c r="DT101">
        <v>0</v>
      </c>
      <c r="DU101">
        <v>0</v>
      </c>
      <c r="DV101">
        <v>0</v>
      </c>
      <c r="DW101">
        <v>0</v>
      </c>
      <c r="DX101">
        <v>0</v>
      </c>
      <c r="DY101">
        <v>0</v>
      </c>
      <c r="DZ101">
        <v>0</v>
      </c>
      <c r="EA101">
        <v>0</v>
      </c>
      <c r="EB101">
        <v>0</v>
      </c>
      <c r="EC101">
        <v>0.06</v>
      </c>
      <c r="ED101">
        <v>0.06</v>
      </c>
      <c r="EE101" t="s">
        <v>2280</v>
      </c>
      <c r="EF101" t="s">
        <v>2281</v>
      </c>
      <c r="EG101">
        <v>0</v>
      </c>
      <c r="EH101" t="s">
        <v>2116</v>
      </c>
      <c r="EI101">
        <v>0</v>
      </c>
      <c r="EJ101" t="s">
        <v>2092</v>
      </c>
      <c r="EK101" t="s">
        <v>2282</v>
      </c>
      <c r="EL101">
        <v>0</v>
      </c>
      <c r="EM101">
        <v>0</v>
      </c>
      <c r="EN101">
        <v>0</v>
      </c>
      <c r="EO101" t="s">
        <v>2283</v>
      </c>
      <c r="EP101" t="s">
        <v>2284</v>
      </c>
      <c r="EQ101" t="s">
        <v>2280</v>
      </c>
      <c r="ER101" t="s">
        <v>2285</v>
      </c>
      <c r="ES101">
        <v>0</v>
      </c>
      <c r="ET101">
        <v>0</v>
      </c>
      <c r="EU101">
        <v>0</v>
      </c>
      <c r="EV101">
        <v>0</v>
      </c>
      <c r="EW101">
        <v>0</v>
      </c>
      <c r="EX101">
        <v>0</v>
      </c>
      <c r="EY101">
        <v>0</v>
      </c>
      <c r="EZ101">
        <v>0</v>
      </c>
      <c r="FA101">
        <v>0</v>
      </c>
      <c r="FB101">
        <v>0</v>
      </c>
      <c r="FC101" t="s">
        <v>525</v>
      </c>
      <c r="FD101" t="s">
        <v>525</v>
      </c>
      <c r="FE101" t="s">
        <v>525</v>
      </c>
      <c r="FF101" t="s">
        <v>525</v>
      </c>
      <c r="FG101" t="s">
        <v>525</v>
      </c>
      <c r="FH101" t="s">
        <v>525</v>
      </c>
      <c r="FI101" t="s">
        <v>525</v>
      </c>
      <c r="FJ101" t="s">
        <v>525</v>
      </c>
      <c r="FK101" t="s">
        <v>525</v>
      </c>
      <c r="FL101" t="s">
        <v>525</v>
      </c>
      <c r="FM101" t="s">
        <v>525</v>
      </c>
      <c r="FN101" t="s">
        <v>525</v>
      </c>
      <c r="FO101" t="s">
        <v>525</v>
      </c>
      <c r="FP101" t="s">
        <v>525</v>
      </c>
      <c r="FQ101" t="s">
        <v>525</v>
      </c>
      <c r="FR101" t="s">
        <v>525</v>
      </c>
      <c r="FS101" t="s">
        <v>525</v>
      </c>
      <c r="FT101" t="s">
        <v>525</v>
      </c>
      <c r="FU101" t="s">
        <v>525</v>
      </c>
      <c r="FV101" t="s">
        <v>525</v>
      </c>
      <c r="FW101" t="s">
        <v>525</v>
      </c>
      <c r="FX101" t="s">
        <v>525</v>
      </c>
      <c r="FY101" t="s">
        <v>525</v>
      </c>
      <c r="FZ101" t="s">
        <v>525</v>
      </c>
      <c r="GA101" t="s">
        <v>525</v>
      </c>
      <c r="GB101" t="s">
        <v>525</v>
      </c>
      <c r="GC101" t="s">
        <v>525</v>
      </c>
      <c r="GD101" t="s">
        <v>525</v>
      </c>
      <c r="GE101" t="s">
        <v>525</v>
      </c>
      <c r="GF101" t="s">
        <v>525</v>
      </c>
      <c r="GG101" t="s">
        <v>525</v>
      </c>
      <c r="GH101" t="s">
        <v>525</v>
      </c>
      <c r="GI101" t="s">
        <v>525</v>
      </c>
      <c r="GJ101" t="s">
        <v>525</v>
      </c>
      <c r="GK101" t="s">
        <v>525</v>
      </c>
      <c r="GL101" t="s">
        <v>525</v>
      </c>
      <c r="GM101" t="s">
        <v>525</v>
      </c>
      <c r="GN101" t="s">
        <v>525</v>
      </c>
      <c r="GO101" t="s">
        <v>525</v>
      </c>
      <c r="GP101" t="s">
        <v>525</v>
      </c>
      <c r="GQ101" t="s">
        <v>525</v>
      </c>
      <c r="GR101" t="s">
        <v>525</v>
      </c>
      <c r="GS101" t="s">
        <v>525</v>
      </c>
      <c r="GT101" t="s">
        <v>525</v>
      </c>
      <c r="GU101" t="s">
        <v>525</v>
      </c>
      <c r="GV101" t="s">
        <v>525</v>
      </c>
      <c r="GW101" t="s">
        <v>525</v>
      </c>
      <c r="GX101" t="s">
        <v>525</v>
      </c>
      <c r="GY101" t="s">
        <v>525</v>
      </c>
      <c r="GZ101" t="s">
        <v>525</v>
      </c>
      <c r="HA101" t="s">
        <v>525</v>
      </c>
      <c r="HB101" t="s">
        <v>525</v>
      </c>
      <c r="HC101" t="s">
        <v>525</v>
      </c>
      <c r="HD101" t="s">
        <v>525</v>
      </c>
      <c r="HE101" t="s">
        <v>525</v>
      </c>
      <c r="HF101" t="s">
        <v>525</v>
      </c>
      <c r="HG101" t="s">
        <v>525</v>
      </c>
      <c r="HH101" t="s">
        <v>525</v>
      </c>
      <c r="HI101" t="s">
        <v>525</v>
      </c>
      <c r="HJ101" t="s">
        <v>525</v>
      </c>
      <c r="HK101" t="s">
        <v>525</v>
      </c>
      <c r="HL101" t="s">
        <v>525</v>
      </c>
      <c r="HM101" t="s">
        <v>525</v>
      </c>
      <c r="HN101" t="s">
        <v>525</v>
      </c>
      <c r="HO101" t="s">
        <v>525</v>
      </c>
      <c r="HP101" t="s">
        <v>525</v>
      </c>
      <c r="HQ101" t="s">
        <v>525</v>
      </c>
      <c r="HR101" t="s">
        <v>525</v>
      </c>
      <c r="HS101" t="s">
        <v>525</v>
      </c>
      <c r="HT101" t="s">
        <v>525</v>
      </c>
      <c r="HU101" t="s">
        <v>525</v>
      </c>
      <c r="HV101" t="s">
        <v>525</v>
      </c>
      <c r="HW101" t="s">
        <v>525</v>
      </c>
      <c r="HX101" t="s">
        <v>525</v>
      </c>
      <c r="HY101" t="s">
        <v>525</v>
      </c>
      <c r="HZ101" t="s">
        <v>525</v>
      </c>
      <c r="IA101" t="s">
        <v>525</v>
      </c>
      <c r="IB101" t="s">
        <v>525</v>
      </c>
      <c r="IC101" t="s">
        <v>2286</v>
      </c>
      <c r="ID101" t="s">
        <v>2070</v>
      </c>
      <c r="IE101" t="s">
        <v>471</v>
      </c>
      <c r="IF101" t="s">
        <v>2287</v>
      </c>
      <c r="IG101" t="s">
        <v>2288</v>
      </c>
      <c r="IH101" t="s">
        <v>471</v>
      </c>
      <c r="II101" t="s">
        <v>471</v>
      </c>
      <c r="IJ101" t="s">
        <v>471</v>
      </c>
      <c r="IK101" t="s">
        <v>471</v>
      </c>
      <c r="IL101" t="s">
        <v>471</v>
      </c>
      <c r="IM101" t="s">
        <v>471</v>
      </c>
      <c r="IN101" t="s">
        <v>471</v>
      </c>
      <c r="IO101" t="s">
        <v>471</v>
      </c>
      <c r="IP101" t="s">
        <v>471</v>
      </c>
      <c r="IQ101" t="s">
        <v>471</v>
      </c>
      <c r="IR101">
        <v>1</v>
      </c>
      <c r="IS101">
        <v>1</v>
      </c>
      <c r="IT101">
        <v>0</v>
      </c>
      <c r="IU101">
        <v>0</v>
      </c>
      <c r="IV101">
        <v>0</v>
      </c>
      <c r="IW101">
        <v>0</v>
      </c>
      <c r="IX101">
        <v>0</v>
      </c>
      <c r="IY101">
        <v>0</v>
      </c>
      <c r="IZ101">
        <v>0</v>
      </c>
      <c r="JA101">
        <v>0</v>
      </c>
      <c r="JB101">
        <v>0</v>
      </c>
      <c r="JC101">
        <v>0</v>
      </c>
      <c r="JD101">
        <v>0.35294117647058826</v>
      </c>
      <c r="JE101">
        <v>11.764705882352942</v>
      </c>
      <c r="JF101">
        <v>23.529411764705884</v>
      </c>
      <c r="JG101">
        <v>0</v>
      </c>
      <c r="JH101">
        <v>0</v>
      </c>
      <c r="JI101">
        <v>0</v>
      </c>
      <c r="JJ101">
        <v>0</v>
      </c>
      <c r="JK101">
        <v>0</v>
      </c>
      <c r="JL101">
        <v>0</v>
      </c>
      <c r="JM101">
        <v>0</v>
      </c>
      <c r="JN101">
        <v>0</v>
      </c>
      <c r="JO101">
        <v>0</v>
      </c>
      <c r="JP101">
        <v>0</v>
      </c>
      <c r="JQ101">
        <v>35.294117647058826</v>
      </c>
      <c r="JR101">
        <v>11.764705882352942</v>
      </c>
      <c r="JS101">
        <v>35.294117647058826</v>
      </c>
      <c r="JT101">
        <v>35.294117647058826</v>
      </c>
      <c r="JU101">
        <v>35.294117647058826</v>
      </c>
      <c r="JV101">
        <v>35.294117647058826</v>
      </c>
      <c r="JW101">
        <v>35.294117647058826</v>
      </c>
      <c r="JX101">
        <v>35.294117647058826</v>
      </c>
      <c r="JY101">
        <v>35.294117647058826</v>
      </c>
      <c r="JZ101">
        <v>35.294117647058826</v>
      </c>
      <c r="KA101">
        <v>35.294117647058826</v>
      </c>
      <c r="KB101">
        <v>35.294117647058826</v>
      </c>
      <c r="KC101">
        <v>35.294117647058826</v>
      </c>
      <c r="KD101">
        <v>100</v>
      </c>
      <c r="KE101">
        <v>100</v>
      </c>
      <c r="KF101" t="s">
        <v>471</v>
      </c>
      <c r="KG101" t="s">
        <v>471</v>
      </c>
      <c r="KH101" t="s">
        <v>471</v>
      </c>
      <c r="KI101" t="s">
        <v>471</v>
      </c>
      <c r="KJ101" t="s">
        <v>471</v>
      </c>
      <c r="KK101" t="s">
        <v>471</v>
      </c>
      <c r="KL101" t="s">
        <v>471</v>
      </c>
      <c r="KM101" t="s">
        <v>471</v>
      </c>
      <c r="KN101" t="s">
        <v>471</v>
      </c>
      <c r="KO101" t="s">
        <v>471</v>
      </c>
      <c r="KP101">
        <v>100</v>
      </c>
      <c r="KQ101">
        <v>100</v>
      </c>
      <c r="KR101">
        <v>100</v>
      </c>
      <c r="KS101" t="s">
        <v>471</v>
      </c>
      <c r="KT101" t="s">
        <v>471</v>
      </c>
      <c r="KU101" t="s">
        <v>471</v>
      </c>
      <c r="KV101" t="s">
        <v>471</v>
      </c>
      <c r="KW101" t="s">
        <v>471</v>
      </c>
      <c r="KX101" t="s">
        <v>471</v>
      </c>
      <c r="KY101" t="s">
        <v>471</v>
      </c>
      <c r="KZ101" t="s">
        <v>471</v>
      </c>
      <c r="LA101" t="s">
        <v>471</v>
      </c>
      <c r="LB101">
        <v>100</v>
      </c>
      <c r="LC101" t="s">
        <v>2289</v>
      </c>
      <c r="LD101" t="s">
        <v>525</v>
      </c>
      <c r="LE101" t="s">
        <v>528</v>
      </c>
      <c r="LF101" t="s">
        <v>471</v>
      </c>
      <c r="LG101" t="s">
        <v>471</v>
      </c>
      <c r="LH101" t="s">
        <v>471</v>
      </c>
      <c r="LI101">
        <v>95</v>
      </c>
      <c r="LJ101">
        <v>20.680200657894737</v>
      </c>
      <c r="LK101">
        <v>7486421000</v>
      </c>
      <c r="LL101">
        <v>6438419926</v>
      </c>
      <c r="LM101">
        <v>688977434</v>
      </c>
      <c r="LN101">
        <v>1444531924</v>
      </c>
      <c r="LO101">
        <v>330777323</v>
      </c>
      <c r="LP101">
        <v>2.0000000000000004E-2</v>
      </c>
      <c r="LQ101">
        <v>4.0000000000000008E-2</v>
      </c>
      <c r="LR101">
        <v>0</v>
      </c>
      <c r="LS101" t="s">
        <v>471</v>
      </c>
      <c r="LT101" t="s">
        <v>471</v>
      </c>
      <c r="LU101" t="s">
        <v>471</v>
      </c>
      <c r="LV101" t="s">
        <v>471</v>
      </c>
      <c r="LW101" t="s">
        <v>471</v>
      </c>
      <c r="LX101" t="s">
        <v>471</v>
      </c>
      <c r="LY101" t="s">
        <v>471</v>
      </c>
      <c r="LZ101" t="s">
        <v>471</v>
      </c>
      <c r="MA101" t="s">
        <v>471</v>
      </c>
      <c r="MB101">
        <v>6.0000000000000012E-2</v>
      </c>
      <c r="MC101">
        <v>6.0000000000000012E-2</v>
      </c>
      <c r="MD101">
        <v>6.0000000000000012E-2</v>
      </c>
      <c r="ME101" t="s">
        <v>752</v>
      </c>
      <c r="MF101" t="s">
        <v>752</v>
      </c>
      <c r="MG101">
        <v>0</v>
      </c>
      <c r="MH101">
        <v>0</v>
      </c>
      <c r="MI101">
        <v>0</v>
      </c>
      <c r="MJ101">
        <v>0</v>
      </c>
      <c r="MK101">
        <v>0</v>
      </c>
      <c r="ML101">
        <v>0</v>
      </c>
      <c r="MM101">
        <v>0</v>
      </c>
      <c r="MN101">
        <v>0</v>
      </c>
      <c r="MO101">
        <v>0</v>
      </c>
      <c r="MP101">
        <v>0</v>
      </c>
      <c r="MQ101" t="s">
        <v>754</v>
      </c>
      <c r="MR101" t="s">
        <v>477</v>
      </c>
      <c r="MS101">
        <v>0</v>
      </c>
      <c r="MT101">
        <v>0</v>
      </c>
      <c r="MU101">
        <v>0</v>
      </c>
      <c r="MV101">
        <v>0</v>
      </c>
      <c r="MW101">
        <v>0</v>
      </c>
      <c r="MX101">
        <v>0</v>
      </c>
      <c r="MY101">
        <v>0</v>
      </c>
      <c r="MZ101">
        <v>0</v>
      </c>
      <c r="NA101">
        <v>0</v>
      </c>
      <c r="NB101">
        <v>0</v>
      </c>
      <c r="NC101">
        <v>100</v>
      </c>
      <c r="ND101">
        <v>100</v>
      </c>
      <c r="NE101">
        <v>100</v>
      </c>
      <c r="NF101" t="s">
        <v>471</v>
      </c>
      <c r="NG101" t="s">
        <v>471</v>
      </c>
      <c r="NH101" t="s">
        <v>471</v>
      </c>
      <c r="NI101" t="s">
        <v>471</v>
      </c>
      <c r="NJ101" t="s">
        <v>471</v>
      </c>
      <c r="NK101" t="s">
        <v>471</v>
      </c>
      <c r="NL101" t="s">
        <v>471</v>
      </c>
      <c r="NM101" t="s">
        <v>471</v>
      </c>
      <c r="NN101" t="s">
        <v>471</v>
      </c>
      <c r="NO101" t="s">
        <v>2075</v>
      </c>
      <c r="NP101" t="s">
        <v>2075</v>
      </c>
      <c r="NQ101">
        <v>0</v>
      </c>
      <c r="NR101">
        <v>0</v>
      </c>
      <c r="NS101">
        <v>0</v>
      </c>
      <c r="NT101">
        <v>0</v>
      </c>
      <c r="NU101">
        <v>0</v>
      </c>
      <c r="NV101">
        <v>0</v>
      </c>
      <c r="NW101">
        <v>0</v>
      </c>
      <c r="NX101">
        <v>0</v>
      </c>
      <c r="NY101">
        <v>0</v>
      </c>
      <c r="NZ101">
        <v>0</v>
      </c>
      <c r="OA101" t="s">
        <v>512</v>
      </c>
      <c r="OB101" t="s">
        <v>2290</v>
      </c>
      <c r="OC101">
        <v>0</v>
      </c>
      <c r="OD101">
        <v>0</v>
      </c>
      <c r="OE101">
        <v>0</v>
      </c>
      <c r="OF101">
        <v>0</v>
      </c>
      <c r="OG101">
        <v>0</v>
      </c>
      <c r="OH101">
        <v>0</v>
      </c>
      <c r="OI101">
        <v>0</v>
      </c>
      <c r="OJ101">
        <v>0</v>
      </c>
      <c r="OK101">
        <v>0</v>
      </c>
      <c r="OL101">
        <v>0</v>
      </c>
      <c r="OO101" t="s">
        <v>2267</v>
      </c>
      <c r="OP101">
        <v>6.0000000000000012E-2</v>
      </c>
      <c r="OQ101" t="s">
        <v>525</v>
      </c>
      <c r="OR101" t="s">
        <v>525</v>
      </c>
      <c r="OS101" t="s">
        <v>525</v>
      </c>
      <c r="OT101" t="s">
        <v>525</v>
      </c>
      <c r="OU101" t="s">
        <v>525</v>
      </c>
      <c r="OV101" t="s">
        <v>525</v>
      </c>
      <c r="OW101" t="s">
        <v>525</v>
      </c>
      <c r="OX101" t="s">
        <v>525</v>
      </c>
      <c r="OY101" t="s">
        <v>525</v>
      </c>
      <c r="OZ101" t="s">
        <v>525</v>
      </c>
      <c r="PA101" t="s">
        <v>525</v>
      </c>
      <c r="PB101" t="s">
        <v>525</v>
      </c>
      <c r="PC101" t="s">
        <v>525</v>
      </c>
      <c r="PD101" t="s">
        <v>525</v>
      </c>
      <c r="PE101" t="s">
        <v>525</v>
      </c>
      <c r="PF101" t="s">
        <v>525</v>
      </c>
      <c r="PG101" t="s">
        <v>525</v>
      </c>
      <c r="PH101" t="s">
        <v>525</v>
      </c>
      <c r="PI101" t="s">
        <v>525</v>
      </c>
      <c r="PJ101" t="s">
        <v>525</v>
      </c>
      <c r="PK101" t="s">
        <v>525</v>
      </c>
      <c r="PL101" t="s">
        <v>525</v>
      </c>
      <c r="PM101" t="s">
        <v>525</v>
      </c>
      <c r="PN101" t="s">
        <v>525</v>
      </c>
      <c r="PO101" t="s">
        <v>525</v>
      </c>
      <c r="PP101" t="s">
        <v>525</v>
      </c>
      <c r="PQ101">
        <v>317212</v>
      </c>
      <c r="PR101">
        <v>1444214712</v>
      </c>
      <c r="PS101" t="s">
        <v>577</v>
      </c>
    </row>
    <row r="102" spans="1:435" x14ac:dyDescent="0.25">
      <c r="A102" t="s">
        <v>2291</v>
      </c>
      <c r="B102">
        <v>7873</v>
      </c>
      <c r="D102">
        <v>2020110010189</v>
      </c>
      <c r="E102" t="s">
        <v>436</v>
      </c>
      <c r="F102" t="s">
        <v>437</v>
      </c>
      <c r="G102" t="s">
        <v>438</v>
      </c>
      <c r="H102" t="s">
        <v>2045</v>
      </c>
      <c r="I102" t="s">
        <v>525</v>
      </c>
      <c r="J102" t="s">
        <v>2047</v>
      </c>
      <c r="K102" t="s">
        <v>2048</v>
      </c>
      <c r="L102" t="s">
        <v>2049</v>
      </c>
      <c r="M102" t="s">
        <v>2048</v>
      </c>
      <c r="N102" t="s">
        <v>2102</v>
      </c>
      <c r="O102" t="s">
        <v>2103</v>
      </c>
      <c r="P102" t="s">
        <v>2104</v>
      </c>
      <c r="Q102" t="s">
        <v>2292</v>
      </c>
      <c r="R102" t="s">
        <v>2054</v>
      </c>
      <c r="S102" t="s">
        <v>2293</v>
      </c>
      <c r="T102" t="s">
        <v>2294</v>
      </c>
      <c r="V102" t="s">
        <v>2295</v>
      </c>
      <c r="W102" t="s">
        <v>2294</v>
      </c>
      <c r="AH102" t="s">
        <v>2296</v>
      </c>
      <c r="AI102" t="s">
        <v>2297</v>
      </c>
      <c r="AK102">
        <v>44735</v>
      </c>
      <c r="AL102">
        <v>1</v>
      </c>
      <c r="AM102">
        <v>2023</v>
      </c>
      <c r="AN102" t="s">
        <v>2298</v>
      </c>
      <c r="AO102" t="s">
        <v>2299</v>
      </c>
      <c r="AP102">
        <v>2022</v>
      </c>
      <c r="AQ102">
        <v>2024</v>
      </c>
      <c r="AR102" t="s">
        <v>456</v>
      </c>
      <c r="AS102" t="s">
        <v>670</v>
      </c>
      <c r="AT102" t="s">
        <v>458</v>
      </c>
      <c r="AU102" t="s">
        <v>627</v>
      </c>
      <c r="AV102">
        <v>2017</v>
      </c>
      <c r="AW102">
        <v>69.56</v>
      </c>
      <c r="AX102" t="s">
        <v>2300</v>
      </c>
      <c r="AZ102">
        <v>1</v>
      </c>
      <c r="BB102" t="s">
        <v>2301</v>
      </c>
      <c r="BC102" t="s">
        <v>2302</v>
      </c>
      <c r="BD102" t="s">
        <v>2303</v>
      </c>
      <c r="BF102" t="s">
        <v>2304</v>
      </c>
      <c r="BG102">
        <v>1</v>
      </c>
      <c r="BH102">
        <v>44735</v>
      </c>
      <c r="BI102" t="s">
        <v>2305</v>
      </c>
      <c r="BJ102" t="s">
        <v>51</v>
      </c>
      <c r="BK102">
        <v>80</v>
      </c>
      <c r="BL102">
        <v>0</v>
      </c>
      <c r="BM102">
        <v>0</v>
      </c>
      <c r="BN102">
        <v>75.099999999999994</v>
      </c>
      <c r="BO102">
        <v>79</v>
      </c>
      <c r="BP102">
        <v>80</v>
      </c>
      <c r="BZ102">
        <v>79</v>
      </c>
      <c r="CB102">
        <v>82.680000000000021</v>
      </c>
      <c r="CC102">
        <v>79</v>
      </c>
      <c r="CH102" t="s">
        <v>525</v>
      </c>
      <c r="CI102" t="s">
        <v>525</v>
      </c>
      <c r="CK102">
        <v>0</v>
      </c>
      <c r="CL102">
        <v>82.680000000000021</v>
      </c>
      <c r="CN102" t="s">
        <v>467</v>
      </c>
      <c r="CO102">
        <v>0</v>
      </c>
      <c r="CP102">
        <v>0</v>
      </c>
      <c r="CQ102">
        <v>0</v>
      </c>
      <c r="CR102">
        <v>0</v>
      </c>
      <c r="CS102">
        <v>0</v>
      </c>
      <c r="CT102">
        <v>0</v>
      </c>
      <c r="CU102">
        <v>0</v>
      </c>
      <c r="CV102">
        <v>0</v>
      </c>
      <c r="CW102">
        <v>0</v>
      </c>
      <c r="CX102">
        <v>0</v>
      </c>
      <c r="CY102">
        <v>0</v>
      </c>
      <c r="CZ102">
        <v>79</v>
      </c>
      <c r="DA102">
        <v>79</v>
      </c>
      <c r="DB102">
        <v>0</v>
      </c>
      <c r="DC102">
        <v>0</v>
      </c>
      <c r="DD102">
        <v>0</v>
      </c>
      <c r="DE102">
        <v>0</v>
      </c>
      <c r="DF102">
        <v>0</v>
      </c>
      <c r="DG102">
        <v>0</v>
      </c>
      <c r="DH102">
        <v>0</v>
      </c>
      <c r="DI102">
        <v>0</v>
      </c>
      <c r="DJ102">
        <v>0</v>
      </c>
      <c r="DK102">
        <v>0</v>
      </c>
      <c r="DL102">
        <v>0</v>
      </c>
      <c r="DM102">
        <v>0</v>
      </c>
      <c r="DN102">
        <v>0</v>
      </c>
      <c r="DO102">
        <v>79</v>
      </c>
      <c r="DP102">
        <v>79</v>
      </c>
      <c r="DQ102">
        <v>0</v>
      </c>
      <c r="DR102">
        <v>0</v>
      </c>
      <c r="DS102">
        <v>0</v>
      </c>
      <c r="DT102">
        <v>0</v>
      </c>
      <c r="DU102">
        <v>0</v>
      </c>
      <c r="DV102">
        <v>0</v>
      </c>
      <c r="DW102">
        <v>0</v>
      </c>
      <c r="DX102">
        <v>0</v>
      </c>
      <c r="DY102">
        <v>0</v>
      </c>
      <c r="DZ102">
        <v>0</v>
      </c>
      <c r="EA102">
        <v>0</v>
      </c>
      <c r="EB102">
        <v>0</v>
      </c>
      <c r="EC102">
        <v>0</v>
      </c>
      <c r="ED102">
        <v>0</v>
      </c>
      <c r="EE102">
        <v>0</v>
      </c>
      <c r="EF102">
        <v>0</v>
      </c>
      <c r="EG102">
        <v>0</v>
      </c>
      <c r="EH102">
        <v>0</v>
      </c>
      <c r="EI102">
        <v>0</v>
      </c>
      <c r="EJ102">
        <v>0</v>
      </c>
      <c r="EK102">
        <v>0</v>
      </c>
      <c r="EL102">
        <v>0</v>
      </c>
      <c r="EM102">
        <v>0</v>
      </c>
      <c r="EN102">
        <v>0</v>
      </c>
      <c r="EO102">
        <v>0</v>
      </c>
      <c r="EP102" t="s">
        <v>2306</v>
      </c>
      <c r="EQ102">
        <v>0</v>
      </c>
      <c r="ER102">
        <v>0</v>
      </c>
      <c r="ES102">
        <v>0</v>
      </c>
      <c r="ET102">
        <v>0</v>
      </c>
      <c r="EU102">
        <v>0</v>
      </c>
      <c r="EV102">
        <v>0</v>
      </c>
      <c r="EW102">
        <v>0</v>
      </c>
      <c r="EX102">
        <v>0</v>
      </c>
      <c r="EY102">
        <v>0</v>
      </c>
      <c r="EZ102">
        <v>0</v>
      </c>
      <c r="FA102">
        <v>0</v>
      </c>
      <c r="FB102">
        <v>0</v>
      </c>
      <c r="FC102" t="s">
        <v>525</v>
      </c>
      <c r="FD102" t="s">
        <v>525</v>
      </c>
      <c r="FE102" t="s">
        <v>525</v>
      </c>
      <c r="FF102" t="s">
        <v>525</v>
      </c>
      <c r="FG102" t="s">
        <v>525</v>
      </c>
      <c r="FH102" t="s">
        <v>525</v>
      </c>
      <c r="FI102" t="s">
        <v>525</v>
      </c>
      <c r="FJ102" t="s">
        <v>525</v>
      </c>
      <c r="FK102" t="s">
        <v>525</v>
      </c>
      <c r="FL102" t="s">
        <v>525</v>
      </c>
      <c r="FM102" t="s">
        <v>525</v>
      </c>
      <c r="FN102" t="s">
        <v>525</v>
      </c>
      <c r="FO102" t="s">
        <v>525</v>
      </c>
      <c r="FP102" t="s">
        <v>525</v>
      </c>
      <c r="FQ102" t="s">
        <v>525</v>
      </c>
      <c r="FR102" t="s">
        <v>525</v>
      </c>
      <c r="FS102" t="s">
        <v>525</v>
      </c>
      <c r="FT102" t="s">
        <v>525</v>
      </c>
      <c r="FU102" t="s">
        <v>525</v>
      </c>
      <c r="FV102" t="s">
        <v>525</v>
      </c>
      <c r="FW102" t="s">
        <v>525</v>
      </c>
      <c r="FX102" t="s">
        <v>525</v>
      </c>
      <c r="FY102" t="s">
        <v>525</v>
      </c>
      <c r="FZ102" t="s">
        <v>525</v>
      </c>
      <c r="GA102" t="s">
        <v>525</v>
      </c>
      <c r="GB102" t="s">
        <v>525</v>
      </c>
      <c r="GC102" t="s">
        <v>525</v>
      </c>
      <c r="GD102" t="s">
        <v>525</v>
      </c>
      <c r="GE102" t="s">
        <v>525</v>
      </c>
      <c r="GF102" t="s">
        <v>525</v>
      </c>
      <c r="GG102" t="s">
        <v>525</v>
      </c>
      <c r="GH102" t="s">
        <v>525</v>
      </c>
      <c r="GI102" t="s">
        <v>525</v>
      </c>
      <c r="GJ102" t="s">
        <v>525</v>
      </c>
      <c r="GK102" t="s">
        <v>525</v>
      </c>
      <c r="GL102" t="s">
        <v>525</v>
      </c>
      <c r="GM102" t="s">
        <v>525</v>
      </c>
      <c r="GN102" t="s">
        <v>525</v>
      </c>
      <c r="GO102" t="s">
        <v>525</v>
      </c>
      <c r="GP102" t="s">
        <v>525</v>
      </c>
      <c r="GQ102" t="s">
        <v>525</v>
      </c>
      <c r="GR102" t="s">
        <v>525</v>
      </c>
      <c r="GS102" t="s">
        <v>525</v>
      </c>
      <c r="GT102" t="s">
        <v>525</v>
      </c>
      <c r="GU102" t="s">
        <v>525</v>
      </c>
      <c r="GV102" t="s">
        <v>525</v>
      </c>
      <c r="GW102" t="s">
        <v>525</v>
      </c>
      <c r="GX102" t="s">
        <v>525</v>
      </c>
      <c r="GY102" t="s">
        <v>525</v>
      </c>
      <c r="GZ102" t="s">
        <v>525</v>
      </c>
      <c r="HA102" t="s">
        <v>525</v>
      </c>
      <c r="HB102" t="s">
        <v>525</v>
      </c>
      <c r="HC102" t="s">
        <v>525</v>
      </c>
      <c r="HD102" t="s">
        <v>525</v>
      </c>
      <c r="HE102" t="s">
        <v>525</v>
      </c>
      <c r="HF102" t="s">
        <v>525</v>
      </c>
      <c r="HG102" t="s">
        <v>525</v>
      </c>
      <c r="HH102" t="s">
        <v>525</v>
      </c>
      <c r="HI102" t="s">
        <v>525</v>
      </c>
      <c r="HJ102" t="s">
        <v>525</v>
      </c>
      <c r="HK102" t="s">
        <v>525</v>
      </c>
      <c r="HL102" t="s">
        <v>525</v>
      </c>
      <c r="HM102" t="s">
        <v>525</v>
      </c>
      <c r="HN102" t="s">
        <v>525</v>
      </c>
      <c r="HO102" t="s">
        <v>525</v>
      </c>
      <c r="HP102" t="s">
        <v>525</v>
      </c>
      <c r="HQ102" t="s">
        <v>525</v>
      </c>
      <c r="HR102" t="s">
        <v>525</v>
      </c>
      <c r="HS102" t="s">
        <v>525</v>
      </c>
      <c r="HT102" t="s">
        <v>525</v>
      </c>
      <c r="HU102" t="s">
        <v>525</v>
      </c>
      <c r="HV102" t="s">
        <v>525</v>
      </c>
      <c r="HW102" t="s">
        <v>525</v>
      </c>
      <c r="HX102" t="s">
        <v>525</v>
      </c>
      <c r="HY102" t="s">
        <v>525</v>
      </c>
      <c r="HZ102" t="s">
        <v>525</v>
      </c>
      <c r="IA102" t="s">
        <v>525</v>
      </c>
      <c r="IB102" t="s">
        <v>525</v>
      </c>
      <c r="IC102" t="s">
        <v>2307</v>
      </c>
      <c r="ID102" t="s">
        <v>2070</v>
      </c>
      <c r="IE102" t="s">
        <v>471</v>
      </c>
      <c r="IF102" t="s">
        <v>471</v>
      </c>
      <c r="IG102" t="s">
        <v>471</v>
      </c>
      <c r="IH102" t="s">
        <v>471</v>
      </c>
      <c r="II102" t="s">
        <v>471</v>
      </c>
      <c r="IJ102" t="s">
        <v>471</v>
      </c>
      <c r="IK102" t="s">
        <v>471</v>
      </c>
      <c r="IL102" t="s">
        <v>471</v>
      </c>
      <c r="IM102" t="s">
        <v>471</v>
      </c>
      <c r="IN102" t="s">
        <v>471</v>
      </c>
      <c r="IO102" t="s">
        <v>471</v>
      </c>
      <c r="IP102" t="s">
        <v>471</v>
      </c>
      <c r="IQ102" t="s">
        <v>471</v>
      </c>
      <c r="IR102">
        <v>0</v>
      </c>
      <c r="IS102">
        <v>0</v>
      </c>
      <c r="IT102">
        <v>0</v>
      </c>
      <c r="IU102">
        <v>0</v>
      </c>
      <c r="IV102">
        <v>0</v>
      </c>
      <c r="IW102">
        <v>0</v>
      </c>
      <c r="IX102">
        <v>0</v>
      </c>
      <c r="IY102">
        <v>0</v>
      </c>
      <c r="IZ102">
        <v>0</v>
      </c>
      <c r="JA102">
        <v>0</v>
      </c>
      <c r="JB102">
        <v>0</v>
      </c>
      <c r="JC102">
        <v>0</v>
      </c>
      <c r="JD102">
        <v>0</v>
      </c>
      <c r="JE102">
        <v>0</v>
      </c>
      <c r="JF102">
        <v>0</v>
      </c>
      <c r="JG102">
        <v>0</v>
      </c>
      <c r="JH102">
        <v>0</v>
      </c>
      <c r="JI102">
        <v>0</v>
      </c>
      <c r="JJ102">
        <v>0</v>
      </c>
      <c r="JK102">
        <v>0</v>
      </c>
      <c r="JL102">
        <v>0</v>
      </c>
      <c r="JM102">
        <v>0</v>
      </c>
      <c r="JN102">
        <v>0</v>
      </c>
      <c r="JO102">
        <v>0</v>
      </c>
      <c r="JP102">
        <v>0</v>
      </c>
      <c r="JQ102">
        <v>0</v>
      </c>
      <c r="JR102">
        <v>0</v>
      </c>
      <c r="JS102">
        <v>0</v>
      </c>
      <c r="JT102">
        <v>0</v>
      </c>
      <c r="JU102">
        <v>0</v>
      </c>
      <c r="JV102">
        <v>0</v>
      </c>
      <c r="JW102">
        <v>0</v>
      </c>
      <c r="JX102">
        <v>0</v>
      </c>
      <c r="JY102">
        <v>0</v>
      </c>
      <c r="JZ102">
        <v>0</v>
      </c>
      <c r="KA102">
        <v>0</v>
      </c>
      <c r="KB102">
        <v>0</v>
      </c>
      <c r="KC102">
        <v>0</v>
      </c>
      <c r="KD102" t="s">
        <v>473</v>
      </c>
      <c r="KE102" t="s">
        <v>471</v>
      </c>
      <c r="KF102" t="s">
        <v>471</v>
      </c>
      <c r="KG102" t="s">
        <v>471</v>
      </c>
      <c r="KH102" t="s">
        <v>471</v>
      </c>
      <c r="KI102" t="s">
        <v>471</v>
      </c>
      <c r="KJ102" t="s">
        <v>471</v>
      </c>
      <c r="KK102" t="s">
        <v>471</v>
      </c>
      <c r="KL102" t="s">
        <v>471</v>
      </c>
      <c r="KM102" t="s">
        <v>471</v>
      </c>
      <c r="KN102" t="s">
        <v>471</v>
      </c>
      <c r="KO102" t="s">
        <v>471</v>
      </c>
      <c r="KP102" t="s">
        <v>473</v>
      </c>
      <c r="KQ102" t="s">
        <v>473</v>
      </c>
      <c r="KR102" t="s">
        <v>473</v>
      </c>
      <c r="KS102" t="s">
        <v>471</v>
      </c>
      <c r="KT102" t="s">
        <v>471</v>
      </c>
      <c r="KU102" t="s">
        <v>471</v>
      </c>
      <c r="KV102" t="s">
        <v>471</v>
      </c>
      <c r="KW102" t="s">
        <v>471</v>
      </c>
      <c r="KX102" t="s">
        <v>471</v>
      </c>
      <c r="KY102" t="s">
        <v>471</v>
      </c>
      <c r="KZ102" t="s">
        <v>471</v>
      </c>
      <c r="LA102" t="s">
        <v>471</v>
      </c>
      <c r="LB102" t="s">
        <v>473</v>
      </c>
      <c r="LC102" t="s">
        <v>2289</v>
      </c>
      <c r="LD102" t="s">
        <v>525</v>
      </c>
      <c r="LE102" t="s">
        <v>528</v>
      </c>
      <c r="LF102" t="s">
        <v>471</v>
      </c>
      <c r="LG102" t="s">
        <v>471</v>
      </c>
      <c r="LH102" t="s">
        <v>471</v>
      </c>
      <c r="LI102">
        <v>95</v>
      </c>
      <c r="LJ102">
        <v>20.680200657894737</v>
      </c>
      <c r="LK102">
        <v>7486421000</v>
      </c>
      <c r="LL102">
        <v>6438419926</v>
      </c>
      <c r="LM102">
        <v>688977434</v>
      </c>
      <c r="LN102">
        <v>1444531924</v>
      </c>
      <c r="LO102">
        <v>330777323</v>
      </c>
      <c r="LP102" t="s">
        <v>473</v>
      </c>
      <c r="LQ102" t="s">
        <v>473</v>
      </c>
      <c r="LR102" t="s">
        <v>473</v>
      </c>
      <c r="LS102" t="s">
        <v>471</v>
      </c>
      <c r="LT102" t="s">
        <v>471</v>
      </c>
      <c r="LU102" t="s">
        <v>471</v>
      </c>
      <c r="LV102" t="s">
        <v>471</v>
      </c>
      <c r="LW102" t="s">
        <v>471</v>
      </c>
      <c r="LX102" t="s">
        <v>471</v>
      </c>
      <c r="LY102" t="s">
        <v>471</v>
      </c>
      <c r="LZ102" t="s">
        <v>471</v>
      </c>
      <c r="MA102" t="s">
        <v>471</v>
      </c>
      <c r="MB102">
        <v>0</v>
      </c>
      <c r="MC102">
        <v>0</v>
      </c>
      <c r="MD102">
        <v>82.680000000000021</v>
      </c>
      <c r="ME102" t="s">
        <v>475</v>
      </c>
      <c r="MF102" t="s">
        <v>475</v>
      </c>
      <c r="MG102">
        <v>0</v>
      </c>
      <c r="MH102">
        <v>0</v>
      </c>
      <c r="MI102">
        <v>0</v>
      </c>
      <c r="MJ102">
        <v>0</v>
      </c>
      <c r="MK102">
        <v>0</v>
      </c>
      <c r="ML102">
        <v>0</v>
      </c>
      <c r="MM102">
        <v>0</v>
      </c>
      <c r="MN102">
        <v>0</v>
      </c>
      <c r="MO102">
        <v>0</v>
      </c>
      <c r="MP102">
        <v>0</v>
      </c>
      <c r="MQ102" t="s">
        <v>475</v>
      </c>
      <c r="MR102" t="s">
        <v>475</v>
      </c>
      <c r="MS102">
        <v>0</v>
      </c>
      <c r="MT102">
        <v>0</v>
      </c>
      <c r="MU102">
        <v>0</v>
      </c>
      <c r="MV102">
        <v>0</v>
      </c>
      <c r="MW102">
        <v>0</v>
      </c>
      <c r="MX102">
        <v>0</v>
      </c>
      <c r="MY102">
        <v>0</v>
      </c>
      <c r="MZ102">
        <v>0</v>
      </c>
      <c r="NA102">
        <v>0</v>
      </c>
      <c r="NB102">
        <v>0</v>
      </c>
      <c r="NC102" t="s">
        <v>473</v>
      </c>
      <c r="ND102" t="s">
        <v>473</v>
      </c>
      <c r="NE102" t="s">
        <v>473</v>
      </c>
      <c r="NF102" t="s">
        <v>471</v>
      </c>
      <c r="NG102" t="s">
        <v>471</v>
      </c>
      <c r="NH102" t="s">
        <v>471</v>
      </c>
      <c r="NI102" t="s">
        <v>471</v>
      </c>
      <c r="NJ102" t="s">
        <v>471</v>
      </c>
      <c r="NK102" t="s">
        <v>471</v>
      </c>
      <c r="NL102" t="s">
        <v>471</v>
      </c>
      <c r="NM102" t="s">
        <v>471</v>
      </c>
      <c r="NN102" t="s">
        <v>471</v>
      </c>
      <c r="NO102" t="s">
        <v>2075</v>
      </c>
      <c r="NP102" t="s">
        <v>2075</v>
      </c>
      <c r="NQ102">
        <v>0</v>
      </c>
      <c r="NR102">
        <v>0</v>
      </c>
      <c r="NS102">
        <v>0</v>
      </c>
      <c r="NT102">
        <v>0</v>
      </c>
      <c r="NU102">
        <v>0</v>
      </c>
      <c r="NV102">
        <v>0</v>
      </c>
      <c r="NW102">
        <v>0</v>
      </c>
      <c r="NX102">
        <v>0</v>
      </c>
      <c r="NY102">
        <v>0</v>
      </c>
      <c r="NZ102">
        <v>0</v>
      </c>
      <c r="OA102" t="s">
        <v>2308</v>
      </c>
      <c r="OB102" t="s">
        <v>2309</v>
      </c>
      <c r="OC102">
        <v>0</v>
      </c>
      <c r="OD102">
        <v>0</v>
      </c>
      <c r="OE102">
        <v>0</v>
      </c>
      <c r="OF102">
        <v>0</v>
      </c>
      <c r="OG102">
        <v>0</v>
      </c>
      <c r="OH102">
        <v>0</v>
      </c>
      <c r="OI102">
        <v>0</v>
      </c>
      <c r="OJ102">
        <v>0</v>
      </c>
      <c r="OK102">
        <v>0</v>
      </c>
      <c r="OL102">
        <v>0</v>
      </c>
      <c r="OO102" t="s">
        <v>2291</v>
      </c>
      <c r="OP102">
        <v>0</v>
      </c>
      <c r="OQ102" t="s">
        <v>525</v>
      </c>
      <c r="OR102" t="s">
        <v>525</v>
      </c>
      <c r="OS102" t="s">
        <v>525</v>
      </c>
      <c r="OT102" t="s">
        <v>525</v>
      </c>
      <c r="OU102" t="s">
        <v>525</v>
      </c>
      <c r="OV102" t="s">
        <v>525</v>
      </c>
      <c r="OW102" t="s">
        <v>525</v>
      </c>
      <c r="OX102" t="s">
        <v>525</v>
      </c>
      <c r="OY102" t="s">
        <v>525</v>
      </c>
      <c r="OZ102" t="s">
        <v>525</v>
      </c>
      <c r="PA102" t="s">
        <v>525</v>
      </c>
      <c r="PB102" t="s">
        <v>525</v>
      </c>
      <c r="PC102" t="s">
        <v>525</v>
      </c>
      <c r="PD102" t="s">
        <v>525</v>
      </c>
      <c r="PE102" t="s">
        <v>525</v>
      </c>
      <c r="PF102" t="s">
        <v>525</v>
      </c>
      <c r="PG102" t="s">
        <v>525</v>
      </c>
      <c r="PH102" t="s">
        <v>525</v>
      </c>
      <c r="PI102" t="s">
        <v>525</v>
      </c>
      <c r="PJ102" t="s">
        <v>525</v>
      </c>
      <c r="PK102" t="s">
        <v>525</v>
      </c>
      <c r="PL102" t="s">
        <v>525</v>
      </c>
      <c r="PM102" t="s">
        <v>525</v>
      </c>
      <c r="PN102" t="s">
        <v>525</v>
      </c>
      <c r="PO102" t="s">
        <v>525</v>
      </c>
      <c r="PP102" t="s">
        <v>525</v>
      </c>
      <c r="PQ102">
        <v>317212</v>
      </c>
      <c r="PR102">
        <v>1444214712</v>
      </c>
      <c r="PS102" t="s">
        <v>858</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AS1270"/>
  <sheetViews>
    <sheetView zoomScaleNormal="100" workbookViewId="0">
      <selection activeCell="A3" sqref="A3"/>
    </sheetView>
  </sheetViews>
  <sheetFormatPr baseColWidth="10" defaultColWidth="11.42578125" defaultRowHeight="12.75" x14ac:dyDescent="0.2"/>
  <cols>
    <col min="1" max="1" width="5.28515625" style="10" customWidth="1"/>
    <col min="2" max="2" width="16" style="7" customWidth="1"/>
    <col min="3" max="3" width="28.85546875" style="7" customWidth="1"/>
    <col min="4" max="4" width="30.7109375" style="11" customWidth="1"/>
    <col min="5" max="5" width="20.28515625" style="11" customWidth="1"/>
    <col min="6" max="6" width="16" style="7" customWidth="1"/>
    <col min="7" max="7" width="31.28515625" style="7" customWidth="1"/>
    <col min="8" max="8" width="27.140625" style="7" customWidth="1"/>
    <col min="9" max="9" width="30.85546875" style="7" customWidth="1"/>
    <col min="10" max="11" width="27.140625" style="7" customWidth="1"/>
    <col min="12" max="14" width="37.7109375" style="7" customWidth="1"/>
    <col min="15" max="16" width="24.85546875" style="7" customWidth="1"/>
    <col min="17" max="17" width="33.85546875" style="7" customWidth="1"/>
    <col min="18" max="18" width="17.85546875" style="7" customWidth="1"/>
    <col min="19" max="20" width="11.42578125" style="7"/>
    <col min="21" max="21" width="27.140625" style="7" customWidth="1"/>
    <col min="22" max="22" width="11.42578125" style="7"/>
    <col min="23" max="23" width="11.42578125" style="10"/>
    <col min="24" max="24" width="31.28515625" style="10" customWidth="1"/>
    <col min="25" max="29" width="11.42578125" style="10"/>
    <col min="30" max="30" width="43.28515625" style="10" customWidth="1"/>
    <col min="31" max="31" width="11.42578125" style="10"/>
    <col min="32" max="41" width="13.28515625" style="10" customWidth="1"/>
    <col min="42" max="44" width="33.5703125" style="10" customWidth="1"/>
    <col min="45" max="45" width="35.5703125" style="10" customWidth="1"/>
    <col min="46" max="16384" width="11.42578125" style="10"/>
  </cols>
  <sheetData>
    <row r="1" spans="2:45" ht="13.5" thickBot="1" x14ac:dyDescent="0.25"/>
    <row r="2" spans="2:45" s="6" customFormat="1" ht="24.75" customHeight="1" x14ac:dyDescent="0.2">
      <c r="B2" s="66"/>
      <c r="C2" s="67"/>
      <c r="D2" s="67"/>
      <c r="E2" s="67"/>
      <c r="F2" s="336" t="s">
        <v>3213</v>
      </c>
      <c r="G2" s="336"/>
      <c r="H2" s="336"/>
      <c r="I2" s="336"/>
      <c r="J2" s="54"/>
      <c r="K2" s="54"/>
      <c r="L2" s="17"/>
      <c r="M2" s="17"/>
      <c r="N2" s="9"/>
      <c r="O2" s="9"/>
      <c r="P2" s="9"/>
      <c r="Q2" s="9"/>
      <c r="R2" s="9"/>
      <c r="S2" s="9"/>
      <c r="T2" s="9"/>
      <c r="U2" s="9"/>
      <c r="V2" s="9"/>
    </row>
    <row r="3" spans="2:45" s="6" customFormat="1" ht="24.75" customHeight="1" x14ac:dyDescent="0.2">
      <c r="B3" s="68"/>
      <c r="C3" s="69"/>
      <c r="D3" s="69"/>
      <c r="E3" s="69"/>
      <c r="F3" s="336" t="s">
        <v>4975</v>
      </c>
      <c r="G3" s="336"/>
      <c r="H3" s="336"/>
      <c r="I3" s="336"/>
      <c r="J3" s="55"/>
      <c r="K3" s="55"/>
      <c r="L3" s="17"/>
      <c r="M3" s="17"/>
      <c r="N3" s="9"/>
      <c r="O3" s="9"/>
      <c r="P3" s="9"/>
      <c r="Q3" s="9"/>
      <c r="R3" s="9"/>
      <c r="S3" s="9"/>
      <c r="T3" s="9"/>
      <c r="U3" s="9"/>
      <c r="V3" s="9"/>
    </row>
    <row r="4" spans="2:45" s="6" customFormat="1" ht="27" customHeight="1" thickBot="1" x14ac:dyDescent="0.25">
      <c r="B4" s="68"/>
      <c r="C4" s="69"/>
      <c r="D4" s="69"/>
      <c r="E4" s="69"/>
      <c r="F4" s="336" t="s">
        <v>2948</v>
      </c>
      <c r="G4" s="336"/>
      <c r="H4" s="336"/>
      <c r="I4" s="336"/>
      <c r="J4" s="55"/>
      <c r="K4" s="35" t="s">
        <v>2961</v>
      </c>
      <c r="L4" s="17"/>
      <c r="M4" s="17"/>
      <c r="N4" s="9"/>
      <c r="O4" s="9"/>
      <c r="P4" s="9"/>
      <c r="Q4" s="9"/>
      <c r="R4" s="9"/>
      <c r="S4" s="9"/>
      <c r="T4" s="9"/>
      <c r="U4" s="9"/>
      <c r="V4" s="9"/>
    </row>
    <row r="5" spans="2:45" s="6" customFormat="1" ht="21" customHeight="1" x14ac:dyDescent="0.2">
      <c r="B5" s="1"/>
      <c r="C5" s="21"/>
      <c r="D5" s="22"/>
      <c r="E5" s="22"/>
      <c r="F5" s="21"/>
      <c r="G5" s="21"/>
      <c r="H5" s="21"/>
      <c r="I5" s="21"/>
      <c r="J5" s="21"/>
      <c r="K5" s="20"/>
      <c r="L5" s="20"/>
      <c r="M5" s="9"/>
      <c r="N5" s="9"/>
      <c r="O5" s="9"/>
      <c r="P5" s="9"/>
      <c r="Q5" s="9"/>
      <c r="R5" s="9"/>
      <c r="S5" s="9"/>
      <c r="T5" s="9"/>
      <c r="U5" s="9"/>
      <c r="V5" s="9"/>
    </row>
    <row r="6" spans="2:45" s="6" customFormat="1" ht="26.1" customHeight="1" x14ac:dyDescent="0.2">
      <c r="B6" s="360" t="s">
        <v>3868</v>
      </c>
      <c r="C6" s="361"/>
      <c r="D6" s="361"/>
      <c r="E6" s="361"/>
      <c r="F6" s="361"/>
      <c r="G6" s="361"/>
      <c r="H6" s="361"/>
      <c r="I6" s="361"/>
      <c r="J6" s="361"/>
      <c r="K6" s="361"/>
      <c r="L6" s="361"/>
      <c r="M6" s="361"/>
      <c r="N6" s="361"/>
      <c r="O6" s="361"/>
      <c r="P6" s="361"/>
      <c r="Q6" s="361"/>
      <c r="R6" s="361"/>
      <c r="S6" s="361"/>
      <c r="T6" s="361"/>
      <c r="U6" s="361"/>
      <c r="V6" s="362"/>
    </row>
    <row r="7" spans="2:45" s="6" customFormat="1" ht="13.7" customHeight="1" x14ac:dyDescent="0.2">
      <c r="B7" s="9"/>
      <c r="C7" s="21"/>
      <c r="D7" s="22"/>
      <c r="E7" s="22"/>
      <c r="F7" s="21"/>
      <c r="G7" s="21"/>
      <c r="H7" s="21"/>
      <c r="I7" s="21"/>
      <c r="J7" s="21"/>
      <c r="K7" s="20"/>
      <c r="L7" s="20"/>
      <c r="M7" s="9"/>
      <c r="N7" s="9"/>
      <c r="O7" s="9"/>
      <c r="P7" s="9"/>
      <c r="Q7" s="9"/>
      <c r="R7" s="9"/>
      <c r="S7" s="9"/>
      <c r="T7" s="9"/>
      <c r="U7" s="9"/>
      <c r="V7" s="9"/>
    </row>
    <row r="8" spans="2:45" ht="16.5" x14ac:dyDescent="0.2">
      <c r="B8" s="70" t="s">
        <v>3869</v>
      </c>
      <c r="W8" s="7"/>
    </row>
    <row r="9" spans="2:45" s="46" customFormat="1" ht="18" customHeight="1" x14ac:dyDescent="0.2">
      <c r="B9" s="11"/>
      <c r="C9" s="11"/>
      <c r="D9" s="11"/>
      <c r="E9" s="11"/>
      <c r="F9" s="11"/>
      <c r="G9" s="11"/>
      <c r="H9" s="11"/>
      <c r="I9" s="11"/>
      <c r="J9" s="11"/>
      <c r="K9" s="11"/>
      <c r="L9" s="11"/>
      <c r="M9" s="11"/>
      <c r="N9" s="11"/>
      <c r="O9" s="11"/>
      <c r="P9" s="11"/>
      <c r="Q9" s="11"/>
      <c r="R9" s="11"/>
      <c r="S9" s="11"/>
      <c r="T9" s="11"/>
      <c r="U9" s="11"/>
      <c r="V9" s="11"/>
      <c r="W9" s="11"/>
    </row>
    <row r="10" spans="2:45" s="46" customFormat="1" ht="21.95" customHeight="1" x14ac:dyDescent="0.2">
      <c r="B10" s="80"/>
      <c r="C10" s="81"/>
      <c r="D10" s="80"/>
      <c r="E10" s="80"/>
      <c r="F10" s="81"/>
      <c r="G10" s="82"/>
      <c r="H10" s="83"/>
      <c r="I10" s="84"/>
      <c r="J10" s="82"/>
      <c r="K10" s="84"/>
      <c r="L10" s="349" t="s">
        <v>3870</v>
      </c>
      <c r="M10" s="350"/>
      <c r="N10" s="351"/>
      <c r="O10" s="349" t="s">
        <v>3871</v>
      </c>
      <c r="P10" s="350"/>
      <c r="Q10" s="350"/>
      <c r="R10" s="350"/>
      <c r="S10" s="351"/>
      <c r="T10" s="363"/>
      <c r="U10" s="363"/>
      <c r="V10" s="350" t="s">
        <v>3872</v>
      </c>
      <c r="W10" s="350"/>
      <c r="X10" s="350"/>
      <c r="Y10" s="351"/>
      <c r="Z10" s="349" t="s">
        <v>3873</v>
      </c>
      <c r="AA10" s="350"/>
      <c r="AB10" s="350"/>
      <c r="AC10" s="350"/>
      <c r="AD10" s="350"/>
      <c r="AE10" s="351"/>
      <c r="AF10" s="355" t="s">
        <v>3874</v>
      </c>
      <c r="AG10" s="356"/>
      <c r="AH10" s="356"/>
      <c r="AI10" s="356"/>
      <c r="AJ10" s="356"/>
      <c r="AK10" s="356"/>
      <c r="AL10" s="356"/>
      <c r="AM10" s="356"/>
      <c r="AN10" s="356"/>
      <c r="AO10" s="356"/>
      <c r="AP10" s="356"/>
      <c r="AQ10" s="356"/>
      <c r="AR10" s="356"/>
      <c r="AS10" s="356"/>
    </row>
    <row r="11" spans="2:45" s="46" customFormat="1" ht="36" customHeight="1" x14ac:dyDescent="0.2">
      <c r="B11" s="86"/>
      <c r="C11" s="87"/>
      <c r="D11" s="86"/>
      <c r="E11" s="86"/>
      <c r="F11" s="87"/>
      <c r="G11" s="88"/>
      <c r="H11" s="89"/>
      <c r="I11" s="90"/>
      <c r="J11" s="88"/>
      <c r="K11" s="90"/>
      <c r="L11" s="352"/>
      <c r="M11" s="353"/>
      <c r="N11" s="354"/>
      <c r="O11" s="352"/>
      <c r="P11" s="353"/>
      <c r="Q11" s="353"/>
      <c r="R11" s="353"/>
      <c r="S11" s="354"/>
      <c r="T11" s="93"/>
      <c r="U11" s="94"/>
      <c r="V11" s="352"/>
      <c r="W11" s="353"/>
      <c r="X11" s="353"/>
      <c r="Y11" s="354"/>
      <c r="Z11" s="352"/>
      <c r="AA11" s="353"/>
      <c r="AB11" s="353"/>
      <c r="AC11" s="353"/>
      <c r="AD11" s="353"/>
      <c r="AE11" s="354"/>
      <c r="AF11" s="95"/>
      <c r="AG11" s="357" t="s">
        <v>3875</v>
      </c>
      <c r="AH11" s="358"/>
      <c r="AI11" s="358"/>
      <c r="AJ11" s="358"/>
      <c r="AK11" s="359"/>
      <c r="AL11" s="357" t="s">
        <v>3876</v>
      </c>
      <c r="AM11" s="358"/>
      <c r="AN11" s="358"/>
      <c r="AO11" s="358"/>
      <c r="AP11" s="359"/>
      <c r="AQ11" s="357" t="s">
        <v>3877</v>
      </c>
      <c r="AR11" s="358"/>
      <c r="AS11" s="359"/>
    </row>
    <row r="12" spans="2:45" s="46" customFormat="1" ht="89.25" x14ac:dyDescent="0.2">
      <c r="B12" s="95" t="s">
        <v>3878</v>
      </c>
      <c r="C12" s="92" t="s">
        <v>3879</v>
      </c>
      <c r="D12" s="95" t="s">
        <v>3880</v>
      </c>
      <c r="E12" s="95" t="s">
        <v>3881</v>
      </c>
      <c r="F12" s="92" t="s">
        <v>3882</v>
      </c>
      <c r="G12" s="95" t="s">
        <v>3883</v>
      </c>
      <c r="H12" s="91" t="s">
        <v>3884</v>
      </c>
      <c r="I12" s="95" t="s">
        <v>3885</v>
      </c>
      <c r="J12" s="95" t="s">
        <v>3886</v>
      </c>
      <c r="K12" s="95" t="s">
        <v>3887</v>
      </c>
      <c r="L12" s="85" t="s">
        <v>3888</v>
      </c>
      <c r="M12" s="85" t="s">
        <v>3889</v>
      </c>
      <c r="N12" s="85" t="s">
        <v>3890</v>
      </c>
      <c r="O12" s="85" t="s">
        <v>3891</v>
      </c>
      <c r="P12" s="85" t="s">
        <v>3892</v>
      </c>
      <c r="Q12" s="85" t="s">
        <v>3893</v>
      </c>
      <c r="R12" s="85" t="s">
        <v>3894</v>
      </c>
      <c r="S12" s="85" t="s">
        <v>3895</v>
      </c>
      <c r="T12" s="96" t="s">
        <v>3896</v>
      </c>
      <c r="U12" s="96" t="s">
        <v>3897</v>
      </c>
      <c r="V12" s="96" t="s">
        <v>3898</v>
      </c>
      <c r="W12" s="96" t="s">
        <v>3899</v>
      </c>
      <c r="X12" s="82" t="s">
        <v>3900</v>
      </c>
      <c r="Y12" s="82" t="s">
        <v>3901</v>
      </c>
      <c r="Z12" s="97" t="s">
        <v>3902</v>
      </c>
      <c r="AA12" s="96" t="s">
        <v>3903</v>
      </c>
      <c r="AB12" s="97" t="s">
        <v>3904</v>
      </c>
      <c r="AC12" s="96" t="s">
        <v>3905</v>
      </c>
      <c r="AD12" s="85" t="s">
        <v>3906</v>
      </c>
      <c r="AE12" s="85" t="s">
        <v>3901</v>
      </c>
      <c r="AF12" s="85" t="s">
        <v>3907</v>
      </c>
      <c r="AG12" s="85" t="s">
        <v>3908</v>
      </c>
      <c r="AH12" s="85" t="s">
        <v>3909</v>
      </c>
      <c r="AI12" s="85" t="s">
        <v>3910</v>
      </c>
      <c r="AJ12" s="85" t="s">
        <v>3911</v>
      </c>
      <c r="AK12" s="85" t="s">
        <v>3912</v>
      </c>
      <c r="AL12" s="85" t="s">
        <v>3913</v>
      </c>
      <c r="AM12" s="85" t="s">
        <v>3914</v>
      </c>
      <c r="AN12" s="85" t="s">
        <v>3915</v>
      </c>
      <c r="AO12" s="85" t="s">
        <v>3916</v>
      </c>
      <c r="AP12" s="85" t="s">
        <v>3917</v>
      </c>
      <c r="AQ12" s="85" t="s">
        <v>3918</v>
      </c>
      <c r="AR12" s="85" t="s">
        <v>3919</v>
      </c>
      <c r="AS12" s="85" t="s">
        <v>3920</v>
      </c>
    </row>
    <row r="13" spans="2:45" s="46" customFormat="1" ht="409.5" x14ac:dyDescent="0.2">
      <c r="B13" s="98" t="s">
        <v>3921</v>
      </c>
      <c r="C13" s="98" t="s">
        <v>3922</v>
      </c>
      <c r="D13" s="99" t="s">
        <v>3923</v>
      </c>
      <c r="E13" s="98" t="s">
        <v>3924</v>
      </c>
      <c r="F13" s="100" t="s">
        <v>3925</v>
      </c>
      <c r="G13" s="99" t="s">
        <v>3926</v>
      </c>
      <c r="H13" s="101" t="s">
        <v>3927</v>
      </c>
      <c r="I13" s="98" t="s">
        <v>3928</v>
      </c>
      <c r="J13" s="98" t="s">
        <v>3929</v>
      </c>
      <c r="K13" s="98" t="s">
        <v>3257</v>
      </c>
      <c r="L13" s="99" t="s">
        <v>3930</v>
      </c>
      <c r="M13" s="99" t="s">
        <v>3931</v>
      </c>
      <c r="N13" s="99" t="s">
        <v>3932</v>
      </c>
      <c r="O13" s="99" t="s">
        <v>3933</v>
      </c>
      <c r="P13" s="99" t="s">
        <v>3934</v>
      </c>
      <c r="Q13" s="99" t="s">
        <v>3935</v>
      </c>
      <c r="R13" s="99" t="s">
        <v>3936</v>
      </c>
      <c r="S13" s="99" t="s">
        <v>3937</v>
      </c>
      <c r="T13" s="102" t="s">
        <v>3938</v>
      </c>
      <c r="U13" s="103">
        <v>0.6</v>
      </c>
      <c r="V13" s="102" t="s">
        <v>3939</v>
      </c>
      <c r="W13" s="103">
        <v>0.4</v>
      </c>
      <c r="X13" s="98" t="s">
        <v>3940</v>
      </c>
      <c r="Y13" s="99" t="s">
        <v>3941</v>
      </c>
      <c r="Z13" s="102" t="s">
        <v>3942</v>
      </c>
      <c r="AA13" s="104">
        <v>7.1137851402240009E-4</v>
      </c>
      <c r="AB13" s="102" t="s">
        <v>3939</v>
      </c>
      <c r="AC13" s="104">
        <v>0.22500000000000003</v>
      </c>
      <c r="AD13" s="98" t="s">
        <v>3943</v>
      </c>
      <c r="AE13" s="99" t="s">
        <v>3944</v>
      </c>
      <c r="AF13" s="98" t="s">
        <v>3945</v>
      </c>
      <c r="AG13" s="99" t="s">
        <v>3946</v>
      </c>
      <c r="AH13" s="99" t="s">
        <v>3946</v>
      </c>
      <c r="AI13" s="99" t="s">
        <v>3946</v>
      </c>
      <c r="AJ13" s="99" t="s">
        <v>3946</v>
      </c>
      <c r="AK13" s="99" t="s">
        <v>3946</v>
      </c>
      <c r="AL13" s="99" t="s">
        <v>3947</v>
      </c>
      <c r="AM13" s="99" t="s">
        <v>3947</v>
      </c>
      <c r="AN13" s="99" t="s">
        <v>3947</v>
      </c>
      <c r="AO13" s="99" t="s">
        <v>3947</v>
      </c>
      <c r="AP13" s="99" t="s">
        <v>3947</v>
      </c>
      <c r="AQ13" s="99" t="s">
        <v>3948</v>
      </c>
      <c r="AR13" s="99" t="s">
        <v>3949</v>
      </c>
      <c r="AS13" s="99" t="s">
        <v>3950</v>
      </c>
    </row>
    <row r="14" spans="2:45" s="46" customFormat="1" ht="409.5" x14ac:dyDescent="0.2">
      <c r="B14" s="98" t="s">
        <v>3921</v>
      </c>
      <c r="C14" s="98" t="s">
        <v>3922</v>
      </c>
      <c r="D14" s="99" t="s">
        <v>3923</v>
      </c>
      <c r="E14" s="98" t="s">
        <v>3924</v>
      </c>
      <c r="F14" s="100" t="s">
        <v>3925</v>
      </c>
      <c r="G14" s="99" t="s">
        <v>3951</v>
      </c>
      <c r="H14" s="101" t="s">
        <v>3952</v>
      </c>
      <c r="I14" s="98" t="s">
        <v>3928</v>
      </c>
      <c r="J14" s="98" t="s">
        <v>3929</v>
      </c>
      <c r="K14" s="98" t="s">
        <v>3257</v>
      </c>
      <c r="L14" s="99" t="s">
        <v>3953</v>
      </c>
      <c r="M14" s="99" t="s">
        <v>3954</v>
      </c>
      <c r="N14" s="99" t="s">
        <v>3955</v>
      </c>
      <c r="O14" s="99" t="s">
        <v>3933</v>
      </c>
      <c r="P14" s="99" t="s">
        <v>3934</v>
      </c>
      <c r="Q14" s="99" t="s">
        <v>3935</v>
      </c>
      <c r="R14" s="99" t="s">
        <v>3936</v>
      </c>
      <c r="S14" s="105" t="s">
        <v>3937</v>
      </c>
      <c r="T14" s="102" t="s">
        <v>3938</v>
      </c>
      <c r="U14" s="103">
        <v>0.6</v>
      </c>
      <c r="V14" s="102" t="s">
        <v>3939</v>
      </c>
      <c r="W14" s="103">
        <v>0.4</v>
      </c>
      <c r="X14" s="98" t="s">
        <v>3940</v>
      </c>
      <c r="Y14" s="99" t="s">
        <v>3956</v>
      </c>
      <c r="Z14" s="102" t="s">
        <v>3942</v>
      </c>
      <c r="AA14" s="104">
        <v>7.4088000000000001E-2</v>
      </c>
      <c r="AB14" s="102" t="s">
        <v>3939</v>
      </c>
      <c r="AC14" s="104">
        <v>0.22500000000000003</v>
      </c>
      <c r="AD14" s="98" t="s">
        <v>3943</v>
      </c>
      <c r="AE14" s="99" t="s">
        <v>3957</v>
      </c>
      <c r="AF14" s="98" t="s">
        <v>3945</v>
      </c>
      <c r="AG14" s="99" t="s">
        <v>3946</v>
      </c>
      <c r="AH14" s="99" t="s">
        <v>3946</v>
      </c>
      <c r="AI14" s="99" t="s">
        <v>3946</v>
      </c>
      <c r="AJ14" s="99" t="s">
        <v>3946</v>
      </c>
      <c r="AK14" s="99" t="s">
        <v>3946</v>
      </c>
      <c r="AL14" s="99" t="s">
        <v>3947</v>
      </c>
      <c r="AM14" s="99" t="s">
        <v>3947</v>
      </c>
      <c r="AN14" s="99" t="s">
        <v>3947</v>
      </c>
      <c r="AO14" s="99" t="s">
        <v>3947</v>
      </c>
      <c r="AP14" s="99" t="s">
        <v>3947</v>
      </c>
      <c r="AQ14" s="99" t="s">
        <v>3958</v>
      </c>
      <c r="AR14" s="99" t="s">
        <v>3959</v>
      </c>
      <c r="AS14" s="99" t="s">
        <v>3960</v>
      </c>
    </row>
    <row r="15" spans="2:45" s="46" customFormat="1" ht="409.5" x14ac:dyDescent="0.2">
      <c r="B15" s="98" t="s">
        <v>3921</v>
      </c>
      <c r="C15" s="98" t="s">
        <v>3922</v>
      </c>
      <c r="D15" s="99" t="s">
        <v>3923</v>
      </c>
      <c r="E15" s="98" t="s">
        <v>3924</v>
      </c>
      <c r="F15" s="100" t="s">
        <v>3925</v>
      </c>
      <c r="G15" s="99" t="s">
        <v>3926</v>
      </c>
      <c r="H15" s="101" t="s">
        <v>3961</v>
      </c>
      <c r="I15" s="98" t="s">
        <v>3962</v>
      </c>
      <c r="J15" s="98" t="s">
        <v>3929</v>
      </c>
      <c r="K15" s="98" t="s">
        <v>3257</v>
      </c>
      <c r="L15" s="99" t="s">
        <v>3963</v>
      </c>
      <c r="M15" s="99" t="s">
        <v>3964</v>
      </c>
      <c r="N15" s="99" t="s">
        <v>3965</v>
      </c>
      <c r="O15" s="99" t="s">
        <v>3933</v>
      </c>
      <c r="P15" s="99" t="s">
        <v>3934</v>
      </c>
      <c r="Q15" s="99" t="s">
        <v>3935</v>
      </c>
      <c r="R15" s="99" t="s">
        <v>3936</v>
      </c>
      <c r="S15" s="105" t="s">
        <v>3937</v>
      </c>
      <c r="T15" s="102" t="s">
        <v>3942</v>
      </c>
      <c r="U15" s="103">
        <v>0.2</v>
      </c>
      <c r="V15" s="102" t="s">
        <v>3966</v>
      </c>
      <c r="W15" s="103">
        <v>0.8</v>
      </c>
      <c r="X15" s="98" t="s">
        <v>3967</v>
      </c>
      <c r="Y15" s="99" t="s">
        <v>3968</v>
      </c>
      <c r="Z15" s="102" t="s">
        <v>3942</v>
      </c>
      <c r="AA15" s="104">
        <v>2.6138246399999999E-3</v>
      </c>
      <c r="AB15" s="102" t="s">
        <v>3966</v>
      </c>
      <c r="AC15" s="104">
        <v>0.8</v>
      </c>
      <c r="AD15" s="98" t="s">
        <v>3967</v>
      </c>
      <c r="AE15" s="99" t="s">
        <v>3969</v>
      </c>
      <c r="AF15" s="98" t="s">
        <v>3970</v>
      </c>
      <c r="AG15" s="99" t="s">
        <v>3946</v>
      </c>
      <c r="AH15" s="99" t="s">
        <v>3946</v>
      </c>
      <c r="AI15" s="99" t="s">
        <v>3946</v>
      </c>
      <c r="AJ15" s="99" t="s">
        <v>3946</v>
      </c>
      <c r="AK15" s="99" t="s">
        <v>3946</v>
      </c>
      <c r="AL15" s="99" t="s">
        <v>3971</v>
      </c>
      <c r="AM15" s="99" t="s">
        <v>3972</v>
      </c>
      <c r="AN15" s="99" t="s">
        <v>3973</v>
      </c>
      <c r="AO15" s="99" t="s">
        <v>3974</v>
      </c>
      <c r="AP15" s="99" t="s">
        <v>3975</v>
      </c>
      <c r="AQ15" s="99" t="s">
        <v>3976</v>
      </c>
      <c r="AR15" s="99" t="s">
        <v>3977</v>
      </c>
      <c r="AS15" s="99" t="s">
        <v>3978</v>
      </c>
    </row>
    <row r="16" spans="2:45" s="46" customFormat="1" ht="409.5" x14ac:dyDescent="0.2">
      <c r="B16" s="98" t="s">
        <v>3979</v>
      </c>
      <c r="C16" s="98" t="s">
        <v>3980</v>
      </c>
      <c r="D16" s="99" t="s">
        <v>3981</v>
      </c>
      <c r="E16" s="98" t="s">
        <v>2104</v>
      </c>
      <c r="F16" s="100" t="s">
        <v>3982</v>
      </c>
      <c r="G16" s="99" t="s">
        <v>3983</v>
      </c>
      <c r="H16" s="101" t="s">
        <v>3984</v>
      </c>
      <c r="I16" s="98" t="s">
        <v>3928</v>
      </c>
      <c r="J16" s="98" t="s">
        <v>3929</v>
      </c>
      <c r="K16" s="98" t="s">
        <v>3985</v>
      </c>
      <c r="L16" s="99" t="s">
        <v>3986</v>
      </c>
      <c r="M16" s="99" t="s">
        <v>3987</v>
      </c>
      <c r="N16" s="99" t="s">
        <v>3988</v>
      </c>
      <c r="O16" s="99" t="s">
        <v>3933</v>
      </c>
      <c r="P16" s="99" t="s">
        <v>3934</v>
      </c>
      <c r="Q16" s="99" t="s">
        <v>3935</v>
      </c>
      <c r="R16" s="99" t="s">
        <v>451</v>
      </c>
      <c r="S16" s="99" t="s">
        <v>3989</v>
      </c>
      <c r="T16" s="102" t="s">
        <v>3990</v>
      </c>
      <c r="U16" s="103">
        <v>0.4</v>
      </c>
      <c r="V16" s="102" t="s">
        <v>3966</v>
      </c>
      <c r="W16" s="103">
        <v>0.8</v>
      </c>
      <c r="X16" s="98" t="s">
        <v>3967</v>
      </c>
      <c r="Y16" s="99" t="s">
        <v>3991</v>
      </c>
      <c r="Z16" s="102" t="s">
        <v>3942</v>
      </c>
      <c r="AA16" s="104">
        <v>7.5309515527679973E-4</v>
      </c>
      <c r="AB16" s="102" t="s">
        <v>3939</v>
      </c>
      <c r="AC16" s="104">
        <v>0.33750000000000002</v>
      </c>
      <c r="AD16" s="98" t="s">
        <v>3943</v>
      </c>
      <c r="AE16" s="99" t="s">
        <v>3992</v>
      </c>
      <c r="AF16" s="98" t="s">
        <v>3945</v>
      </c>
      <c r="AG16" s="99" t="s">
        <v>3946</v>
      </c>
      <c r="AH16" s="99" t="s">
        <v>3946</v>
      </c>
      <c r="AI16" s="99" t="s">
        <v>3946</v>
      </c>
      <c r="AJ16" s="99" t="s">
        <v>3946</v>
      </c>
      <c r="AK16" s="99" t="s">
        <v>3946</v>
      </c>
      <c r="AL16" s="99" t="s">
        <v>3947</v>
      </c>
      <c r="AM16" s="99" t="s">
        <v>3947</v>
      </c>
      <c r="AN16" s="99" t="s">
        <v>3947</v>
      </c>
      <c r="AO16" s="99" t="s">
        <v>3947</v>
      </c>
      <c r="AP16" s="99" t="s">
        <v>3947</v>
      </c>
      <c r="AQ16" s="99" t="s">
        <v>3993</v>
      </c>
      <c r="AR16" s="99" t="s">
        <v>3994</v>
      </c>
      <c r="AS16" s="99" t="s">
        <v>3995</v>
      </c>
    </row>
    <row r="17" spans="2:45" s="46" customFormat="1" ht="409.5" x14ac:dyDescent="0.2">
      <c r="B17" s="98" t="s">
        <v>3979</v>
      </c>
      <c r="C17" s="98" t="s">
        <v>3980</v>
      </c>
      <c r="D17" s="99" t="s">
        <v>3981</v>
      </c>
      <c r="E17" s="98" t="s">
        <v>2104</v>
      </c>
      <c r="F17" s="100" t="s">
        <v>3982</v>
      </c>
      <c r="G17" s="99" t="s">
        <v>3983</v>
      </c>
      <c r="H17" s="101" t="s">
        <v>3996</v>
      </c>
      <c r="I17" s="98" t="s">
        <v>3928</v>
      </c>
      <c r="J17" s="98" t="s">
        <v>3929</v>
      </c>
      <c r="K17" s="98" t="s">
        <v>3985</v>
      </c>
      <c r="L17" s="99" t="s">
        <v>3986</v>
      </c>
      <c r="M17" s="99" t="s">
        <v>3987</v>
      </c>
      <c r="N17" s="99" t="s">
        <v>3988</v>
      </c>
      <c r="O17" s="99" t="s">
        <v>3933</v>
      </c>
      <c r="P17" s="99" t="s">
        <v>3934</v>
      </c>
      <c r="Q17" s="99" t="s">
        <v>3935</v>
      </c>
      <c r="R17" s="99" t="s">
        <v>451</v>
      </c>
      <c r="S17" s="99" t="s">
        <v>3989</v>
      </c>
      <c r="T17" s="102" t="s">
        <v>3942</v>
      </c>
      <c r="U17" s="103">
        <v>0.2</v>
      </c>
      <c r="V17" s="102" t="s">
        <v>3966</v>
      </c>
      <c r="W17" s="103">
        <v>0.8</v>
      </c>
      <c r="X17" s="98" t="s">
        <v>3967</v>
      </c>
      <c r="Y17" s="99" t="s">
        <v>3997</v>
      </c>
      <c r="Z17" s="102" t="s">
        <v>3942</v>
      </c>
      <c r="AA17" s="104">
        <v>5.9755795177881582E-5</v>
      </c>
      <c r="AB17" s="102" t="s">
        <v>3939</v>
      </c>
      <c r="AC17" s="104">
        <v>0.33750000000000002</v>
      </c>
      <c r="AD17" s="98" t="s">
        <v>3943</v>
      </c>
      <c r="AE17" s="99" t="s">
        <v>3998</v>
      </c>
      <c r="AF17" s="98" t="s">
        <v>3945</v>
      </c>
      <c r="AG17" s="99" t="s">
        <v>3946</v>
      </c>
      <c r="AH17" s="99" t="s">
        <v>3946</v>
      </c>
      <c r="AI17" s="99" t="s">
        <v>3946</v>
      </c>
      <c r="AJ17" s="99" t="s">
        <v>3946</v>
      </c>
      <c r="AK17" s="99" t="s">
        <v>3946</v>
      </c>
      <c r="AL17" s="99" t="s">
        <v>3947</v>
      </c>
      <c r="AM17" s="99" t="s">
        <v>3947</v>
      </c>
      <c r="AN17" s="99" t="s">
        <v>3947</v>
      </c>
      <c r="AO17" s="99" t="s">
        <v>3947</v>
      </c>
      <c r="AP17" s="99" t="s">
        <v>3947</v>
      </c>
      <c r="AQ17" s="99" t="s">
        <v>3999</v>
      </c>
      <c r="AR17" s="99" t="s">
        <v>3994</v>
      </c>
      <c r="AS17" s="99" t="s">
        <v>4000</v>
      </c>
    </row>
    <row r="18" spans="2:45" s="46" customFormat="1" ht="409.5" x14ac:dyDescent="0.2">
      <c r="B18" s="98" t="s">
        <v>3286</v>
      </c>
      <c r="C18" s="98" t="s">
        <v>4001</v>
      </c>
      <c r="D18" s="99" t="s">
        <v>4002</v>
      </c>
      <c r="E18" s="98" t="s">
        <v>4003</v>
      </c>
      <c r="F18" s="100" t="s">
        <v>3925</v>
      </c>
      <c r="G18" s="99" t="s">
        <v>4004</v>
      </c>
      <c r="H18" s="101" t="s">
        <v>4005</v>
      </c>
      <c r="I18" s="98" t="s">
        <v>3928</v>
      </c>
      <c r="J18" s="98" t="s">
        <v>3929</v>
      </c>
      <c r="K18" s="98" t="s">
        <v>3257</v>
      </c>
      <c r="L18" s="99" t="s">
        <v>4006</v>
      </c>
      <c r="M18" s="99" t="s">
        <v>4007</v>
      </c>
      <c r="N18" s="99" t="s">
        <v>4008</v>
      </c>
      <c r="O18" s="99" t="s">
        <v>3933</v>
      </c>
      <c r="P18" s="99" t="s">
        <v>3934</v>
      </c>
      <c r="Q18" s="99" t="s">
        <v>3935</v>
      </c>
      <c r="R18" s="99" t="s">
        <v>3936</v>
      </c>
      <c r="S18" s="99" t="s">
        <v>3937</v>
      </c>
      <c r="T18" s="102" t="s">
        <v>3938</v>
      </c>
      <c r="U18" s="103">
        <v>0.6</v>
      </c>
      <c r="V18" s="102" t="s">
        <v>4009</v>
      </c>
      <c r="W18" s="103">
        <v>0.6</v>
      </c>
      <c r="X18" s="98" t="s">
        <v>3940</v>
      </c>
      <c r="Y18" s="99" t="s">
        <v>4010</v>
      </c>
      <c r="Z18" s="102" t="s">
        <v>3942</v>
      </c>
      <c r="AA18" s="104">
        <v>0.1512</v>
      </c>
      <c r="AB18" s="102" t="s">
        <v>3939</v>
      </c>
      <c r="AC18" s="104">
        <v>0.33749999999999997</v>
      </c>
      <c r="AD18" s="98" t="s">
        <v>3943</v>
      </c>
      <c r="AE18" s="99" t="s">
        <v>3944</v>
      </c>
      <c r="AF18" s="98" t="s">
        <v>3945</v>
      </c>
      <c r="AG18" s="99" t="s">
        <v>3946</v>
      </c>
      <c r="AH18" s="99" t="s">
        <v>3946</v>
      </c>
      <c r="AI18" s="99" t="s">
        <v>3946</v>
      </c>
      <c r="AJ18" s="99" t="s">
        <v>3946</v>
      </c>
      <c r="AK18" s="99" t="s">
        <v>3946</v>
      </c>
      <c r="AL18" s="99" t="s">
        <v>3947</v>
      </c>
      <c r="AM18" s="99" t="s">
        <v>3947</v>
      </c>
      <c r="AN18" s="99" t="s">
        <v>3947</v>
      </c>
      <c r="AO18" s="99" t="s">
        <v>3947</v>
      </c>
      <c r="AP18" s="99" t="s">
        <v>3947</v>
      </c>
      <c r="AQ18" s="99" t="s">
        <v>4011</v>
      </c>
      <c r="AR18" s="99" t="s">
        <v>4012</v>
      </c>
      <c r="AS18" s="99" t="s">
        <v>4013</v>
      </c>
    </row>
    <row r="19" spans="2:45" s="46" customFormat="1" ht="409.5" x14ac:dyDescent="0.2">
      <c r="B19" s="98" t="s">
        <v>3286</v>
      </c>
      <c r="C19" s="98" t="s">
        <v>4001</v>
      </c>
      <c r="D19" s="99" t="s">
        <v>4002</v>
      </c>
      <c r="E19" s="98" t="s">
        <v>4003</v>
      </c>
      <c r="F19" s="100" t="s">
        <v>3925</v>
      </c>
      <c r="G19" s="99" t="s">
        <v>4014</v>
      </c>
      <c r="H19" s="101" t="s">
        <v>4015</v>
      </c>
      <c r="I19" s="98" t="s">
        <v>3962</v>
      </c>
      <c r="J19" s="98" t="s">
        <v>3929</v>
      </c>
      <c r="K19" s="98" t="s">
        <v>3257</v>
      </c>
      <c r="L19" s="99" t="s">
        <v>4016</v>
      </c>
      <c r="M19" s="99" t="s">
        <v>4007</v>
      </c>
      <c r="N19" s="99" t="s">
        <v>4017</v>
      </c>
      <c r="O19" s="99" t="s">
        <v>3933</v>
      </c>
      <c r="P19" s="99" t="s">
        <v>3934</v>
      </c>
      <c r="Q19" s="99" t="s">
        <v>3935</v>
      </c>
      <c r="R19" s="99" t="s">
        <v>3936</v>
      </c>
      <c r="S19" s="99" t="s">
        <v>3937</v>
      </c>
      <c r="T19" s="102" t="s">
        <v>3942</v>
      </c>
      <c r="U19" s="103">
        <v>0.2</v>
      </c>
      <c r="V19" s="102" t="s">
        <v>3966</v>
      </c>
      <c r="W19" s="103">
        <v>0.8</v>
      </c>
      <c r="X19" s="98" t="s">
        <v>3967</v>
      </c>
      <c r="Y19" s="99" t="s">
        <v>3968</v>
      </c>
      <c r="Z19" s="102" t="s">
        <v>3942</v>
      </c>
      <c r="AA19" s="104">
        <v>7.1999999999999995E-2</v>
      </c>
      <c r="AB19" s="102" t="s">
        <v>3966</v>
      </c>
      <c r="AC19" s="104">
        <v>0.8</v>
      </c>
      <c r="AD19" s="98" t="s">
        <v>3967</v>
      </c>
      <c r="AE19" s="99" t="s">
        <v>3969</v>
      </c>
      <c r="AF19" s="98" t="s">
        <v>3970</v>
      </c>
      <c r="AG19" s="99" t="s">
        <v>3946</v>
      </c>
      <c r="AH19" s="99" t="s">
        <v>3946</v>
      </c>
      <c r="AI19" s="99" t="s">
        <v>3946</v>
      </c>
      <c r="AJ19" s="99" t="s">
        <v>3946</v>
      </c>
      <c r="AK19" s="99" t="s">
        <v>3946</v>
      </c>
      <c r="AL19" s="99" t="s">
        <v>4018</v>
      </c>
      <c r="AM19" s="99" t="s">
        <v>4019</v>
      </c>
      <c r="AN19" s="99" t="s">
        <v>4020</v>
      </c>
      <c r="AO19" s="99" t="s">
        <v>4021</v>
      </c>
      <c r="AP19" s="99" t="s">
        <v>4022</v>
      </c>
      <c r="AQ19" s="99" t="s">
        <v>4023</v>
      </c>
      <c r="AR19" s="99" t="s">
        <v>4024</v>
      </c>
      <c r="AS19" s="99" t="s">
        <v>4025</v>
      </c>
    </row>
    <row r="20" spans="2:45" s="46" customFormat="1" ht="409.5" x14ac:dyDescent="0.2">
      <c r="B20" s="98" t="s">
        <v>4026</v>
      </c>
      <c r="C20" s="98" t="s">
        <v>4027</v>
      </c>
      <c r="D20" s="99" t="s">
        <v>4028</v>
      </c>
      <c r="E20" s="98" t="s">
        <v>3312</v>
      </c>
      <c r="F20" s="100" t="s">
        <v>4029</v>
      </c>
      <c r="G20" s="99" t="s">
        <v>4030</v>
      </c>
      <c r="H20" s="101" t="s">
        <v>4031</v>
      </c>
      <c r="I20" s="98" t="s">
        <v>3928</v>
      </c>
      <c r="J20" s="98" t="s">
        <v>3929</v>
      </c>
      <c r="K20" s="98" t="s">
        <v>3985</v>
      </c>
      <c r="L20" s="99" t="s">
        <v>4032</v>
      </c>
      <c r="M20" s="99" t="s">
        <v>4033</v>
      </c>
      <c r="N20" s="99" t="s">
        <v>4034</v>
      </c>
      <c r="O20" s="99" t="s">
        <v>3933</v>
      </c>
      <c r="P20" s="99" t="s">
        <v>3934</v>
      </c>
      <c r="Q20" s="99" t="s">
        <v>3935</v>
      </c>
      <c r="R20" s="99" t="s">
        <v>3936</v>
      </c>
      <c r="S20" s="99" t="s">
        <v>3937</v>
      </c>
      <c r="T20" s="102" t="s">
        <v>4035</v>
      </c>
      <c r="U20" s="103">
        <v>1</v>
      </c>
      <c r="V20" s="102" t="s">
        <v>4009</v>
      </c>
      <c r="W20" s="103">
        <v>0.6</v>
      </c>
      <c r="X20" s="98" t="s">
        <v>3967</v>
      </c>
      <c r="Y20" s="99" t="s">
        <v>4036</v>
      </c>
      <c r="Z20" s="102" t="s">
        <v>3942</v>
      </c>
      <c r="AA20" s="104">
        <v>3.8423222207999998E-3</v>
      </c>
      <c r="AB20" s="102" t="s">
        <v>3939</v>
      </c>
      <c r="AC20" s="104">
        <v>0.25312499999999999</v>
      </c>
      <c r="AD20" s="98" t="s">
        <v>3943</v>
      </c>
      <c r="AE20" s="99" t="s">
        <v>4037</v>
      </c>
      <c r="AF20" s="98" t="s">
        <v>3945</v>
      </c>
      <c r="AG20" s="99" t="s">
        <v>3946</v>
      </c>
      <c r="AH20" s="99" t="s">
        <v>3946</v>
      </c>
      <c r="AI20" s="99" t="s">
        <v>3946</v>
      </c>
      <c r="AJ20" s="99" t="s">
        <v>3946</v>
      </c>
      <c r="AK20" s="99" t="s">
        <v>3946</v>
      </c>
      <c r="AL20" s="99" t="s">
        <v>3947</v>
      </c>
      <c r="AM20" s="99" t="s">
        <v>3947</v>
      </c>
      <c r="AN20" s="99" t="s">
        <v>3947</v>
      </c>
      <c r="AO20" s="99" t="s">
        <v>3947</v>
      </c>
      <c r="AP20" s="99" t="s">
        <v>3947</v>
      </c>
      <c r="AQ20" s="99" t="s">
        <v>4038</v>
      </c>
      <c r="AR20" s="99" t="s">
        <v>4039</v>
      </c>
      <c r="AS20" s="99" t="s">
        <v>4040</v>
      </c>
    </row>
    <row r="21" spans="2:45" s="46" customFormat="1" ht="409.5" x14ac:dyDescent="0.2">
      <c r="B21" s="98" t="s">
        <v>4026</v>
      </c>
      <c r="C21" s="98" t="s">
        <v>4027</v>
      </c>
      <c r="D21" s="99" t="s">
        <v>4028</v>
      </c>
      <c r="E21" s="98" t="s">
        <v>3312</v>
      </c>
      <c r="F21" s="100" t="s">
        <v>4029</v>
      </c>
      <c r="G21" s="99" t="s">
        <v>4041</v>
      </c>
      <c r="H21" s="101" t="s">
        <v>4042</v>
      </c>
      <c r="I21" s="98" t="s">
        <v>3928</v>
      </c>
      <c r="J21" s="98" t="s">
        <v>3929</v>
      </c>
      <c r="K21" s="98" t="s">
        <v>3985</v>
      </c>
      <c r="L21" s="99" t="s">
        <v>4043</v>
      </c>
      <c r="M21" s="99" t="s">
        <v>4044</v>
      </c>
      <c r="N21" s="99" t="s">
        <v>4045</v>
      </c>
      <c r="O21" s="99" t="s">
        <v>3933</v>
      </c>
      <c r="P21" s="99" t="s">
        <v>4046</v>
      </c>
      <c r="Q21" s="99" t="s">
        <v>3935</v>
      </c>
      <c r="R21" s="99" t="s">
        <v>3936</v>
      </c>
      <c r="S21" s="105" t="s">
        <v>3937</v>
      </c>
      <c r="T21" s="102" t="s">
        <v>3938</v>
      </c>
      <c r="U21" s="103">
        <v>0.6</v>
      </c>
      <c r="V21" s="102" t="s">
        <v>3939</v>
      </c>
      <c r="W21" s="103">
        <v>0.4</v>
      </c>
      <c r="X21" s="98" t="s">
        <v>3940</v>
      </c>
      <c r="Y21" s="99" t="s">
        <v>4047</v>
      </c>
      <c r="Z21" s="102" t="s">
        <v>3942</v>
      </c>
      <c r="AA21" s="104">
        <v>0.1512</v>
      </c>
      <c r="AB21" s="102" t="s">
        <v>3939</v>
      </c>
      <c r="AC21" s="104">
        <v>0.22500000000000003</v>
      </c>
      <c r="AD21" s="98" t="s">
        <v>3943</v>
      </c>
      <c r="AE21" s="99" t="s">
        <v>4037</v>
      </c>
      <c r="AF21" s="98" t="s">
        <v>3945</v>
      </c>
      <c r="AG21" s="99" t="s">
        <v>3946</v>
      </c>
      <c r="AH21" s="99" t="s">
        <v>3946</v>
      </c>
      <c r="AI21" s="99" t="s">
        <v>3946</v>
      </c>
      <c r="AJ21" s="99" t="s">
        <v>3946</v>
      </c>
      <c r="AK21" s="99" t="s">
        <v>3946</v>
      </c>
      <c r="AL21" s="99" t="s">
        <v>3947</v>
      </c>
      <c r="AM21" s="99" t="s">
        <v>3947</v>
      </c>
      <c r="AN21" s="99" t="s">
        <v>3947</v>
      </c>
      <c r="AO21" s="99" t="s">
        <v>3947</v>
      </c>
      <c r="AP21" s="99" t="s">
        <v>3947</v>
      </c>
      <c r="AQ21" s="99" t="s">
        <v>4048</v>
      </c>
      <c r="AR21" s="99" t="s">
        <v>4049</v>
      </c>
      <c r="AS21" s="99" t="s">
        <v>4050</v>
      </c>
    </row>
    <row r="22" spans="2:45" s="46" customFormat="1" ht="409.5" x14ac:dyDescent="0.2">
      <c r="B22" s="98" t="s">
        <v>4026</v>
      </c>
      <c r="C22" s="98" t="s">
        <v>4027</v>
      </c>
      <c r="D22" s="99" t="s">
        <v>4028</v>
      </c>
      <c r="E22" s="98" t="s">
        <v>3312</v>
      </c>
      <c r="F22" s="100" t="s">
        <v>4029</v>
      </c>
      <c r="G22" s="99" t="s">
        <v>4030</v>
      </c>
      <c r="H22" s="101" t="s">
        <v>4051</v>
      </c>
      <c r="I22" s="98" t="s">
        <v>3962</v>
      </c>
      <c r="J22" s="98" t="s">
        <v>4052</v>
      </c>
      <c r="K22" s="98" t="s">
        <v>3985</v>
      </c>
      <c r="L22" s="99" t="s">
        <v>4053</v>
      </c>
      <c r="M22" s="99" t="s">
        <v>4054</v>
      </c>
      <c r="N22" s="99" t="s">
        <v>4055</v>
      </c>
      <c r="O22" s="99" t="s">
        <v>3933</v>
      </c>
      <c r="P22" s="99" t="s">
        <v>3934</v>
      </c>
      <c r="Q22" s="99" t="s">
        <v>4056</v>
      </c>
      <c r="R22" s="99" t="s">
        <v>3936</v>
      </c>
      <c r="S22" s="99" t="s">
        <v>3937</v>
      </c>
      <c r="T22" s="102" t="s">
        <v>3942</v>
      </c>
      <c r="U22" s="103">
        <v>0.2</v>
      </c>
      <c r="V22" s="102" t="s">
        <v>4057</v>
      </c>
      <c r="W22" s="103">
        <v>1</v>
      </c>
      <c r="X22" s="98" t="s">
        <v>4058</v>
      </c>
      <c r="Y22" s="99" t="s">
        <v>4059</v>
      </c>
      <c r="Z22" s="102" t="s">
        <v>3942</v>
      </c>
      <c r="AA22" s="104">
        <v>1.2700799999999998E-2</v>
      </c>
      <c r="AB22" s="102" t="s">
        <v>4057</v>
      </c>
      <c r="AC22" s="104">
        <v>1</v>
      </c>
      <c r="AD22" s="98" t="s">
        <v>4058</v>
      </c>
      <c r="AE22" s="99" t="s">
        <v>4060</v>
      </c>
      <c r="AF22" s="98" t="s">
        <v>3970</v>
      </c>
      <c r="AG22" s="99" t="s">
        <v>3946</v>
      </c>
      <c r="AH22" s="99" t="s">
        <v>3946</v>
      </c>
      <c r="AI22" s="99" t="s">
        <v>3946</v>
      </c>
      <c r="AJ22" s="99" t="s">
        <v>3946</v>
      </c>
      <c r="AK22" s="99" t="s">
        <v>3946</v>
      </c>
      <c r="AL22" s="99" t="s">
        <v>4061</v>
      </c>
      <c r="AM22" s="99" t="s">
        <v>4062</v>
      </c>
      <c r="AN22" s="99" t="s">
        <v>4063</v>
      </c>
      <c r="AO22" s="99" t="s">
        <v>4064</v>
      </c>
      <c r="AP22" s="99" t="s">
        <v>4065</v>
      </c>
      <c r="AQ22" s="99" t="s">
        <v>4066</v>
      </c>
      <c r="AR22" s="99" t="s">
        <v>4067</v>
      </c>
      <c r="AS22" s="99" t="s">
        <v>4068</v>
      </c>
    </row>
    <row r="23" spans="2:45" s="46" customFormat="1" ht="409.5" x14ac:dyDescent="0.2">
      <c r="B23" s="98" t="s">
        <v>4026</v>
      </c>
      <c r="C23" s="98" t="s">
        <v>4027</v>
      </c>
      <c r="D23" s="99" t="s">
        <v>4028</v>
      </c>
      <c r="E23" s="98" t="s">
        <v>3312</v>
      </c>
      <c r="F23" s="100" t="s">
        <v>4029</v>
      </c>
      <c r="G23" s="99" t="s">
        <v>4069</v>
      </c>
      <c r="H23" s="101" t="s">
        <v>4070</v>
      </c>
      <c r="I23" s="98" t="s">
        <v>3928</v>
      </c>
      <c r="J23" s="98" t="s">
        <v>3929</v>
      </c>
      <c r="K23" s="98" t="s">
        <v>3985</v>
      </c>
      <c r="L23" s="99" t="s">
        <v>4071</v>
      </c>
      <c r="M23" s="99" t="s">
        <v>4072</v>
      </c>
      <c r="N23" s="99" t="s">
        <v>4073</v>
      </c>
      <c r="O23" s="99" t="s">
        <v>3933</v>
      </c>
      <c r="P23" s="99" t="s">
        <v>3934</v>
      </c>
      <c r="Q23" s="99" t="s">
        <v>4074</v>
      </c>
      <c r="R23" s="99" t="s">
        <v>3936</v>
      </c>
      <c r="S23" s="99" t="s">
        <v>3937</v>
      </c>
      <c r="T23" s="102" t="s">
        <v>4075</v>
      </c>
      <c r="U23" s="103">
        <v>0.8</v>
      </c>
      <c r="V23" s="102" t="s">
        <v>3939</v>
      </c>
      <c r="W23" s="103">
        <v>0.4</v>
      </c>
      <c r="X23" s="98" t="s">
        <v>3940</v>
      </c>
      <c r="Y23" s="99" t="s">
        <v>4076</v>
      </c>
      <c r="Z23" s="102" t="s">
        <v>3942</v>
      </c>
      <c r="AA23" s="104">
        <v>6.6395327975423963E-4</v>
      </c>
      <c r="AB23" s="102" t="s">
        <v>3939</v>
      </c>
      <c r="AC23" s="104">
        <v>0.22500000000000003</v>
      </c>
      <c r="AD23" s="98" t="s">
        <v>3943</v>
      </c>
      <c r="AE23" s="99" t="s">
        <v>4077</v>
      </c>
      <c r="AF23" s="98" t="s">
        <v>3970</v>
      </c>
      <c r="AG23" s="99" t="s">
        <v>3946</v>
      </c>
      <c r="AH23" s="99" t="s">
        <v>3946</v>
      </c>
      <c r="AI23" s="99" t="s">
        <v>3946</v>
      </c>
      <c r="AJ23" s="99" t="s">
        <v>3946</v>
      </c>
      <c r="AK23" s="99" t="s">
        <v>3946</v>
      </c>
      <c r="AL23" s="99" t="s">
        <v>4078</v>
      </c>
      <c r="AM23" s="99" t="s">
        <v>4079</v>
      </c>
      <c r="AN23" s="99" t="s">
        <v>4080</v>
      </c>
      <c r="AO23" s="99" t="s">
        <v>4081</v>
      </c>
      <c r="AP23" s="99" t="s">
        <v>4082</v>
      </c>
      <c r="AQ23" s="99" t="s">
        <v>4083</v>
      </c>
      <c r="AR23" s="99" t="s">
        <v>4084</v>
      </c>
      <c r="AS23" s="99" t="s">
        <v>4085</v>
      </c>
    </row>
    <row r="24" spans="2:45" s="46" customFormat="1" ht="409.5" x14ac:dyDescent="0.2">
      <c r="B24" s="98" t="s">
        <v>4026</v>
      </c>
      <c r="C24" s="98" t="s">
        <v>4027</v>
      </c>
      <c r="D24" s="99" t="s">
        <v>4028</v>
      </c>
      <c r="E24" s="98" t="s">
        <v>3312</v>
      </c>
      <c r="F24" s="100" t="s">
        <v>4029</v>
      </c>
      <c r="G24" s="99" t="s">
        <v>4086</v>
      </c>
      <c r="H24" s="101" t="s">
        <v>4087</v>
      </c>
      <c r="I24" s="98" t="s">
        <v>3962</v>
      </c>
      <c r="J24" s="98" t="s">
        <v>4052</v>
      </c>
      <c r="K24" s="98" t="s">
        <v>3985</v>
      </c>
      <c r="L24" s="99" t="s">
        <v>4088</v>
      </c>
      <c r="M24" s="99" t="s">
        <v>4089</v>
      </c>
      <c r="N24" s="99" t="s">
        <v>4090</v>
      </c>
      <c r="O24" s="99" t="s">
        <v>3933</v>
      </c>
      <c r="P24" s="99" t="s">
        <v>3934</v>
      </c>
      <c r="Q24" s="99" t="s">
        <v>4056</v>
      </c>
      <c r="R24" s="99" t="s">
        <v>3936</v>
      </c>
      <c r="S24" s="105" t="s">
        <v>3937</v>
      </c>
      <c r="T24" s="102" t="s">
        <v>3942</v>
      </c>
      <c r="U24" s="103">
        <v>0.2</v>
      </c>
      <c r="V24" s="102" t="s">
        <v>3966</v>
      </c>
      <c r="W24" s="103">
        <v>0.8</v>
      </c>
      <c r="X24" s="98" t="s">
        <v>3967</v>
      </c>
      <c r="Y24" s="99" t="s">
        <v>3968</v>
      </c>
      <c r="Z24" s="102" t="s">
        <v>3942</v>
      </c>
      <c r="AA24" s="104">
        <v>3.5279999999999992E-2</v>
      </c>
      <c r="AB24" s="102" t="s">
        <v>3966</v>
      </c>
      <c r="AC24" s="104">
        <v>0.8</v>
      </c>
      <c r="AD24" s="98" t="s">
        <v>3967</v>
      </c>
      <c r="AE24" s="99" t="s">
        <v>4091</v>
      </c>
      <c r="AF24" s="98" t="s">
        <v>3970</v>
      </c>
      <c r="AG24" s="99" t="s">
        <v>3946</v>
      </c>
      <c r="AH24" s="99" t="s">
        <v>3946</v>
      </c>
      <c r="AI24" s="99" t="s">
        <v>3946</v>
      </c>
      <c r="AJ24" s="99" t="s">
        <v>3946</v>
      </c>
      <c r="AK24" s="99" t="s">
        <v>3946</v>
      </c>
      <c r="AL24" s="99" t="s">
        <v>4078</v>
      </c>
      <c r="AM24" s="99" t="s">
        <v>4079</v>
      </c>
      <c r="AN24" s="99" t="s">
        <v>4080</v>
      </c>
      <c r="AO24" s="99" t="s">
        <v>4081</v>
      </c>
      <c r="AP24" s="99" t="s">
        <v>4082</v>
      </c>
      <c r="AQ24" s="99" t="s">
        <v>4092</v>
      </c>
      <c r="AR24" s="99" t="s">
        <v>4093</v>
      </c>
      <c r="AS24" s="99" t="s">
        <v>4094</v>
      </c>
    </row>
    <row r="25" spans="2:45" s="46" customFormat="1" ht="409.5" x14ac:dyDescent="0.2">
      <c r="B25" s="98" t="s">
        <v>4026</v>
      </c>
      <c r="C25" s="98" t="s">
        <v>4027</v>
      </c>
      <c r="D25" s="99" t="s">
        <v>4028</v>
      </c>
      <c r="E25" s="98" t="s">
        <v>3312</v>
      </c>
      <c r="F25" s="100" t="s">
        <v>4029</v>
      </c>
      <c r="G25" s="99" t="s">
        <v>4030</v>
      </c>
      <c r="H25" s="101" t="s">
        <v>4095</v>
      </c>
      <c r="I25" s="98" t="s">
        <v>3928</v>
      </c>
      <c r="J25" s="98" t="s">
        <v>3929</v>
      </c>
      <c r="K25" s="98" t="s">
        <v>3257</v>
      </c>
      <c r="L25" s="99" t="s">
        <v>4096</v>
      </c>
      <c r="M25" s="99" t="s">
        <v>4097</v>
      </c>
      <c r="N25" s="99" t="s">
        <v>4098</v>
      </c>
      <c r="O25" s="99" t="s">
        <v>3933</v>
      </c>
      <c r="P25" s="99" t="s">
        <v>4099</v>
      </c>
      <c r="Q25" s="99" t="s">
        <v>4056</v>
      </c>
      <c r="R25" s="99" t="s">
        <v>3936</v>
      </c>
      <c r="S25" s="99" t="s">
        <v>3937</v>
      </c>
      <c r="T25" s="102" t="s">
        <v>3938</v>
      </c>
      <c r="U25" s="103">
        <v>0.6</v>
      </c>
      <c r="V25" s="102" t="s">
        <v>3939</v>
      </c>
      <c r="W25" s="103">
        <v>0.4</v>
      </c>
      <c r="X25" s="98" t="s">
        <v>3940</v>
      </c>
      <c r="Y25" s="99" t="s">
        <v>4100</v>
      </c>
      <c r="Z25" s="102" t="s">
        <v>3990</v>
      </c>
      <c r="AA25" s="104">
        <v>0.252</v>
      </c>
      <c r="AB25" s="102" t="s">
        <v>4101</v>
      </c>
      <c r="AC25" s="104">
        <v>0.16875000000000001</v>
      </c>
      <c r="AD25" s="98" t="s">
        <v>3943</v>
      </c>
      <c r="AE25" s="99" t="s">
        <v>4102</v>
      </c>
      <c r="AF25" s="98" t="s">
        <v>3945</v>
      </c>
      <c r="AG25" s="99" t="s">
        <v>3946</v>
      </c>
      <c r="AH25" s="99" t="s">
        <v>3946</v>
      </c>
      <c r="AI25" s="99" t="s">
        <v>3946</v>
      </c>
      <c r="AJ25" s="99" t="s">
        <v>3946</v>
      </c>
      <c r="AK25" s="99" t="s">
        <v>3946</v>
      </c>
      <c r="AL25" s="99" t="s">
        <v>3947</v>
      </c>
      <c r="AM25" s="99" t="s">
        <v>3947</v>
      </c>
      <c r="AN25" s="99" t="s">
        <v>3947</v>
      </c>
      <c r="AO25" s="99" t="s">
        <v>3947</v>
      </c>
      <c r="AP25" s="99" t="s">
        <v>3947</v>
      </c>
      <c r="AQ25" s="99" t="s">
        <v>4103</v>
      </c>
      <c r="AR25" s="99" t="s">
        <v>4104</v>
      </c>
      <c r="AS25" s="99" t="s">
        <v>4105</v>
      </c>
    </row>
    <row r="26" spans="2:45" s="46" customFormat="1" ht="409.5" x14ac:dyDescent="0.2">
      <c r="B26" s="98" t="s">
        <v>4026</v>
      </c>
      <c r="C26" s="98" t="s">
        <v>4027</v>
      </c>
      <c r="D26" s="99" t="s">
        <v>4028</v>
      </c>
      <c r="E26" s="98" t="s">
        <v>3312</v>
      </c>
      <c r="F26" s="100" t="s">
        <v>4029</v>
      </c>
      <c r="G26" s="99" t="s">
        <v>4030</v>
      </c>
      <c r="H26" s="101" t="s">
        <v>4106</v>
      </c>
      <c r="I26" s="98" t="s">
        <v>3928</v>
      </c>
      <c r="J26" s="98" t="s">
        <v>3929</v>
      </c>
      <c r="K26" s="98" t="s">
        <v>3257</v>
      </c>
      <c r="L26" s="99" t="s">
        <v>4107</v>
      </c>
      <c r="M26" s="99" t="s">
        <v>4108</v>
      </c>
      <c r="N26" s="99" t="s">
        <v>4109</v>
      </c>
      <c r="O26" s="99" t="s">
        <v>3933</v>
      </c>
      <c r="P26" s="99" t="s">
        <v>4110</v>
      </c>
      <c r="Q26" s="99" t="s">
        <v>4056</v>
      </c>
      <c r="R26" s="99" t="s">
        <v>3936</v>
      </c>
      <c r="S26" s="99" t="s">
        <v>3937</v>
      </c>
      <c r="T26" s="102" t="s">
        <v>3938</v>
      </c>
      <c r="U26" s="103">
        <v>0.6</v>
      </c>
      <c r="V26" s="102" t="s">
        <v>4009</v>
      </c>
      <c r="W26" s="103">
        <v>0.6</v>
      </c>
      <c r="X26" s="98" t="s">
        <v>3940</v>
      </c>
      <c r="Y26" s="99" t="s">
        <v>4111</v>
      </c>
      <c r="Z26" s="102" t="s">
        <v>3942</v>
      </c>
      <c r="AA26" s="104">
        <v>0.12348000000000001</v>
      </c>
      <c r="AB26" s="102" t="s">
        <v>3939</v>
      </c>
      <c r="AC26" s="104">
        <v>0.25312499999999999</v>
      </c>
      <c r="AD26" s="98" t="s">
        <v>3943</v>
      </c>
      <c r="AE26" s="99" t="s">
        <v>4102</v>
      </c>
      <c r="AF26" s="98" t="s">
        <v>3945</v>
      </c>
      <c r="AG26" s="99" t="s">
        <v>3946</v>
      </c>
      <c r="AH26" s="99" t="s">
        <v>3946</v>
      </c>
      <c r="AI26" s="99" t="s">
        <v>3946</v>
      </c>
      <c r="AJ26" s="99" t="s">
        <v>3946</v>
      </c>
      <c r="AK26" s="99" t="s">
        <v>3946</v>
      </c>
      <c r="AL26" s="99" t="s">
        <v>3947</v>
      </c>
      <c r="AM26" s="99" t="s">
        <v>3947</v>
      </c>
      <c r="AN26" s="99" t="s">
        <v>3947</v>
      </c>
      <c r="AO26" s="99" t="s">
        <v>3947</v>
      </c>
      <c r="AP26" s="99" t="s">
        <v>3947</v>
      </c>
      <c r="AQ26" s="99" t="s">
        <v>4112</v>
      </c>
      <c r="AR26" s="99" t="s">
        <v>4113</v>
      </c>
      <c r="AS26" s="99" t="s">
        <v>4114</v>
      </c>
    </row>
    <row r="27" spans="2:45" s="46" customFormat="1" ht="409.5" x14ac:dyDescent="0.2">
      <c r="B27" s="98" t="s">
        <v>4026</v>
      </c>
      <c r="C27" s="98" t="s">
        <v>4027</v>
      </c>
      <c r="D27" s="99" t="s">
        <v>4028</v>
      </c>
      <c r="E27" s="98" t="s">
        <v>3312</v>
      </c>
      <c r="F27" s="100" t="s">
        <v>4029</v>
      </c>
      <c r="G27" s="99" t="s">
        <v>4115</v>
      </c>
      <c r="H27" s="101" t="s">
        <v>4116</v>
      </c>
      <c r="I27" s="98" t="s">
        <v>3928</v>
      </c>
      <c r="J27" s="98" t="s">
        <v>3929</v>
      </c>
      <c r="K27" s="98" t="s">
        <v>3985</v>
      </c>
      <c r="L27" s="99" t="s">
        <v>4117</v>
      </c>
      <c r="M27" s="99" t="s">
        <v>4108</v>
      </c>
      <c r="N27" s="99" t="s">
        <v>4118</v>
      </c>
      <c r="O27" s="99" t="s">
        <v>3933</v>
      </c>
      <c r="P27" s="99" t="s">
        <v>4119</v>
      </c>
      <c r="Q27" s="99" t="s">
        <v>4074</v>
      </c>
      <c r="R27" s="99" t="s">
        <v>4120</v>
      </c>
      <c r="S27" s="99" t="s">
        <v>4121</v>
      </c>
      <c r="T27" s="102" t="s">
        <v>3990</v>
      </c>
      <c r="U27" s="103">
        <v>0.4</v>
      </c>
      <c r="V27" s="102" t="s">
        <v>3939</v>
      </c>
      <c r="W27" s="103">
        <v>0.4</v>
      </c>
      <c r="X27" s="98" t="s">
        <v>3940</v>
      </c>
      <c r="Y27" s="99" t="s">
        <v>4122</v>
      </c>
      <c r="Z27" s="102" t="s">
        <v>3942</v>
      </c>
      <c r="AA27" s="104">
        <v>3.6288000000000001E-2</v>
      </c>
      <c r="AB27" s="102" t="s">
        <v>3939</v>
      </c>
      <c r="AC27" s="104">
        <v>0.30000000000000004</v>
      </c>
      <c r="AD27" s="98" t="s">
        <v>3943</v>
      </c>
      <c r="AE27" s="99" t="s">
        <v>4123</v>
      </c>
      <c r="AF27" s="98" t="s">
        <v>3945</v>
      </c>
      <c r="AG27" s="99" t="s">
        <v>3946</v>
      </c>
      <c r="AH27" s="99" t="s">
        <v>3946</v>
      </c>
      <c r="AI27" s="99" t="s">
        <v>3946</v>
      </c>
      <c r="AJ27" s="99" t="s">
        <v>3946</v>
      </c>
      <c r="AK27" s="99" t="s">
        <v>3946</v>
      </c>
      <c r="AL27" s="99" t="s">
        <v>3947</v>
      </c>
      <c r="AM27" s="99" t="s">
        <v>3947</v>
      </c>
      <c r="AN27" s="99" t="s">
        <v>3947</v>
      </c>
      <c r="AO27" s="99" t="s">
        <v>3947</v>
      </c>
      <c r="AP27" s="99" t="s">
        <v>3947</v>
      </c>
      <c r="AQ27" s="99" t="s">
        <v>4124</v>
      </c>
      <c r="AR27" s="99" t="s">
        <v>4125</v>
      </c>
      <c r="AS27" s="99" t="s">
        <v>4126</v>
      </c>
    </row>
    <row r="28" spans="2:45" s="46" customFormat="1" ht="409.5" x14ac:dyDescent="0.2">
      <c r="B28" s="98" t="s">
        <v>4026</v>
      </c>
      <c r="C28" s="98" t="s">
        <v>4027</v>
      </c>
      <c r="D28" s="99" t="s">
        <v>4028</v>
      </c>
      <c r="E28" s="98" t="s">
        <v>3312</v>
      </c>
      <c r="F28" s="100" t="s">
        <v>4029</v>
      </c>
      <c r="G28" s="99" t="s">
        <v>4115</v>
      </c>
      <c r="H28" s="101" t="s">
        <v>4127</v>
      </c>
      <c r="I28" s="98" t="s">
        <v>3928</v>
      </c>
      <c r="J28" s="98" t="s">
        <v>3929</v>
      </c>
      <c r="K28" s="98" t="s">
        <v>3985</v>
      </c>
      <c r="L28" s="99" t="s">
        <v>4128</v>
      </c>
      <c r="M28" s="99" t="s">
        <v>4129</v>
      </c>
      <c r="N28" s="99" t="s">
        <v>4130</v>
      </c>
      <c r="O28" s="99" t="s">
        <v>3933</v>
      </c>
      <c r="P28" s="99" t="s">
        <v>3934</v>
      </c>
      <c r="Q28" s="99" t="s">
        <v>4074</v>
      </c>
      <c r="R28" s="99" t="s">
        <v>4120</v>
      </c>
      <c r="S28" s="99" t="s">
        <v>4121</v>
      </c>
      <c r="T28" s="102" t="s">
        <v>3942</v>
      </c>
      <c r="U28" s="103">
        <v>0.2</v>
      </c>
      <c r="V28" s="102" t="s">
        <v>3939</v>
      </c>
      <c r="W28" s="103">
        <v>0.4</v>
      </c>
      <c r="X28" s="98" t="s">
        <v>3943</v>
      </c>
      <c r="Y28" s="99" t="s">
        <v>4131</v>
      </c>
      <c r="Z28" s="102" t="s">
        <v>3942</v>
      </c>
      <c r="AA28" s="104">
        <v>5.04E-2</v>
      </c>
      <c r="AB28" s="102" t="s">
        <v>3939</v>
      </c>
      <c r="AC28" s="104">
        <v>0.30000000000000004</v>
      </c>
      <c r="AD28" s="98" t="s">
        <v>3943</v>
      </c>
      <c r="AE28" s="99" t="s">
        <v>4132</v>
      </c>
      <c r="AF28" s="98" t="s">
        <v>3945</v>
      </c>
      <c r="AG28" s="99" t="s">
        <v>3946</v>
      </c>
      <c r="AH28" s="99" t="s">
        <v>3946</v>
      </c>
      <c r="AI28" s="99" t="s">
        <v>3946</v>
      </c>
      <c r="AJ28" s="99" t="s">
        <v>3946</v>
      </c>
      <c r="AK28" s="99" t="s">
        <v>3946</v>
      </c>
      <c r="AL28" s="99" t="s">
        <v>3947</v>
      </c>
      <c r="AM28" s="99" t="s">
        <v>3947</v>
      </c>
      <c r="AN28" s="99" t="s">
        <v>3947</v>
      </c>
      <c r="AO28" s="99" t="s">
        <v>3947</v>
      </c>
      <c r="AP28" s="99" t="s">
        <v>3947</v>
      </c>
      <c r="AQ28" s="99" t="s">
        <v>4133</v>
      </c>
      <c r="AR28" s="99" t="s">
        <v>4134</v>
      </c>
      <c r="AS28" s="99" t="s">
        <v>4135</v>
      </c>
    </row>
    <row r="29" spans="2:45" s="46" customFormat="1" ht="409.5" x14ac:dyDescent="0.2">
      <c r="B29" s="98" t="s">
        <v>4136</v>
      </c>
      <c r="C29" s="98" t="s">
        <v>4137</v>
      </c>
      <c r="D29" s="99" t="s">
        <v>4138</v>
      </c>
      <c r="E29" s="98" t="s">
        <v>2104</v>
      </c>
      <c r="F29" s="100" t="s">
        <v>3982</v>
      </c>
      <c r="G29" s="99" t="s">
        <v>4139</v>
      </c>
      <c r="H29" s="101" t="s">
        <v>4140</v>
      </c>
      <c r="I29" s="98" t="s">
        <v>3928</v>
      </c>
      <c r="J29" s="98" t="s">
        <v>3929</v>
      </c>
      <c r="K29" s="98" t="s">
        <v>3257</v>
      </c>
      <c r="L29" s="99" t="s">
        <v>4141</v>
      </c>
      <c r="M29" s="99" t="s">
        <v>4142</v>
      </c>
      <c r="N29" s="99" t="s">
        <v>4143</v>
      </c>
      <c r="O29" s="99" t="s">
        <v>3933</v>
      </c>
      <c r="P29" s="99" t="s">
        <v>3934</v>
      </c>
      <c r="Q29" s="99" t="s">
        <v>3935</v>
      </c>
      <c r="R29" s="99" t="s">
        <v>3936</v>
      </c>
      <c r="S29" s="99" t="s">
        <v>3989</v>
      </c>
      <c r="T29" s="102" t="s">
        <v>4075</v>
      </c>
      <c r="U29" s="103">
        <v>0.8</v>
      </c>
      <c r="V29" s="102" t="s">
        <v>4009</v>
      </c>
      <c r="W29" s="103">
        <v>0.6</v>
      </c>
      <c r="X29" s="98" t="s">
        <v>3967</v>
      </c>
      <c r="Y29" s="99" t="s">
        <v>4144</v>
      </c>
      <c r="Z29" s="102" t="s">
        <v>3942</v>
      </c>
      <c r="AA29" s="104">
        <v>6.2207999999999986E-2</v>
      </c>
      <c r="AB29" s="102" t="s">
        <v>3939</v>
      </c>
      <c r="AC29" s="104">
        <v>0.25312499999999999</v>
      </c>
      <c r="AD29" s="98" t="s">
        <v>3943</v>
      </c>
      <c r="AE29" s="99" t="s">
        <v>4145</v>
      </c>
      <c r="AF29" s="98" t="s">
        <v>3970</v>
      </c>
      <c r="AG29" s="99" t="s">
        <v>4146</v>
      </c>
      <c r="AH29" s="99" t="s">
        <v>4147</v>
      </c>
      <c r="AI29" s="99" t="s">
        <v>4148</v>
      </c>
      <c r="AJ29" s="99" t="s">
        <v>4149</v>
      </c>
      <c r="AK29" s="99" t="s">
        <v>4150</v>
      </c>
      <c r="AL29" s="99" t="s">
        <v>3947</v>
      </c>
      <c r="AM29" s="99" t="s">
        <v>3947</v>
      </c>
      <c r="AN29" s="99" t="s">
        <v>3947</v>
      </c>
      <c r="AO29" s="99" t="s">
        <v>3947</v>
      </c>
      <c r="AP29" s="99" t="s">
        <v>3947</v>
      </c>
      <c r="AQ29" s="99" t="s">
        <v>4151</v>
      </c>
      <c r="AR29" s="99" t="s">
        <v>4152</v>
      </c>
      <c r="AS29" s="99" t="s">
        <v>4153</v>
      </c>
    </row>
    <row r="30" spans="2:45" s="46" customFormat="1" ht="409.5" x14ac:dyDescent="0.2">
      <c r="B30" s="98" t="s">
        <v>4136</v>
      </c>
      <c r="C30" s="98" t="s">
        <v>4137</v>
      </c>
      <c r="D30" s="99" t="s">
        <v>4138</v>
      </c>
      <c r="E30" s="98" t="s">
        <v>2104</v>
      </c>
      <c r="F30" s="100" t="s">
        <v>3982</v>
      </c>
      <c r="G30" s="99" t="s">
        <v>4154</v>
      </c>
      <c r="H30" s="101" t="s">
        <v>4155</v>
      </c>
      <c r="I30" s="98" t="s">
        <v>3928</v>
      </c>
      <c r="J30" s="98" t="s">
        <v>3929</v>
      </c>
      <c r="K30" s="98" t="s">
        <v>3257</v>
      </c>
      <c r="L30" s="99" t="s">
        <v>4156</v>
      </c>
      <c r="M30" s="99" t="s">
        <v>4157</v>
      </c>
      <c r="N30" s="99" t="s">
        <v>4158</v>
      </c>
      <c r="O30" s="99" t="s">
        <v>3933</v>
      </c>
      <c r="P30" s="99" t="s">
        <v>3934</v>
      </c>
      <c r="Q30" s="99" t="s">
        <v>3935</v>
      </c>
      <c r="R30" s="99" t="s">
        <v>3936</v>
      </c>
      <c r="S30" s="99" t="s">
        <v>3937</v>
      </c>
      <c r="T30" s="102" t="s">
        <v>3942</v>
      </c>
      <c r="U30" s="103">
        <v>0.2</v>
      </c>
      <c r="V30" s="102" t="s">
        <v>3939</v>
      </c>
      <c r="W30" s="103">
        <v>0.4</v>
      </c>
      <c r="X30" s="98" t="s">
        <v>3943</v>
      </c>
      <c r="Y30" s="99" t="s">
        <v>4159</v>
      </c>
      <c r="Z30" s="102" t="s">
        <v>3942</v>
      </c>
      <c r="AA30" s="104">
        <v>3.0239999999999996E-2</v>
      </c>
      <c r="AB30" s="102" t="s">
        <v>3939</v>
      </c>
      <c r="AC30" s="104">
        <v>0.22500000000000003</v>
      </c>
      <c r="AD30" s="98" t="s">
        <v>3943</v>
      </c>
      <c r="AE30" s="99" t="s">
        <v>4160</v>
      </c>
      <c r="AF30" s="98" t="s">
        <v>3945</v>
      </c>
      <c r="AG30" s="99" t="s">
        <v>3946</v>
      </c>
      <c r="AH30" s="99" t="s">
        <v>3946</v>
      </c>
      <c r="AI30" s="99" t="s">
        <v>3946</v>
      </c>
      <c r="AJ30" s="99" t="s">
        <v>3946</v>
      </c>
      <c r="AK30" s="99" t="s">
        <v>3946</v>
      </c>
      <c r="AL30" s="99" t="s">
        <v>3947</v>
      </c>
      <c r="AM30" s="99" t="s">
        <v>3947</v>
      </c>
      <c r="AN30" s="99" t="s">
        <v>3947</v>
      </c>
      <c r="AO30" s="99" t="s">
        <v>3947</v>
      </c>
      <c r="AP30" s="99" t="s">
        <v>3947</v>
      </c>
      <c r="AQ30" s="99" t="s">
        <v>4161</v>
      </c>
      <c r="AR30" s="99" t="s">
        <v>4162</v>
      </c>
      <c r="AS30" s="99" t="s">
        <v>4163</v>
      </c>
    </row>
    <row r="31" spans="2:45" s="46" customFormat="1" ht="409.5" x14ac:dyDescent="0.2">
      <c r="B31" s="98" t="s">
        <v>4164</v>
      </c>
      <c r="C31" s="98" t="s">
        <v>4165</v>
      </c>
      <c r="D31" s="99" t="s">
        <v>4166</v>
      </c>
      <c r="E31" s="98" t="s">
        <v>3387</v>
      </c>
      <c r="F31" s="100" t="s">
        <v>3982</v>
      </c>
      <c r="G31" s="99" t="s">
        <v>4167</v>
      </c>
      <c r="H31" s="101" t="s">
        <v>4168</v>
      </c>
      <c r="I31" s="98" t="s">
        <v>3928</v>
      </c>
      <c r="J31" s="98" t="s">
        <v>3929</v>
      </c>
      <c r="K31" s="98" t="s">
        <v>3257</v>
      </c>
      <c r="L31" s="99" t="s">
        <v>4169</v>
      </c>
      <c r="M31" s="99" t="s">
        <v>4108</v>
      </c>
      <c r="N31" s="99" t="s">
        <v>4170</v>
      </c>
      <c r="O31" s="99" t="s">
        <v>4171</v>
      </c>
      <c r="P31" s="99" t="s">
        <v>3934</v>
      </c>
      <c r="Q31" s="99" t="s">
        <v>4056</v>
      </c>
      <c r="R31" s="99" t="s">
        <v>4120</v>
      </c>
      <c r="S31" s="99" t="s">
        <v>4121</v>
      </c>
      <c r="T31" s="102" t="s">
        <v>3990</v>
      </c>
      <c r="U31" s="103">
        <v>0.4</v>
      </c>
      <c r="V31" s="102" t="s">
        <v>3939</v>
      </c>
      <c r="W31" s="103">
        <v>0.4</v>
      </c>
      <c r="X31" s="98" t="s">
        <v>3940</v>
      </c>
      <c r="Y31" s="99" t="s">
        <v>4172</v>
      </c>
      <c r="Z31" s="102" t="s">
        <v>3942</v>
      </c>
      <c r="AA31" s="104">
        <v>0.11759999999999998</v>
      </c>
      <c r="AB31" s="102" t="s">
        <v>4101</v>
      </c>
      <c r="AC31" s="104">
        <v>0.16875000000000001</v>
      </c>
      <c r="AD31" s="98" t="s">
        <v>3943</v>
      </c>
      <c r="AE31" s="99" t="s">
        <v>4173</v>
      </c>
      <c r="AF31" s="98" t="s">
        <v>3945</v>
      </c>
      <c r="AG31" s="99" t="s">
        <v>3946</v>
      </c>
      <c r="AH31" s="99" t="s">
        <v>3946</v>
      </c>
      <c r="AI31" s="99" t="s">
        <v>3946</v>
      </c>
      <c r="AJ31" s="99" t="s">
        <v>3946</v>
      </c>
      <c r="AK31" s="99" t="s">
        <v>3946</v>
      </c>
      <c r="AL31" s="99" t="s">
        <v>3947</v>
      </c>
      <c r="AM31" s="99" t="s">
        <v>3947</v>
      </c>
      <c r="AN31" s="99" t="s">
        <v>3947</v>
      </c>
      <c r="AO31" s="99" t="s">
        <v>3947</v>
      </c>
      <c r="AP31" s="99" t="s">
        <v>3947</v>
      </c>
      <c r="AQ31" s="99" t="s">
        <v>4174</v>
      </c>
      <c r="AR31" s="99" t="s">
        <v>4175</v>
      </c>
      <c r="AS31" s="99" t="s">
        <v>4176</v>
      </c>
    </row>
    <row r="32" spans="2:45" s="46" customFormat="1" ht="409.5" x14ac:dyDescent="0.2">
      <c r="B32" s="98" t="s">
        <v>4164</v>
      </c>
      <c r="C32" s="98" t="s">
        <v>4165</v>
      </c>
      <c r="D32" s="99" t="s">
        <v>4166</v>
      </c>
      <c r="E32" s="98" t="s">
        <v>3387</v>
      </c>
      <c r="F32" s="100" t="s">
        <v>3982</v>
      </c>
      <c r="G32" s="99" t="s">
        <v>4177</v>
      </c>
      <c r="H32" s="101" t="s">
        <v>4178</v>
      </c>
      <c r="I32" s="98" t="s">
        <v>3928</v>
      </c>
      <c r="J32" s="98" t="s">
        <v>4179</v>
      </c>
      <c r="K32" s="98" t="s">
        <v>3257</v>
      </c>
      <c r="L32" s="99" t="s">
        <v>4180</v>
      </c>
      <c r="M32" s="99" t="s">
        <v>4129</v>
      </c>
      <c r="N32" s="99" t="s">
        <v>4181</v>
      </c>
      <c r="O32" s="99" t="s">
        <v>4171</v>
      </c>
      <c r="P32" s="99" t="s">
        <v>3934</v>
      </c>
      <c r="Q32" s="99" t="s">
        <v>4074</v>
      </c>
      <c r="R32" s="99" t="s">
        <v>4120</v>
      </c>
      <c r="S32" s="99" t="s">
        <v>4121</v>
      </c>
      <c r="T32" s="102" t="s">
        <v>3990</v>
      </c>
      <c r="U32" s="103">
        <v>0.4</v>
      </c>
      <c r="V32" s="102" t="s">
        <v>3939</v>
      </c>
      <c r="W32" s="103">
        <v>0.4</v>
      </c>
      <c r="X32" s="98" t="s">
        <v>3940</v>
      </c>
      <c r="Y32" s="99" t="s">
        <v>4182</v>
      </c>
      <c r="Z32" s="102" t="s">
        <v>3942</v>
      </c>
      <c r="AA32" s="104">
        <v>0.16799999999999998</v>
      </c>
      <c r="AB32" s="102" t="s">
        <v>4101</v>
      </c>
      <c r="AC32" s="104">
        <v>0.16875000000000001</v>
      </c>
      <c r="AD32" s="98" t="s">
        <v>3943</v>
      </c>
      <c r="AE32" s="99" t="s">
        <v>4183</v>
      </c>
      <c r="AF32" s="98" t="s">
        <v>3945</v>
      </c>
      <c r="AG32" s="99" t="s">
        <v>3946</v>
      </c>
      <c r="AH32" s="99" t="s">
        <v>3946</v>
      </c>
      <c r="AI32" s="99" t="s">
        <v>3946</v>
      </c>
      <c r="AJ32" s="99" t="s">
        <v>3946</v>
      </c>
      <c r="AK32" s="99" t="s">
        <v>3946</v>
      </c>
      <c r="AL32" s="99" t="s">
        <v>3947</v>
      </c>
      <c r="AM32" s="99" t="s">
        <v>3947</v>
      </c>
      <c r="AN32" s="99" t="s">
        <v>3947</v>
      </c>
      <c r="AO32" s="99" t="s">
        <v>3947</v>
      </c>
      <c r="AP32" s="99" t="s">
        <v>3947</v>
      </c>
      <c r="AQ32" s="99" t="s">
        <v>4184</v>
      </c>
      <c r="AR32" s="99" t="s">
        <v>4185</v>
      </c>
      <c r="AS32" s="99" t="s">
        <v>4186</v>
      </c>
    </row>
    <row r="33" spans="2:45" s="46" customFormat="1" ht="409.5" x14ac:dyDescent="0.2">
      <c r="B33" s="98" t="s">
        <v>4187</v>
      </c>
      <c r="C33" s="98" t="s">
        <v>4188</v>
      </c>
      <c r="D33" s="99" t="s">
        <v>4189</v>
      </c>
      <c r="E33" s="98" t="s">
        <v>3400</v>
      </c>
      <c r="F33" s="100" t="s">
        <v>4190</v>
      </c>
      <c r="G33" s="99" t="s">
        <v>4191</v>
      </c>
      <c r="H33" s="101" t="s">
        <v>4192</v>
      </c>
      <c r="I33" s="98" t="s">
        <v>3928</v>
      </c>
      <c r="J33" s="98" t="s">
        <v>3929</v>
      </c>
      <c r="K33" s="98" t="s">
        <v>3257</v>
      </c>
      <c r="L33" s="99" t="s">
        <v>4193</v>
      </c>
      <c r="M33" s="99" t="s">
        <v>4194</v>
      </c>
      <c r="N33" s="99" t="s">
        <v>4195</v>
      </c>
      <c r="O33" s="99" t="s">
        <v>3933</v>
      </c>
      <c r="P33" s="99" t="s">
        <v>3934</v>
      </c>
      <c r="Q33" s="99" t="s">
        <v>3935</v>
      </c>
      <c r="R33" s="99" t="s">
        <v>451</v>
      </c>
      <c r="S33" s="99" t="s">
        <v>3989</v>
      </c>
      <c r="T33" s="102" t="s">
        <v>4075</v>
      </c>
      <c r="U33" s="103">
        <v>0.8</v>
      </c>
      <c r="V33" s="102" t="s">
        <v>4057</v>
      </c>
      <c r="W33" s="103">
        <v>1</v>
      </c>
      <c r="X33" s="98" t="s">
        <v>4058</v>
      </c>
      <c r="Y33" s="99" t="s">
        <v>4196</v>
      </c>
      <c r="Z33" s="102" t="s">
        <v>3990</v>
      </c>
      <c r="AA33" s="104">
        <v>0.2016</v>
      </c>
      <c r="AB33" s="102" t="s">
        <v>3966</v>
      </c>
      <c r="AC33" s="104">
        <v>0.75</v>
      </c>
      <c r="AD33" s="98" t="s">
        <v>3967</v>
      </c>
      <c r="AE33" s="99" t="s">
        <v>4197</v>
      </c>
      <c r="AF33" s="98" t="s">
        <v>3970</v>
      </c>
      <c r="AG33" s="99" t="s">
        <v>3946</v>
      </c>
      <c r="AH33" s="99" t="s">
        <v>3946</v>
      </c>
      <c r="AI33" s="99" t="s">
        <v>3946</v>
      </c>
      <c r="AJ33" s="99" t="s">
        <v>3946</v>
      </c>
      <c r="AK33" s="99" t="s">
        <v>3946</v>
      </c>
      <c r="AL33" s="99" t="s">
        <v>4198</v>
      </c>
      <c r="AM33" s="99" t="s">
        <v>4199</v>
      </c>
      <c r="AN33" s="99" t="s">
        <v>4200</v>
      </c>
      <c r="AO33" s="99" t="s">
        <v>4201</v>
      </c>
      <c r="AP33" s="99" t="s">
        <v>4202</v>
      </c>
      <c r="AQ33" s="99" t="s">
        <v>4203</v>
      </c>
      <c r="AR33" s="99" t="s">
        <v>4204</v>
      </c>
      <c r="AS33" s="99" t="s">
        <v>4205</v>
      </c>
    </row>
    <row r="34" spans="2:45" s="46" customFormat="1" ht="409.5" x14ac:dyDescent="0.2">
      <c r="B34" s="98" t="s">
        <v>4187</v>
      </c>
      <c r="C34" s="98" t="s">
        <v>4188</v>
      </c>
      <c r="D34" s="99" t="s">
        <v>4189</v>
      </c>
      <c r="E34" s="98" t="s">
        <v>3400</v>
      </c>
      <c r="F34" s="100" t="s">
        <v>4190</v>
      </c>
      <c r="G34" s="99" t="s">
        <v>4191</v>
      </c>
      <c r="H34" s="101" t="s">
        <v>4206</v>
      </c>
      <c r="I34" s="98" t="s">
        <v>3928</v>
      </c>
      <c r="J34" s="98" t="s">
        <v>3929</v>
      </c>
      <c r="K34" s="98" t="s">
        <v>3257</v>
      </c>
      <c r="L34" s="99" t="s">
        <v>4207</v>
      </c>
      <c r="M34" s="99" t="s">
        <v>4208</v>
      </c>
      <c r="N34" s="99" t="s">
        <v>4209</v>
      </c>
      <c r="O34" s="99" t="s">
        <v>3933</v>
      </c>
      <c r="P34" s="99" t="s">
        <v>3934</v>
      </c>
      <c r="Q34" s="99" t="s">
        <v>3935</v>
      </c>
      <c r="R34" s="99" t="s">
        <v>451</v>
      </c>
      <c r="S34" s="99" t="s">
        <v>3989</v>
      </c>
      <c r="T34" s="102" t="s">
        <v>3938</v>
      </c>
      <c r="U34" s="103">
        <v>0.6</v>
      </c>
      <c r="V34" s="102" t="s">
        <v>3966</v>
      </c>
      <c r="W34" s="103">
        <v>0.8</v>
      </c>
      <c r="X34" s="98" t="s">
        <v>3967</v>
      </c>
      <c r="Y34" s="99" t="s">
        <v>4210</v>
      </c>
      <c r="Z34" s="102" t="s">
        <v>3990</v>
      </c>
      <c r="AA34" s="104">
        <v>0.252</v>
      </c>
      <c r="AB34" s="102" t="s">
        <v>4009</v>
      </c>
      <c r="AC34" s="104">
        <v>0.60000000000000009</v>
      </c>
      <c r="AD34" s="98" t="s">
        <v>3940</v>
      </c>
      <c r="AE34" s="99" t="s">
        <v>4211</v>
      </c>
      <c r="AF34" s="98" t="s">
        <v>3970</v>
      </c>
      <c r="AG34" s="99" t="s">
        <v>3946</v>
      </c>
      <c r="AH34" s="99" t="s">
        <v>3946</v>
      </c>
      <c r="AI34" s="99" t="s">
        <v>3946</v>
      </c>
      <c r="AJ34" s="99" t="s">
        <v>3946</v>
      </c>
      <c r="AK34" s="99" t="s">
        <v>3946</v>
      </c>
      <c r="AL34" s="99" t="s">
        <v>4212</v>
      </c>
      <c r="AM34" s="99" t="s">
        <v>4213</v>
      </c>
      <c r="AN34" s="99" t="s">
        <v>4214</v>
      </c>
      <c r="AO34" s="99" t="s">
        <v>4215</v>
      </c>
      <c r="AP34" s="99" t="s">
        <v>4216</v>
      </c>
      <c r="AQ34" s="99" t="s">
        <v>4217</v>
      </c>
      <c r="AR34" s="99" t="s">
        <v>4204</v>
      </c>
      <c r="AS34" s="99" t="s">
        <v>4218</v>
      </c>
    </row>
    <row r="35" spans="2:45" s="46" customFormat="1" ht="409.5" x14ac:dyDescent="0.2">
      <c r="B35" s="98" t="s">
        <v>4187</v>
      </c>
      <c r="C35" s="98" t="s">
        <v>4188</v>
      </c>
      <c r="D35" s="99" t="s">
        <v>4189</v>
      </c>
      <c r="E35" s="98" t="s">
        <v>3400</v>
      </c>
      <c r="F35" s="100" t="s">
        <v>4190</v>
      </c>
      <c r="G35" s="99" t="s">
        <v>4219</v>
      </c>
      <c r="H35" s="101" t="s">
        <v>4220</v>
      </c>
      <c r="I35" s="98" t="s">
        <v>3928</v>
      </c>
      <c r="J35" s="98" t="s">
        <v>3929</v>
      </c>
      <c r="K35" s="98" t="s">
        <v>3257</v>
      </c>
      <c r="L35" s="99" t="s">
        <v>4221</v>
      </c>
      <c r="M35" s="99" t="s">
        <v>4194</v>
      </c>
      <c r="N35" s="99" t="s">
        <v>4222</v>
      </c>
      <c r="O35" s="99" t="s">
        <v>3933</v>
      </c>
      <c r="P35" s="99" t="s">
        <v>3934</v>
      </c>
      <c r="Q35" s="99" t="s">
        <v>3935</v>
      </c>
      <c r="R35" s="99" t="s">
        <v>3936</v>
      </c>
      <c r="S35" s="99" t="s">
        <v>3937</v>
      </c>
      <c r="T35" s="102" t="s">
        <v>4075</v>
      </c>
      <c r="U35" s="103">
        <v>0.8</v>
      </c>
      <c r="V35" s="102" t="s">
        <v>3966</v>
      </c>
      <c r="W35" s="103">
        <v>0.8</v>
      </c>
      <c r="X35" s="98" t="s">
        <v>3967</v>
      </c>
      <c r="Y35" s="99" t="s">
        <v>4223</v>
      </c>
      <c r="Z35" s="102" t="s">
        <v>3990</v>
      </c>
      <c r="AA35" s="104">
        <v>0.33599999999999997</v>
      </c>
      <c r="AB35" s="102" t="s">
        <v>4009</v>
      </c>
      <c r="AC35" s="104">
        <v>0.45000000000000007</v>
      </c>
      <c r="AD35" s="98" t="s">
        <v>3940</v>
      </c>
      <c r="AE35" s="99" t="s">
        <v>4224</v>
      </c>
      <c r="AF35" s="98" t="s">
        <v>3970</v>
      </c>
      <c r="AG35" s="99" t="s">
        <v>3946</v>
      </c>
      <c r="AH35" s="99" t="s">
        <v>3946</v>
      </c>
      <c r="AI35" s="99" t="s">
        <v>3946</v>
      </c>
      <c r="AJ35" s="99" t="s">
        <v>3946</v>
      </c>
      <c r="AK35" s="99" t="s">
        <v>3946</v>
      </c>
      <c r="AL35" s="99" t="s">
        <v>4225</v>
      </c>
      <c r="AM35" s="99" t="s">
        <v>4226</v>
      </c>
      <c r="AN35" s="99" t="s">
        <v>4200</v>
      </c>
      <c r="AO35" s="99" t="s">
        <v>4227</v>
      </c>
      <c r="AP35" s="99" t="s">
        <v>4228</v>
      </c>
      <c r="AQ35" s="99" t="s">
        <v>4229</v>
      </c>
      <c r="AR35" s="99" t="s">
        <v>4204</v>
      </c>
      <c r="AS35" s="99" t="s">
        <v>4230</v>
      </c>
    </row>
    <row r="36" spans="2:45" s="46" customFormat="1" ht="409.5" x14ac:dyDescent="0.2">
      <c r="B36" s="98" t="s">
        <v>4187</v>
      </c>
      <c r="C36" s="98" t="s">
        <v>4188</v>
      </c>
      <c r="D36" s="99" t="s">
        <v>4189</v>
      </c>
      <c r="E36" s="98" t="s">
        <v>3400</v>
      </c>
      <c r="F36" s="100" t="s">
        <v>4190</v>
      </c>
      <c r="G36" s="99" t="s">
        <v>4191</v>
      </c>
      <c r="H36" s="101" t="s">
        <v>4231</v>
      </c>
      <c r="I36" s="98" t="s">
        <v>3962</v>
      </c>
      <c r="J36" s="98" t="s">
        <v>4052</v>
      </c>
      <c r="K36" s="98" t="s">
        <v>3257</v>
      </c>
      <c r="L36" s="99" t="s">
        <v>4232</v>
      </c>
      <c r="M36" s="99" t="s">
        <v>4208</v>
      </c>
      <c r="N36" s="99" t="s">
        <v>4195</v>
      </c>
      <c r="O36" s="99" t="s">
        <v>3933</v>
      </c>
      <c r="P36" s="99" t="s">
        <v>3934</v>
      </c>
      <c r="Q36" s="99" t="s">
        <v>3935</v>
      </c>
      <c r="R36" s="99" t="s">
        <v>451</v>
      </c>
      <c r="S36" s="99" t="s">
        <v>3989</v>
      </c>
      <c r="T36" s="102" t="s">
        <v>3942</v>
      </c>
      <c r="U36" s="103">
        <v>0.2</v>
      </c>
      <c r="V36" s="102" t="s">
        <v>4057</v>
      </c>
      <c r="W36" s="103">
        <v>1</v>
      </c>
      <c r="X36" s="98" t="s">
        <v>4058</v>
      </c>
      <c r="Y36" s="99" t="s">
        <v>4233</v>
      </c>
      <c r="Z36" s="102" t="s">
        <v>3942</v>
      </c>
      <c r="AA36" s="104">
        <v>5.04E-2</v>
      </c>
      <c r="AB36" s="102" t="s">
        <v>4057</v>
      </c>
      <c r="AC36" s="104">
        <v>1</v>
      </c>
      <c r="AD36" s="98" t="s">
        <v>4058</v>
      </c>
      <c r="AE36" s="99" t="s">
        <v>4234</v>
      </c>
      <c r="AF36" s="98" t="s">
        <v>3970</v>
      </c>
      <c r="AG36" s="99" t="s">
        <v>3946</v>
      </c>
      <c r="AH36" s="99" t="s">
        <v>3946</v>
      </c>
      <c r="AI36" s="99" t="s">
        <v>3946</v>
      </c>
      <c r="AJ36" s="99" t="s">
        <v>3946</v>
      </c>
      <c r="AK36" s="99" t="s">
        <v>3946</v>
      </c>
      <c r="AL36" s="99" t="s">
        <v>4198</v>
      </c>
      <c r="AM36" s="99" t="s">
        <v>4199</v>
      </c>
      <c r="AN36" s="99" t="s">
        <v>4200</v>
      </c>
      <c r="AO36" s="99" t="s">
        <v>4201</v>
      </c>
      <c r="AP36" s="99" t="s">
        <v>4202</v>
      </c>
      <c r="AQ36" s="99" t="s">
        <v>4235</v>
      </c>
      <c r="AR36" s="99" t="s">
        <v>4204</v>
      </c>
      <c r="AS36" s="99" t="s">
        <v>4236</v>
      </c>
    </row>
    <row r="37" spans="2:45" s="46" customFormat="1" ht="409.5" x14ac:dyDescent="0.2">
      <c r="B37" s="98" t="s">
        <v>4187</v>
      </c>
      <c r="C37" s="98" t="s">
        <v>4188</v>
      </c>
      <c r="D37" s="99" t="s">
        <v>4189</v>
      </c>
      <c r="E37" s="98" t="s">
        <v>3400</v>
      </c>
      <c r="F37" s="100" t="s">
        <v>4190</v>
      </c>
      <c r="G37" s="99" t="s">
        <v>4219</v>
      </c>
      <c r="H37" s="101" t="s">
        <v>4237</v>
      </c>
      <c r="I37" s="98" t="s">
        <v>3962</v>
      </c>
      <c r="J37" s="98" t="s">
        <v>4052</v>
      </c>
      <c r="K37" s="98" t="s">
        <v>3257</v>
      </c>
      <c r="L37" s="99" t="s">
        <v>4238</v>
      </c>
      <c r="M37" s="99" t="s">
        <v>4208</v>
      </c>
      <c r="N37" s="99" t="s">
        <v>4239</v>
      </c>
      <c r="O37" s="99" t="s">
        <v>3933</v>
      </c>
      <c r="P37" s="99" t="s">
        <v>3934</v>
      </c>
      <c r="Q37" s="99" t="s">
        <v>3935</v>
      </c>
      <c r="R37" s="99" t="s">
        <v>3936</v>
      </c>
      <c r="S37" s="99" t="s">
        <v>3937</v>
      </c>
      <c r="T37" s="102" t="s">
        <v>3942</v>
      </c>
      <c r="U37" s="103">
        <v>0.2</v>
      </c>
      <c r="V37" s="102" t="s">
        <v>4057</v>
      </c>
      <c r="W37" s="103">
        <v>1</v>
      </c>
      <c r="X37" s="98" t="s">
        <v>4058</v>
      </c>
      <c r="Y37" s="99" t="s">
        <v>4240</v>
      </c>
      <c r="Z37" s="102" t="s">
        <v>3942</v>
      </c>
      <c r="AA37" s="104">
        <v>8.3999999999999991E-2</v>
      </c>
      <c r="AB37" s="102" t="s">
        <v>4057</v>
      </c>
      <c r="AC37" s="104">
        <v>1</v>
      </c>
      <c r="AD37" s="98" t="s">
        <v>4058</v>
      </c>
      <c r="AE37" s="99" t="s">
        <v>4241</v>
      </c>
      <c r="AF37" s="98" t="s">
        <v>3970</v>
      </c>
      <c r="AG37" s="99" t="s">
        <v>3946</v>
      </c>
      <c r="AH37" s="99" t="s">
        <v>3946</v>
      </c>
      <c r="AI37" s="99" t="s">
        <v>3946</v>
      </c>
      <c r="AJ37" s="99" t="s">
        <v>3946</v>
      </c>
      <c r="AK37" s="99" t="s">
        <v>3946</v>
      </c>
      <c r="AL37" s="99" t="s">
        <v>4225</v>
      </c>
      <c r="AM37" s="99" t="s">
        <v>4226</v>
      </c>
      <c r="AN37" s="99" t="s">
        <v>4200</v>
      </c>
      <c r="AO37" s="99" t="s">
        <v>4227</v>
      </c>
      <c r="AP37" s="99" t="s">
        <v>4228</v>
      </c>
      <c r="AQ37" s="99" t="s">
        <v>4242</v>
      </c>
      <c r="AR37" s="99" t="s">
        <v>4204</v>
      </c>
      <c r="AS37" s="99" t="s">
        <v>4243</v>
      </c>
    </row>
    <row r="38" spans="2:45" s="46" customFormat="1" ht="409.5" x14ac:dyDescent="0.2">
      <c r="B38" s="98" t="s">
        <v>4187</v>
      </c>
      <c r="C38" s="98" t="s">
        <v>4188</v>
      </c>
      <c r="D38" s="99" t="s">
        <v>4189</v>
      </c>
      <c r="E38" s="98" t="s">
        <v>3400</v>
      </c>
      <c r="F38" s="100" t="s">
        <v>4190</v>
      </c>
      <c r="G38" s="99" t="s">
        <v>4244</v>
      </c>
      <c r="H38" s="101" t="s">
        <v>4245</v>
      </c>
      <c r="I38" s="98" t="s">
        <v>3928</v>
      </c>
      <c r="J38" s="98" t="s">
        <v>3929</v>
      </c>
      <c r="K38" s="98" t="s">
        <v>3257</v>
      </c>
      <c r="L38" s="99" t="s">
        <v>4246</v>
      </c>
      <c r="M38" s="99" t="s">
        <v>4247</v>
      </c>
      <c r="N38" s="99" t="s">
        <v>4248</v>
      </c>
      <c r="O38" s="99" t="s">
        <v>3933</v>
      </c>
      <c r="P38" s="99" t="s">
        <v>3934</v>
      </c>
      <c r="Q38" s="99" t="s">
        <v>3935</v>
      </c>
      <c r="R38" s="99" t="s">
        <v>3936</v>
      </c>
      <c r="S38" s="99" t="s">
        <v>3937</v>
      </c>
      <c r="T38" s="102" t="s">
        <v>3938</v>
      </c>
      <c r="U38" s="103">
        <v>0.6</v>
      </c>
      <c r="V38" s="102" t="s">
        <v>3966</v>
      </c>
      <c r="W38" s="103">
        <v>0.8</v>
      </c>
      <c r="X38" s="98" t="s">
        <v>3967</v>
      </c>
      <c r="Y38" s="99" t="s">
        <v>4249</v>
      </c>
      <c r="Z38" s="102" t="s">
        <v>3990</v>
      </c>
      <c r="AA38" s="104">
        <v>0.252</v>
      </c>
      <c r="AB38" s="102" t="s">
        <v>4009</v>
      </c>
      <c r="AC38" s="104">
        <v>0.60000000000000009</v>
      </c>
      <c r="AD38" s="98" t="s">
        <v>3940</v>
      </c>
      <c r="AE38" s="99" t="s">
        <v>4250</v>
      </c>
      <c r="AF38" s="98" t="s">
        <v>3970</v>
      </c>
      <c r="AG38" s="99" t="s">
        <v>3946</v>
      </c>
      <c r="AH38" s="99" t="s">
        <v>3946</v>
      </c>
      <c r="AI38" s="99" t="s">
        <v>3946</v>
      </c>
      <c r="AJ38" s="99" t="s">
        <v>3946</v>
      </c>
      <c r="AK38" s="99" t="s">
        <v>3946</v>
      </c>
      <c r="AL38" s="99" t="s">
        <v>4251</v>
      </c>
      <c r="AM38" s="99" t="s">
        <v>4226</v>
      </c>
      <c r="AN38" s="99" t="s">
        <v>4252</v>
      </c>
      <c r="AO38" s="99" t="s">
        <v>4201</v>
      </c>
      <c r="AP38" s="99" t="s">
        <v>4253</v>
      </c>
      <c r="AQ38" s="99" t="s">
        <v>4254</v>
      </c>
      <c r="AR38" s="99" t="s">
        <v>4204</v>
      </c>
      <c r="AS38" s="99" t="s">
        <v>4255</v>
      </c>
    </row>
    <row r="39" spans="2:45" s="46" customFormat="1" ht="409.5" x14ac:dyDescent="0.2">
      <c r="B39" s="98" t="s">
        <v>4187</v>
      </c>
      <c r="C39" s="98" t="s">
        <v>4188</v>
      </c>
      <c r="D39" s="99" t="s">
        <v>4189</v>
      </c>
      <c r="E39" s="98" t="s">
        <v>3400</v>
      </c>
      <c r="F39" s="100" t="s">
        <v>4190</v>
      </c>
      <c r="G39" s="99" t="s">
        <v>4256</v>
      </c>
      <c r="H39" s="101" t="s">
        <v>4257</v>
      </c>
      <c r="I39" s="98" t="s">
        <v>3928</v>
      </c>
      <c r="J39" s="98" t="s">
        <v>3929</v>
      </c>
      <c r="K39" s="98" t="s">
        <v>3257</v>
      </c>
      <c r="L39" s="99" t="s">
        <v>4258</v>
      </c>
      <c r="M39" s="99" t="s">
        <v>4259</v>
      </c>
      <c r="N39" s="99" t="s">
        <v>4260</v>
      </c>
      <c r="O39" s="99" t="s">
        <v>3933</v>
      </c>
      <c r="P39" s="99" t="s">
        <v>3934</v>
      </c>
      <c r="Q39" s="99" t="s">
        <v>3935</v>
      </c>
      <c r="R39" s="99" t="s">
        <v>3936</v>
      </c>
      <c r="S39" s="99" t="s">
        <v>3937</v>
      </c>
      <c r="T39" s="102" t="s">
        <v>4075</v>
      </c>
      <c r="U39" s="103">
        <v>0.8</v>
      </c>
      <c r="V39" s="102" t="s">
        <v>3966</v>
      </c>
      <c r="W39" s="103">
        <v>0.8</v>
      </c>
      <c r="X39" s="98" t="s">
        <v>3967</v>
      </c>
      <c r="Y39" s="99" t="s">
        <v>4261</v>
      </c>
      <c r="Z39" s="102" t="s">
        <v>3990</v>
      </c>
      <c r="AA39" s="104">
        <v>0.2016</v>
      </c>
      <c r="AB39" s="102" t="s">
        <v>4009</v>
      </c>
      <c r="AC39" s="104">
        <v>0.60000000000000009</v>
      </c>
      <c r="AD39" s="98" t="s">
        <v>3940</v>
      </c>
      <c r="AE39" s="99" t="s">
        <v>4262</v>
      </c>
      <c r="AF39" s="98" t="s">
        <v>3970</v>
      </c>
      <c r="AG39" s="99" t="s">
        <v>3946</v>
      </c>
      <c r="AH39" s="99" t="s">
        <v>3946</v>
      </c>
      <c r="AI39" s="99" t="s">
        <v>3946</v>
      </c>
      <c r="AJ39" s="99" t="s">
        <v>3946</v>
      </c>
      <c r="AK39" s="99" t="s">
        <v>3946</v>
      </c>
      <c r="AL39" s="99" t="s">
        <v>4263</v>
      </c>
      <c r="AM39" s="99" t="s">
        <v>4264</v>
      </c>
      <c r="AN39" s="99" t="s">
        <v>4265</v>
      </c>
      <c r="AO39" s="99" t="s">
        <v>4266</v>
      </c>
      <c r="AP39" s="99" t="s">
        <v>4267</v>
      </c>
      <c r="AQ39" s="99" t="s">
        <v>4268</v>
      </c>
      <c r="AR39" s="99" t="s">
        <v>4204</v>
      </c>
      <c r="AS39" s="99" t="s">
        <v>4269</v>
      </c>
    </row>
    <row r="40" spans="2:45" s="46" customFormat="1" ht="409.5" x14ac:dyDescent="0.2">
      <c r="B40" s="98" t="s">
        <v>4270</v>
      </c>
      <c r="C40" s="98" t="s">
        <v>4271</v>
      </c>
      <c r="D40" s="99" t="s">
        <v>4272</v>
      </c>
      <c r="E40" s="98" t="s">
        <v>4273</v>
      </c>
      <c r="F40" s="100" t="s">
        <v>4190</v>
      </c>
      <c r="G40" s="99" t="s">
        <v>4274</v>
      </c>
      <c r="H40" s="101" t="s">
        <v>4275</v>
      </c>
      <c r="I40" s="98" t="s">
        <v>3928</v>
      </c>
      <c r="J40" s="98" t="s">
        <v>3929</v>
      </c>
      <c r="K40" s="98" t="s">
        <v>3257</v>
      </c>
      <c r="L40" s="99" t="s">
        <v>4276</v>
      </c>
      <c r="M40" s="99" t="s">
        <v>4277</v>
      </c>
      <c r="N40" s="99" t="s">
        <v>4278</v>
      </c>
      <c r="O40" s="99" t="s">
        <v>3933</v>
      </c>
      <c r="P40" s="99" t="s">
        <v>3934</v>
      </c>
      <c r="Q40" s="99" t="s">
        <v>4279</v>
      </c>
      <c r="R40" s="99" t="s">
        <v>3936</v>
      </c>
      <c r="S40" s="99" t="s">
        <v>3937</v>
      </c>
      <c r="T40" s="102" t="s">
        <v>3990</v>
      </c>
      <c r="U40" s="103">
        <v>0.4</v>
      </c>
      <c r="V40" s="102" t="s">
        <v>3939</v>
      </c>
      <c r="W40" s="103">
        <v>0.4</v>
      </c>
      <c r="X40" s="98" t="s">
        <v>3940</v>
      </c>
      <c r="Y40" s="99" t="s">
        <v>4280</v>
      </c>
      <c r="Z40" s="102" t="s">
        <v>3942</v>
      </c>
      <c r="AA40" s="104">
        <v>0.16799999999999998</v>
      </c>
      <c r="AB40" s="102" t="s">
        <v>4101</v>
      </c>
      <c r="AC40" s="104">
        <v>0.16875000000000001</v>
      </c>
      <c r="AD40" s="98" t="s">
        <v>3943</v>
      </c>
      <c r="AE40" s="99" t="s">
        <v>3944</v>
      </c>
      <c r="AF40" s="98" t="s">
        <v>3945</v>
      </c>
      <c r="AG40" s="99" t="s">
        <v>3946</v>
      </c>
      <c r="AH40" s="99" t="s">
        <v>3946</v>
      </c>
      <c r="AI40" s="99" t="s">
        <v>3946</v>
      </c>
      <c r="AJ40" s="99" t="s">
        <v>3946</v>
      </c>
      <c r="AK40" s="99" t="s">
        <v>3946</v>
      </c>
      <c r="AL40" s="99" t="s">
        <v>3947</v>
      </c>
      <c r="AM40" s="99" t="s">
        <v>3947</v>
      </c>
      <c r="AN40" s="99" t="s">
        <v>3947</v>
      </c>
      <c r="AO40" s="99" t="s">
        <v>3947</v>
      </c>
      <c r="AP40" s="99" t="s">
        <v>3947</v>
      </c>
      <c r="AQ40" s="99" t="s">
        <v>4281</v>
      </c>
      <c r="AR40" s="99" t="s">
        <v>4282</v>
      </c>
      <c r="AS40" s="99" t="s">
        <v>4283</v>
      </c>
    </row>
    <row r="41" spans="2:45" s="46" customFormat="1" ht="409.5" x14ac:dyDescent="0.2">
      <c r="B41" s="98" t="s">
        <v>4270</v>
      </c>
      <c r="C41" s="98" t="s">
        <v>4271</v>
      </c>
      <c r="D41" s="99" t="s">
        <v>4272</v>
      </c>
      <c r="E41" s="98" t="s">
        <v>4273</v>
      </c>
      <c r="F41" s="100" t="s">
        <v>4190</v>
      </c>
      <c r="G41" s="99" t="s">
        <v>4274</v>
      </c>
      <c r="H41" s="101" t="s">
        <v>4284</v>
      </c>
      <c r="I41" s="98" t="s">
        <v>3962</v>
      </c>
      <c r="J41" s="98" t="s">
        <v>4052</v>
      </c>
      <c r="K41" s="98" t="s">
        <v>3257</v>
      </c>
      <c r="L41" s="99" t="s">
        <v>4285</v>
      </c>
      <c r="M41" s="99" t="s">
        <v>4286</v>
      </c>
      <c r="N41" s="99" t="s">
        <v>4287</v>
      </c>
      <c r="O41" s="99" t="s">
        <v>3933</v>
      </c>
      <c r="P41" s="99" t="s">
        <v>3934</v>
      </c>
      <c r="Q41" s="99" t="s">
        <v>4279</v>
      </c>
      <c r="R41" s="99" t="s">
        <v>3936</v>
      </c>
      <c r="S41" s="99" t="s">
        <v>3937</v>
      </c>
      <c r="T41" s="102" t="s">
        <v>3942</v>
      </c>
      <c r="U41" s="103">
        <v>0.2</v>
      </c>
      <c r="V41" s="102" t="s">
        <v>3966</v>
      </c>
      <c r="W41" s="103">
        <v>0.8</v>
      </c>
      <c r="X41" s="98" t="s">
        <v>3967</v>
      </c>
      <c r="Y41" s="99" t="s">
        <v>4288</v>
      </c>
      <c r="Z41" s="102" t="s">
        <v>3942</v>
      </c>
      <c r="AA41" s="104">
        <v>1.48176E-2</v>
      </c>
      <c r="AB41" s="102" t="s">
        <v>3966</v>
      </c>
      <c r="AC41" s="104">
        <v>0.8</v>
      </c>
      <c r="AD41" s="98" t="s">
        <v>3967</v>
      </c>
      <c r="AE41" s="99" t="s">
        <v>3969</v>
      </c>
      <c r="AF41" s="98" t="s">
        <v>3970</v>
      </c>
      <c r="AG41" s="99" t="s">
        <v>3946</v>
      </c>
      <c r="AH41" s="99" t="s">
        <v>3946</v>
      </c>
      <c r="AI41" s="99" t="s">
        <v>3946</v>
      </c>
      <c r="AJ41" s="99" t="s">
        <v>3946</v>
      </c>
      <c r="AK41" s="99" t="s">
        <v>3946</v>
      </c>
      <c r="AL41" s="99" t="s">
        <v>4289</v>
      </c>
      <c r="AM41" s="99" t="s">
        <v>4290</v>
      </c>
      <c r="AN41" s="99" t="s">
        <v>4291</v>
      </c>
      <c r="AO41" s="99" t="s">
        <v>4201</v>
      </c>
      <c r="AP41" s="99" t="s">
        <v>4228</v>
      </c>
      <c r="AQ41" s="99" t="s">
        <v>4292</v>
      </c>
      <c r="AR41" s="99" t="s">
        <v>4282</v>
      </c>
      <c r="AS41" s="99" t="s">
        <v>4293</v>
      </c>
    </row>
    <row r="42" spans="2:45" s="46" customFormat="1" ht="409.5" x14ac:dyDescent="0.2">
      <c r="B42" s="98" t="s">
        <v>4270</v>
      </c>
      <c r="C42" s="98" t="s">
        <v>4271</v>
      </c>
      <c r="D42" s="99" t="s">
        <v>4272</v>
      </c>
      <c r="E42" s="98" t="s">
        <v>4273</v>
      </c>
      <c r="F42" s="100" t="s">
        <v>4190</v>
      </c>
      <c r="G42" s="99" t="s">
        <v>4274</v>
      </c>
      <c r="H42" s="101" t="s">
        <v>4294</v>
      </c>
      <c r="I42" s="98" t="s">
        <v>3962</v>
      </c>
      <c r="J42" s="98" t="s">
        <v>4052</v>
      </c>
      <c r="K42" s="98" t="s">
        <v>3257</v>
      </c>
      <c r="L42" s="99" t="s">
        <v>4285</v>
      </c>
      <c r="M42" s="99" t="s">
        <v>4286</v>
      </c>
      <c r="N42" s="99" t="s">
        <v>4295</v>
      </c>
      <c r="O42" s="99" t="s">
        <v>3933</v>
      </c>
      <c r="P42" s="99" t="s">
        <v>3934</v>
      </c>
      <c r="Q42" s="99" t="s">
        <v>4279</v>
      </c>
      <c r="R42" s="99" t="s">
        <v>3936</v>
      </c>
      <c r="S42" s="99" t="s">
        <v>3937</v>
      </c>
      <c r="T42" s="102" t="s">
        <v>3942</v>
      </c>
      <c r="U42" s="103">
        <v>0.2</v>
      </c>
      <c r="V42" s="102" t="s">
        <v>3966</v>
      </c>
      <c r="W42" s="103">
        <v>0.8</v>
      </c>
      <c r="X42" s="98" t="s">
        <v>3967</v>
      </c>
      <c r="Y42" s="99" t="s">
        <v>4288</v>
      </c>
      <c r="Z42" s="102" t="s">
        <v>3942</v>
      </c>
      <c r="AA42" s="104">
        <v>2.1167999999999999E-2</v>
      </c>
      <c r="AB42" s="102" t="s">
        <v>3966</v>
      </c>
      <c r="AC42" s="104">
        <v>0.8</v>
      </c>
      <c r="AD42" s="98" t="s">
        <v>3967</v>
      </c>
      <c r="AE42" s="99" t="s">
        <v>3969</v>
      </c>
      <c r="AF42" s="98" t="s">
        <v>3970</v>
      </c>
      <c r="AG42" s="99" t="s">
        <v>3946</v>
      </c>
      <c r="AH42" s="99" t="s">
        <v>3946</v>
      </c>
      <c r="AI42" s="99" t="s">
        <v>3946</v>
      </c>
      <c r="AJ42" s="99" t="s">
        <v>3946</v>
      </c>
      <c r="AK42" s="99" t="s">
        <v>3946</v>
      </c>
      <c r="AL42" s="99" t="s">
        <v>4296</v>
      </c>
      <c r="AM42" s="99" t="s">
        <v>4290</v>
      </c>
      <c r="AN42" s="99" t="s">
        <v>4291</v>
      </c>
      <c r="AO42" s="99" t="s">
        <v>4297</v>
      </c>
      <c r="AP42" s="99" t="s">
        <v>4228</v>
      </c>
      <c r="AQ42" s="99" t="s">
        <v>4298</v>
      </c>
      <c r="AR42" s="99" t="s">
        <v>4299</v>
      </c>
      <c r="AS42" s="99" t="s">
        <v>4300</v>
      </c>
    </row>
    <row r="43" spans="2:45" s="46" customFormat="1" ht="409.5" x14ac:dyDescent="0.2">
      <c r="B43" s="98" t="s">
        <v>4270</v>
      </c>
      <c r="C43" s="98" t="s">
        <v>4271</v>
      </c>
      <c r="D43" s="99" t="s">
        <v>4272</v>
      </c>
      <c r="E43" s="98" t="s">
        <v>4273</v>
      </c>
      <c r="F43" s="100" t="s">
        <v>4190</v>
      </c>
      <c r="G43" s="99" t="s">
        <v>4301</v>
      </c>
      <c r="H43" s="101" t="s">
        <v>4302</v>
      </c>
      <c r="I43" s="98" t="s">
        <v>3928</v>
      </c>
      <c r="J43" s="98" t="s">
        <v>4303</v>
      </c>
      <c r="K43" s="98" t="s">
        <v>3257</v>
      </c>
      <c r="L43" s="99" t="s">
        <v>4304</v>
      </c>
      <c r="M43" s="99" t="s">
        <v>4305</v>
      </c>
      <c r="N43" s="99" t="s">
        <v>4306</v>
      </c>
      <c r="O43" s="99" t="s">
        <v>3933</v>
      </c>
      <c r="P43" s="99" t="s">
        <v>3934</v>
      </c>
      <c r="Q43" s="99" t="s">
        <v>3935</v>
      </c>
      <c r="R43" s="99" t="s">
        <v>1853</v>
      </c>
      <c r="S43" s="99" t="s">
        <v>4307</v>
      </c>
      <c r="T43" s="102" t="s">
        <v>3990</v>
      </c>
      <c r="U43" s="103">
        <v>0.4</v>
      </c>
      <c r="V43" s="102" t="s">
        <v>4009</v>
      </c>
      <c r="W43" s="103">
        <v>0.6</v>
      </c>
      <c r="X43" s="98" t="s">
        <v>3940</v>
      </c>
      <c r="Y43" s="99" t="s">
        <v>4308</v>
      </c>
      <c r="Z43" s="102" t="s">
        <v>3942</v>
      </c>
      <c r="AA43" s="104">
        <v>0.16799999999999998</v>
      </c>
      <c r="AB43" s="102" t="s">
        <v>4009</v>
      </c>
      <c r="AC43" s="104">
        <v>0.44999999999999996</v>
      </c>
      <c r="AD43" s="98" t="s">
        <v>3940</v>
      </c>
      <c r="AE43" s="99" t="s">
        <v>4309</v>
      </c>
      <c r="AF43" s="98" t="s">
        <v>3970</v>
      </c>
      <c r="AG43" s="99" t="s">
        <v>3946</v>
      </c>
      <c r="AH43" s="99" t="s">
        <v>3946</v>
      </c>
      <c r="AI43" s="99" t="s">
        <v>3946</v>
      </c>
      <c r="AJ43" s="99" t="s">
        <v>3946</v>
      </c>
      <c r="AK43" s="99" t="s">
        <v>3946</v>
      </c>
      <c r="AL43" s="99" t="s">
        <v>4310</v>
      </c>
      <c r="AM43" s="99" t="s">
        <v>4311</v>
      </c>
      <c r="AN43" s="99" t="s">
        <v>4312</v>
      </c>
      <c r="AO43" s="99" t="s">
        <v>4297</v>
      </c>
      <c r="AP43" s="99" t="s">
        <v>4313</v>
      </c>
      <c r="AQ43" s="99" t="s">
        <v>4314</v>
      </c>
      <c r="AR43" s="99" t="s">
        <v>4315</v>
      </c>
      <c r="AS43" s="99" t="s">
        <v>4316</v>
      </c>
    </row>
    <row r="44" spans="2:45" s="46" customFormat="1" ht="409.5" x14ac:dyDescent="0.2">
      <c r="B44" s="98" t="s">
        <v>4270</v>
      </c>
      <c r="C44" s="98" t="s">
        <v>4271</v>
      </c>
      <c r="D44" s="99" t="s">
        <v>4272</v>
      </c>
      <c r="E44" s="98" t="s">
        <v>4273</v>
      </c>
      <c r="F44" s="100" t="s">
        <v>4190</v>
      </c>
      <c r="G44" s="99" t="s">
        <v>4317</v>
      </c>
      <c r="H44" s="101" t="s">
        <v>4318</v>
      </c>
      <c r="I44" s="98" t="s">
        <v>3928</v>
      </c>
      <c r="J44" s="98" t="s">
        <v>3929</v>
      </c>
      <c r="K44" s="98" t="s">
        <v>3257</v>
      </c>
      <c r="L44" s="99" t="s">
        <v>4319</v>
      </c>
      <c r="M44" s="99" t="s">
        <v>4320</v>
      </c>
      <c r="N44" s="99" t="s">
        <v>4321</v>
      </c>
      <c r="O44" s="99" t="s">
        <v>3933</v>
      </c>
      <c r="P44" s="99" t="s">
        <v>3934</v>
      </c>
      <c r="Q44" s="99" t="s">
        <v>4056</v>
      </c>
      <c r="R44" s="99" t="s">
        <v>3936</v>
      </c>
      <c r="S44" s="99" t="s">
        <v>3937</v>
      </c>
      <c r="T44" s="102" t="s">
        <v>4075</v>
      </c>
      <c r="U44" s="103">
        <v>0.8</v>
      </c>
      <c r="V44" s="102" t="s">
        <v>4009</v>
      </c>
      <c r="W44" s="103">
        <v>0.6</v>
      </c>
      <c r="X44" s="98" t="s">
        <v>3967</v>
      </c>
      <c r="Y44" s="99" t="s">
        <v>4322</v>
      </c>
      <c r="Z44" s="102" t="s">
        <v>3942</v>
      </c>
      <c r="AA44" s="104">
        <v>2.4893567999999998E-2</v>
      </c>
      <c r="AB44" s="102" t="s">
        <v>3939</v>
      </c>
      <c r="AC44" s="104">
        <v>0.33749999999999997</v>
      </c>
      <c r="AD44" s="98" t="s">
        <v>3943</v>
      </c>
      <c r="AE44" s="99" t="s">
        <v>4323</v>
      </c>
      <c r="AF44" s="98" t="s">
        <v>3945</v>
      </c>
      <c r="AG44" s="99" t="s">
        <v>3946</v>
      </c>
      <c r="AH44" s="99" t="s">
        <v>3946</v>
      </c>
      <c r="AI44" s="99" t="s">
        <v>3946</v>
      </c>
      <c r="AJ44" s="99" t="s">
        <v>3946</v>
      </c>
      <c r="AK44" s="99" t="s">
        <v>3946</v>
      </c>
      <c r="AL44" s="99" t="s">
        <v>3947</v>
      </c>
      <c r="AM44" s="99" t="s">
        <v>3947</v>
      </c>
      <c r="AN44" s="99" t="s">
        <v>3947</v>
      </c>
      <c r="AO44" s="99" t="s">
        <v>3947</v>
      </c>
      <c r="AP44" s="99" t="s">
        <v>3947</v>
      </c>
      <c r="AQ44" s="99" t="s">
        <v>4324</v>
      </c>
      <c r="AR44" s="99" t="s">
        <v>4325</v>
      </c>
      <c r="AS44" s="99" t="s">
        <v>4326</v>
      </c>
    </row>
    <row r="45" spans="2:45" s="46" customFormat="1" ht="409.5" x14ac:dyDescent="0.2">
      <c r="B45" s="98" t="s">
        <v>4327</v>
      </c>
      <c r="C45" s="98" t="s">
        <v>4328</v>
      </c>
      <c r="D45" s="99" t="s">
        <v>4329</v>
      </c>
      <c r="E45" s="98" t="s">
        <v>4273</v>
      </c>
      <c r="F45" s="100" t="s">
        <v>4190</v>
      </c>
      <c r="G45" s="99" t="s">
        <v>4330</v>
      </c>
      <c r="H45" s="101" t="s">
        <v>4331</v>
      </c>
      <c r="I45" s="98" t="s">
        <v>3928</v>
      </c>
      <c r="J45" s="98" t="s">
        <v>3929</v>
      </c>
      <c r="K45" s="98" t="s">
        <v>3257</v>
      </c>
      <c r="L45" s="99" t="s">
        <v>4332</v>
      </c>
      <c r="M45" s="99" t="s">
        <v>4333</v>
      </c>
      <c r="N45" s="99" t="s">
        <v>4334</v>
      </c>
      <c r="O45" s="99" t="s">
        <v>3933</v>
      </c>
      <c r="P45" s="99" t="s">
        <v>3934</v>
      </c>
      <c r="Q45" s="99" t="s">
        <v>3935</v>
      </c>
      <c r="R45" s="99" t="s">
        <v>3936</v>
      </c>
      <c r="S45" s="99" t="s">
        <v>3937</v>
      </c>
      <c r="T45" s="102" t="s">
        <v>4075</v>
      </c>
      <c r="U45" s="103">
        <v>0.8</v>
      </c>
      <c r="V45" s="102" t="s">
        <v>4009</v>
      </c>
      <c r="W45" s="103">
        <v>0.6</v>
      </c>
      <c r="X45" s="98" t="s">
        <v>3967</v>
      </c>
      <c r="Y45" s="99" t="s">
        <v>4335</v>
      </c>
      <c r="Z45" s="102" t="s">
        <v>3942</v>
      </c>
      <c r="AA45" s="104">
        <v>5.9270399999999987E-2</v>
      </c>
      <c r="AB45" s="102" t="s">
        <v>3939</v>
      </c>
      <c r="AC45" s="104">
        <v>0.25312499999999999</v>
      </c>
      <c r="AD45" s="98" t="s">
        <v>3943</v>
      </c>
      <c r="AE45" s="99" t="s">
        <v>4336</v>
      </c>
      <c r="AF45" s="98" t="s">
        <v>3945</v>
      </c>
      <c r="AG45" s="99" t="s">
        <v>3946</v>
      </c>
      <c r="AH45" s="99" t="s">
        <v>3946</v>
      </c>
      <c r="AI45" s="99" t="s">
        <v>3946</v>
      </c>
      <c r="AJ45" s="99" t="s">
        <v>3946</v>
      </c>
      <c r="AK45" s="99" t="s">
        <v>3946</v>
      </c>
      <c r="AL45" s="99" t="s">
        <v>3947</v>
      </c>
      <c r="AM45" s="99" t="s">
        <v>3947</v>
      </c>
      <c r="AN45" s="99" t="s">
        <v>3947</v>
      </c>
      <c r="AO45" s="99" t="s">
        <v>3947</v>
      </c>
      <c r="AP45" s="99" t="s">
        <v>3947</v>
      </c>
      <c r="AQ45" s="99" t="s">
        <v>4337</v>
      </c>
      <c r="AR45" s="99" t="s">
        <v>4338</v>
      </c>
      <c r="AS45" s="99" t="s">
        <v>4339</v>
      </c>
    </row>
    <row r="46" spans="2:45" s="46" customFormat="1" ht="409.5" x14ac:dyDescent="0.2">
      <c r="B46" s="98" t="s">
        <v>4327</v>
      </c>
      <c r="C46" s="98" t="s">
        <v>4328</v>
      </c>
      <c r="D46" s="99" t="s">
        <v>4329</v>
      </c>
      <c r="E46" s="98" t="s">
        <v>4273</v>
      </c>
      <c r="F46" s="100" t="s">
        <v>4190</v>
      </c>
      <c r="G46" s="99" t="s">
        <v>4340</v>
      </c>
      <c r="H46" s="101" t="s">
        <v>4341</v>
      </c>
      <c r="I46" s="98" t="s">
        <v>3962</v>
      </c>
      <c r="J46" s="98" t="s">
        <v>4052</v>
      </c>
      <c r="K46" s="98" t="s">
        <v>3257</v>
      </c>
      <c r="L46" s="99" t="s">
        <v>4342</v>
      </c>
      <c r="M46" s="99" t="s">
        <v>4343</v>
      </c>
      <c r="N46" s="99" t="s">
        <v>4344</v>
      </c>
      <c r="O46" s="99" t="s">
        <v>3933</v>
      </c>
      <c r="P46" s="99" t="s">
        <v>3934</v>
      </c>
      <c r="Q46" s="99" t="s">
        <v>3935</v>
      </c>
      <c r="R46" s="99" t="s">
        <v>3936</v>
      </c>
      <c r="S46" s="99" t="s">
        <v>3937</v>
      </c>
      <c r="T46" s="102" t="s">
        <v>3942</v>
      </c>
      <c r="U46" s="103">
        <v>0.2</v>
      </c>
      <c r="V46" s="102" t="s">
        <v>3966</v>
      </c>
      <c r="W46" s="103">
        <v>0.8</v>
      </c>
      <c r="X46" s="98" t="s">
        <v>3967</v>
      </c>
      <c r="Y46" s="99" t="s">
        <v>4345</v>
      </c>
      <c r="Z46" s="102" t="s">
        <v>3942</v>
      </c>
      <c r="AA46" s="104">
        <v>2.4695999999999999E-2</v>
      </c>
      <c r="AB46" s="102" t="s">
        <v>3966</v>
      </c>
      <c r="AC46" s="104">
        <v>0.8</v>
      </c>
      <c r="AD46" s="98" t="s">
        <v>3967</v>
      </c>
      <c r="AE46" s="99" t="s">
        <v>4346</v>
      </c>
      <c r="AF46" s="98" t="s">
        <v>3970</v>
      </c>
      <c r="AG46" s="99" t="s">
        <v>4347</v>
      </c>
      <c r="AH46" s="99" t="s">
        <v>4348</v>
      </c>
      <c r="AI46" s="99" t="s">
        <v>4349</v>
      </c>
      <c r="AJ46" s="99" t="s">
        <v>4350</v>
      </c>
      <c r="AK46" s="99" t="s">
        <v>4150</v>
      </c>
      <c r="AL46" s="99" t="s">
        <v>3947</v>
      </c>
      <c r="AM46" s="99" t="s">
        <v>3947</v>
      </c>
      <c r="AN46" s="99" t="s">
        <v>3947</v>
      </c>
      <c r="AO46" s="99" t="s">
        <v>3947</v>
      </c>
      <c r="AP46" s="99" t="s">
        <v>3947</v>
      </c>
      <c r="AQ46" s="99" t="s">
        <v>4351</v>
      </c>
      <c r="AR46" s="99" t="s">
        <v>4352</v>
      </c>
      <c r="AS46" s="99" t="s">
        <v>4353</v>
      </c>
    </row>
    <row r="47" spans="2:45" s="46" customFormat="1" ht="409.5" x14ac:dyDescent="0.2">
      <c r="B47" s="98" t="s">
        <v>4327</v>
      </c>
      <c r="C47" s="98" t="s">
        <v>4328</v>
      </c>
      <c r="D47" s="99" t="s">
        <v>4329</v>
      </c>
      <c r="E47" s="98" t="s">
        <v>4273</v>
      </c>
      <c r="F47" s="100" t="s">
        <v>4190</v>
      </c>
      <c r="G47" s="99" t="s">
        <v>4354</v>
      </c>
      <c r="H47" s="101" t="s">
        <v>4355</v>
      </c>
      <c r="I47" s="98" t="s">
        <v>3928</v>
      </c>
      <c r="J47" s="98" t="s">
        <v>4303</v>
      </c>
      <c r="K47" s="98" t="s">
        <v>3257</v>
      </c>
      <c r="L47" s="99" t="s">
        <v>4356</v>
      </c>
      <c r="M47" s="99" t="s">
        <v>4357</v>
      </c>
      <c r="N47" s="99" t="s">
        <v>4358</v>
      </c>
      <c r="O47" s="99" t="s">
        <v>3933</v>
      </c>
      <c r="P47" s="99" t="s">
        <v>3934</v>
      </c>
      <c r="Q47" s="99" t="s">
        <v>3935</v>
      </c>
      <c r="R47" s="99" t="s">
        <v>4359</v>
      </c>
      <c r="S47" s="99" t="s">
        <v>4307</v>
      </c>
      <c r="T47" s="102" t="s">
        <v>3938</v>
      </c>
      <c r="U47" s="103">
        <v>0.6</v>
      </c>
      <c r="V47" s="102" t="s">
        <v>4009</v>
      </c>
      <c r="W47" s="103">
        <v>0.6</v>
      </c>
      <c r="X47" s="98" t="s">
        <v>3940</v>
      </c>
      <c r="Y47" s="99" t="s">
        <v>4360</v>
      </c>
      <c r="Z47" s="102" t="s">
        <v>3942</v>
      </c>
      <c r="AA47" s="104">
        <v>2.6671679999999996E-2</v>
      </c>
      <c r="AB47" s="102" t="s">
        <v>4009</v>
      </c>
      <c r="AC47" s="104">
        <v>0.44999999999999996</v>
      </c>
      <c r="AD47" s="98" t="s">
        <v>3940</v>
      </c>
      <c r="AE47" s="99" t="s">
        <v>4361</v>
      </c>
      <c r="AF47" s="98" t="s">
        <v>3970</v>
      </c>
      <c r="AG47" s="99" t="s">
        <v>3946</v>
      </c>
      <c r="AH47" s="99" t="s">
        <v>3946</v>
      </c>
      <c r="AI47" s="99" t="s">
        <v>3946</v>
      </c>
      <c r="AJ47" s="99" t="s">
        <v>3946</v>
      </c>
      <c r="AK47" s="99" t="s">
        <v>3946</v>
      </c>
      <c r="AL47" s="99" t="s">
        <v>4362</v>
      </c>
      <c r="AM47" s="99" t="s">
        <v>4363</v>
      </c>
      <c r="AN47" s="99" t="s">
        <v>4364</v>
      </c>
      <c r="AO47" s="99" t="s">
        <v>4201</v>
      </c>
      <c r="AP47" s="99" t="s">
        <v>4313</v>
      </c>
      <c r="AQ47" s="99" t="s">
        <v>4365</v>
      </c>
      <c r="AR47" s="99" t="s">
        <v>4315</v>
      </c>
      <c r="AS47" s="99" t="s">
        <v>4366</v>
      </c>
    </row>
    <row r="48" spans="2:45" s="46" customFormat="1" ht="409.5" x14ac:dyDescent="0.2">
      <c r="B48" s="98" t="s">
        <v>4327</v>
      </c>
      <c r="C48" s="98" t="s">
        <v>4328</v>
      </c>
      <c r="D48" s="99" t="s">
        <v>4329</v>
      </c>
      <c r="E48" s="98" t="s">
        <v>4273</v>
      </c>
      <c r="F48" s="100" t="s">
        <v>4190</v>
      </c>
      <c r="G48" s="99" t="s">
        <v>4367</v>
      </c>
      <c r="H48" s="101" t="s">
        <v>4368</v>
      </c>
      <c r="I48" s="98" t="s">
        <v>3928</v>
      </c>
      <c r="J48" s="98" t="s">
        <v>3929</v>
      </c>
      <c r="K48" s="98" t="s">
        <v>3257</v>
      </c>
      <c r="L48" s="99" t="s">
        <v>4369</v>
      </c>
      <c r="M48" s="99" t="s">
        <v>4370</v>
      </c>
      <c r="N48" s="99" t="s">
        <v>4371</v>
      </c>
      <c r="O48" s="99" t="s">
        <v>4372</v>
      </c>
      <c r="P48" s="99" t="s">
        <v>3934</v>
      </c>
      <c r="Q48" s="99" t="s">
        <v>3935</v>
      </c>
      <c r="R48" s="99" t="s">
        <v>3936</v>
      </c>
      <c r="S48" s="105" t="s">
        <v>3937</v>
      </c>
      <c r="T48" s="102" t="s">
        <v>3990</v>
      </c>
      <c r="U48" s="103">
        <v>0.4</v>
      </c>
      <c r="V48" s="102" t="s">
        <v>3939</v>
      </c>
      <c r="W48" s="103">
        <v>0.4</v>
      </c>
      <c r="X48" s="98" t="s">
        <v>3940</v>
      </c>
      <c r="Y48" s="99" t="s">
        <v>4373</v>
      </c>
      <c r="Z48" s="102" t="s">
        <v>3942</v>
      </c>
      <c r="AA48" s="104">
        <v>0.1008</v>
      </c>
      <c r="AB48" s="102" t="s">
        <v>3939</v>
      </c>
      <c r="AC48" s="104">
        <v>0.30000000000000004</v>
      </c>
      <c r="AD48" s="98" t="s">
        <v>3943</v>
      </c>
      <c r="AE48" s="99" t="s">
        <v>4374</v>
      </c>
      <c r="AF48" s="98" t="s">
        <v>3945</v>
      </c>
      <c r="AG48" s="99" t="s">
        <v>3946</v>
      </c>
      <c r="AH48" s="99" t="s">
        <v>3946</v>
      </c>
      <c r="AI48" s="99" t="s">
        <v>3946</v>
      </c>
      <c r="AJ48" s="99" t="s">
        <v>3946</v>
      </c>
      <c r="AK48" s="99" t="s">
        <v>3946</v>
      </c>
      <c r="AL48" s="99" t="s">
        <v>3947</v>
      </c>
      <c r="AM48" s="99" t="s">
        <v>3947</v>
      </c>
      <c r="AN48" s="99" t="s">
        <v>3947</v>
      </c>
      <c r="AO48" s="99" t="s">
        <v>3947</v>
      </c>
      <c r="AP48" s="99" t="s">
        <v>3947</v>
      </c>
      <c r="AQ48" s="99" t="s">
        <v>4375</v>
      </c>
      <c r="AR48" s="99" t="s">
        <v>4376</v>
      </c>
      <c r="AS48" s="99" t="s">
        <v>4377</v>
      </c>
    </row>
    <row r="49" spans="2:45" s="46" customFormat="1" ht="409.5" x14ac:dyDescent="0.2">
      <c r="B49" s="98" t="s">
        <v>4327</v>
      </c>
      <c r="C49" s="98" t="s">
        <v>4328</v>
      </c>
      <c r="D49" s="99" t="s">
        <v>4329</v>
      </c>
      <c r="E49" s="98" t="s">
        <v>4273</v>
      </c>
      <c r="F49" s="100" t="s">
        <v>4190</v>
      </c>
      <c r="G49" s="99" t="s">
        <v>4378</v>
      </c>
      <c r="H49" s="101" t="s">
        <v>4379</v>
      </c>
      <c r="I49" s="98" t="s">
        <v>3928</v>
      </c>
      <c r="J49" s="98" t="s">
        <v>3929</v>
      </c>
      <c r="K49" s="98" t="s">
        <v>3257</v>
      </c>
      <c r="L49" s="99" t="s">
        <v>4380</v>
      </c>
      <c r="M49" s="99" t="s">
        <v>4381</v>
      </c>
      <c r="N49" s="99" t="s">
        <v>4382</v>
      </c>
      <c r="O49" s="99" t="s">
        <v>3933</v>
      </c>
      <c r="P49" s="99" t="s">
        <v>3934</v>
      </c>
      <c r="Q49" s="99" t="s">
        <v>3935</v>
      </c>
      <c r="R49" s="99" t="s">
        <v>3936</v>
      </c>
      <c r="S49" s="99" t="s">
        <v>3937</v>
      </c>
      <c r="T49" s="102" t="s">
        <v>3938</v>
      </c>
      <c r="U49" s="103">
        <v>0.6</v>
      </c>
      <c r="V49" s="102" t="s">
        <v>3939</v>
      </c>
      <c r="W49" s="103">
        <v>0.4</v>
      </c>
      <c r="X49" s="98" t="s">
        <v>3940</v>
      </c>
      <c r="Y49" s="99" t="s">
        <v>4383</v>
      </c>
      <c r="Z49" s="102" t="s">
        <v>3942</v>
      </c>
      <c r="AA49" s="104">
        <v>0.1512</v>
      </c>
      <c r="AB49" s="102" t="s">
        <v>3939</v>
      </c>
      <c r="AC49" s="104">
        <v>0.22500000000000003</v>
      </c>
      <c r="AD49" s="98" t="s">
        <v>3943</v>
      </c>
      <c r="AE49" s="99" t="s">
        <v>4384</v>
      </c>
      <c r="AF49" s="98" t="s">
        <v>3945</v>
      </c>
      <c r="AG49" s="99" t="s">
        <v>3946</v>
      </c>
      <c r="AH49" s="99" t="s">
        <v>3946</v>
      </c>
      <c r="AI49" s="99" t="s">
        <v>3946</v>
      </c>
      <c r="AJ49" s="99" t="s">
        <v>3946</v>
      </c>
      <c r="AK49" s="99" t="s">
        <v>3946</v>
      </c>
      <c r="AL49" s="99" t="s">
        <v>3947</v>
      </c>
      <c r="AM49" s="99" t="s">
        <v>3947</v>
      </c>
      <c r="AN49" s="99" t="s">
        <v>3947</v>
      </c>
      <c r="AO49" s="99" t="s">
        <v>3947</v>
      </c>
      <c r="AP49" s="99" t="s">
        <v>3947</v>
      </c>
      <c r="AQ49" s="99" t="s">
        <v>4385</v>
      </c>
      <c r="AR49" s="99" t="s">
        <v>4386</v>
      </c>
      <c r="AS49" s="99" t="s">
        <v>4387</v>
      </c>
    </row>
    <row r="50" spans="2:45" s="46" customFormat="1" ht="409.5" x14ac:dyDescent="0.2">
      <c r="B50" s="98" t="s">
        <v>4327</v>
      </c>
      <c r="C50" s="98" t="s">
        <v>4328</v>
      </c>
      <c r="D50" s="99" t="s">
        <v>4329</v>
      </c>
      <c r="E50" s="98" t="s">
        <v>4273</v>
      </c>
      <c r="F50" s="100" t="s">
        <v>4190</v>
      </c>
      <c r="G50" s="99" t="s">
        <v>4378</v>
      </c>
      <c r="H50" s="101" t="s">
        <v>4388</v>
      </c>
      <c r="I50" s="98" t="s">
        <v>3928</v>
      </c>
      <c r="J50" s="98" t="s">
        <v>3929</v>
      </c>
      <c r="K50" s="98" t="s">
        <v>3257</v>
      </c>
      <c r="L50" s="99" t="s">
        <v>4389</v>
      </c>
      <c r="M50" s="99" t="s">
        <v>4390</v>
      </c>
      <c r="N50" s="99" t="s">
        <v>4391</v>
      </c>
      <c r="O50" s="99" t="s">
        <v>3933</v>
      </c>
      <c r="P50" s="99" t="s">
        <v>3934</v>
      </c>
      <c r="Q50" s="99" t="s">
        <v>3935</v>
      </c>
      <c r="R50" s="99" t="s">
        <v>3936</v>
      </c>
      <c r="S50" s="99" t="s">
        <v>3937</v>
      </c>
      <c r="T50" s="102" t="s">
        <v>3938</v>
      </c>
      <c r="U50" s="103">
        <v>0.6</v>
      </c>
      <c r="V50" s="102" t="s">
        <v>3939</v>
      </c>
      <c r="W50" s="103">
        <v>0.4</v>
      </c>
      <c r="X50" s="98" t="s">
        <v>3940</v>
      </c>
      <c r="Y50" s="99" t="s">
        <v>4383</v>
      </c>
      <c r="Z50" s="102" t="s">
        <v>3942</v>
      </c>
      <c r="AA50" s="104">
        <v>0.1512</v>
      </c>
      <c r="AB50" s="102" t="s">
        <v>4101</v>
      </c>
      <c r="AC50" s="104">
        <v>0.16875000000000001</v>
      </c>
      <c r="AD50" s="98" t="s">
        <v>3943</v>
      </c>
      <c r="AE50" s="99" t="s">
        <v>4392</v>
      </c>
      <c r="AF50" s="98" t="s">
        <v>3945</v>
      </c>
      <c r="AG50" s="99" t="s">
        <v>3946</v>
      </c>
      <c r="AH50" s="99" t="s">
        <v>3946</v>
      </c>
      <c r="AI50" s="99" t="s">
        <v>3946</v>
      </c>
      <c r="AJ50" s="99" t="s">
        <v>3946</v>
      </c>
      <c r="AK50" s="99" t="s">
        <v>3946</v>
      </c>
      <c r="AL50" s="99" t="s">
        <v>3947</v>
      </c>
      <c r="AM50" s="99" t="s">
        <v>3947</v>
      </c>
      <c r="AN50" s="99" t="s">
        <v>3947</v>
      </c>
      <c r="AO50" s="99" t="s">
        <v>3947</v>
      </c>
      <c r="AP50" s="99" t="s">
        <v>3947</v>
      </c>
      <c r="AQ50" s="99" t="s">
        <v>4393</v>
      </c>
      <c r="AR50" s="99" t="s">
        <v>4394</v>
      </c>
      <c r="AS50" s="99" t="s">
        <v>4395</v>
      </c>
    </row>
    <row r="51" spans="2:45" s="46" customFormat="1" ht="409.5" x14ac:dyDescent="0.2">
      <c r="B51" s="98" t="s">
        <v>4327</v>
      </c>
      <c r="C51" s="98" t="s">
        <v>4328</v>
      </c>
      <c r="D51" s="99" t="s">
        <v>4329</v>
      </c>
      <c r="E51" s="98" t="s">
        <v>4273</v>
      </c>
      <c r="F51" s="100" t="s">
        <v>4190</v>
      </c>
      <c r="G51" s="99" t="s">
        <v>4378</v>
      </c>
      <c r="H51" s="101" t="s">
        <v>4396</v>
      </c>
      <c r="I51" s="98" t="s">
        <v>3962</v>
      </c>
      <c r="J51" s="98" t="s">
        <v>4052</v>
      </c>
      <c r="K51" s="98" t="s">
        <v>3257</v>
      </c>
      <c r="L51" s="99" t="s">
        <v>4397</v>
      </c>
      <c r="M51" s="99" t="s">
        <v>4398</v>
      </c>
      <c r="N51" s="99" t="s">
        <v>4399</v>
      </c>
      <c r="O51" s="99" t="s">
        <v>3933</v>
      </c>
      <c r="P51" s="99" t="s">
        <v>3934</v>
      </c>
      <c r="Q51" s="99" t="s">
        <v>3935</v>
      </c>
      <c r="R51" s="99" t="s">
        <v>3936</v>
      </c>
      <c r="S51" s="99" t="s">
        <v>3937</v>
      </c>
      <c r="T51" s="102" t="s">
        <v>3942</v>
      </c>
      <c r="U51" s="103">
        <v>0.2</v>
      </c>
      <c r="V51" s="102" t="s">
        <v>3966</v>
      </c>
      <c r="W51" s="103">
        <v>0.8</v>
      </c>
      <c r="X51" s="98" t="s">
        <v>3967</v>
      </c>
      <c r="Y51" s="99" t="s">
        <v>4400</v>
      </c>
      <c r="Z51" s="102" t="s">
        <v>3942</v>
      </c>
      <c r="AA51" s="104">
        <v>8.3999999999999991E-2</v>
      </c>
      <c r="AB51" s="102" t="s">
        <v>3966</v>
      </c>
      <c r="AC51" s="104">
        <v>0.8</v>
      </c>
      <c r="AD51" s="98" t="s">
        <v>3967</v>
      </c>
      <c r="AE51" s="99" t="s">
        <v>3969</v>
      </c>
      <c r="AF51" s="98" t="s">
        <v>3970</v>
      </c>
      <c r="AG51" s="99" t="s">
        <v>3946</v>
      </c>
      <c r="AH51" s="99" t="s">
        <v>3946</v>
      </c>
      <c r="AI51" s="99" t="s">
        <v>3946</v>
      </c>
      <c r="AJ51" s="99" t="s">
        <v>3946</v>
      </c>
      <c r="AK51" s="99" t="s">
        <v>3946</v>
      </c>
      <c r="AL51" s="99" t="s">
        <v>4401</v>
      </c>
      <c r="AM51" s="99" t="s">
        <v>4402</v>
      </c>
      <c r="AN51" s="99" t="s">
        <v>4403</v>
      </c>
      <c r="AO51" s="99" t="s">
        <v>4227</v>
      </c>
      <c r="AP51" s="99" t="s">
        <v>4404</v>
      </c>
      <c r="AQ51" s="99" t="s">
        <v>4405</v>
      </c>
      <c r="AR51" s="99" t="s">
        <v>4406</v>
      </c>
      <c r="AS51" s="99" t="s">
        <v>4407</v>
      </c>
    </row>
    <row r="52" spans="2:45" s="46" customFormat="1" ht="409.5" x14ac:dyDescent="0.2">
      <c r="B52" s="98" t="s">
        <v>4408</v>
      </c>
      <c r="C52" s="98" t="s">
        <v>4409</v>
      </c>
      <c r="D52" s="99" t="s">
        <v>4410</v>
      </c>
      <c r="E52" s="98" t="s">
        <v>2104</v>
      </c>
      <c r="F52" s="100" t="s">
        <v>3982</v>
      </c>
      <c r="G52" s="99" t="s">
        <v>4411</v>
      </c>
      <c r="H52" s="101" t="s">
        <v>4412</v>
      </c>
      <c r="I52" s="98" t="s">
        <v>3928</v>
      </c>
      <c r="J52" s="98" t="s">
        <v>3929</v>
      </c>
      <c r="K52" s="98" t="s">
        <v>3257</v>
      </c>
      <c r="L52" s="99" t="s">
        <v>4413</v>
      </c>
      <c r="M52" s="99" t="s">
        <v>4414</v>
      </c>
      <c r="N52" s="99" t="s">
        <v>4415</v>
      </c>
      <c r="O52" s="99" t="s">
        <v>3933</v>
      </c>
      <c r="P52" s="99" t="s">
        <v>3934</v>
      </c>
      <c r="Q52" s="99" t="s">
        <v>4416</v>
      </c>
      <c r="R52" s="99" t="s">
        <v>3936</v>
      </c>
      <c r="S52" s="99" t="s">
        <v>3937</v>
      </c>
      <c r="T52" s="102" t="s">
        <v>3938</v>
      </c>
      <c r="U52" s="103">
        <v>0.6</v>
      </c>
      <c r="V52" s="102" t="s">
        <v>4009</v>
      </c>
      <c r="W52" s="103">
        <v>0.6</v>
      </c>
      <c r="X52" s="98" t="s">
        <v>3940</v>
      </c>
      <c r="Y52" s="99" t="s">
        <v>4417</v>
      </c>
      <c r="Z52" s="102" t="s">
        <v>3942</v>
      </c>
      <c r="AA52" s="104">
        <v>0.1764</v>
      </c>
      <c r="AB52" s="102" t="s">
        <v>3939</v>
      </c>
      <c r="AC52" s="104">
        <v>0.33749999999999997</v>
      </c>
      <c r="AD52" s="98" t="s">
        <v>3943</v>
      </c>
      <c r="AE52" s="99" t="s">
        <v>4418</v>
      </c>
      <c r="AF52" s="98" t="s">
        <v>3945</v>
      </c>
      <c r="AG52" s="99" t="s">
        <v>3946</v>
      </c>
      <c r="AH52" s="99" t="s">
        <v>3946</v>
      </c>
      <c r="AI52" s="99" t="s">
        <v>3946</v>
      </c>
      <c r="AJ52" s="99" t="s">
        <v>3946</v>
      </c>
      <c r="AK52" s="99" t="s">
        <v>3946</v>
      </c>
      <c r="AL52" s="99" t="s">
        <v>3947</v>
      </c>
      <c r="AM52" s="99" t="s">
        <v>3947</v>
      </c>
      <c r="AN52" s="99" t="s">
        <v>3947</v>
      </c>
      <c r="AO52" s="99" t="s">
        <v>3947</v>
      </c>
      <c r="AP52" s="99" t="s">
        <v>3947</v>
      </c>
      <c r="AQ52" s="99" t="s">
        <v>4419</v>
      </c>
      <c r="AR52" s="99" t="s">
        <v>4420</v>
      </c>
      <c r="AS52" s="99" t="e">
        <v>#REF!</v>
      </c>
    </row>
    <row r="53" spans="2:45" s="46" customFormat="1" ht="409.5" x14ac:dyDescent="0.2">
      <c r="B53" s="98" t="s">
        <v>4421</v>
      </c>
      <c r="C53" s="98" t="s">
        <v>4422</v>
      </c>
      <c r="D53" s="99" t="s">
        <v>4423</v>
      </c>
      <c r="E53" s="98" t="s">
        <v>3544</v>
      </c>
      <c r="F53" s="100" t="s">
        <v>4190</v>
      </c>
      <c r="G53" s="99" t="s">
        <v>4424</v>
      </c>
      <c r="H53" s="101" t="s">
        <v>4425</v>
      </c>
      <c r="I53" s="98" t="s">
        <v>3928</v>
      </c>
      <c r="J53" s="98" t="s">
        <v>3929</v>
      </c>
      <c r="K53" s="98" t="s">
        <v>3257</v>
      </c>
      <c r="L53" s="99" t="s">
        <v>4426</v>
      </c>
      <c r="M53" s="99" t="s">
        <v>4427</v>
      </c>
      <c r="N53" s="99" t="s">
        <v>4428</v>
      </c>
      <c r="O53" s="99" t="s">
        <v>4429</v>
      </c>
      <c r="P53" s="99" t="s">
        <v>3934</v>
      </c>
      <c r="Q53" s="99" t="s">
        <v>4056</v>
      </c>
      <c r="R53" s="99" t="s">
        <v>3936</v>
      </c>
      <c r="S53" s="99" t="s">
        <v>3937</v>
      </c>
      <c r="T53" s="102" t="s">
        <v>4075</v>
      </c>
      <c r="U53" s="103">
        <v>0.8</v>
      </c>
      <c r="V53" s="102" t="s">
        <v>3939</v>
      </c>
      <c r="W53" s="103">
        <v>0.4</v>
      </c>
      <c r="X53" s="98" t="s">
        <v>3940</v>
      </c>
      <c r="Y53" s="99" t="s">
        <v>4430</v>
      </c>
      <c r="Z53" s="102" t="s">
        <v>3990</v>
      </c>
      <c r="AA53" s="104">
        <v>0.33599999999999997</v>
      </c>
      <c r="AB53" s="102" t="s">
        <v>4101</v>
      </c>
      <c r="AC53" s="104">
        <v>0.16875000000000001</v>
      </c>
      <c r="AD53" s="98" t="s">
        <v>3943</v>
      </c>
      <c r="AE53" s="99" t="s">
        <v>4431</v>
      </c>
      <c r="AF53" s="98" t="s">
        <v>3945</v>
      </c>
      <c r="AG53" s="99" t="s">
        <v>3946</v>
      </c>
      <c r="AH53" s="99" t="s">
        <v>3946</v>
      </c>
      <c r="AI53" s="99" t="s">
        <v>3946</v>
      </c>
      <c r="AJ53" s="99" t="s">
        <v>3946</v>
      </c>
      <c r="AK53" s="99" t="s">
        <v>3946</v>
      </c>
      <c r="AL53" s="99" t="s">
        <v>3947</v>
      </c>
      <c r="AM53" s="99" t="s">
        <v>3947</v>
      </c>
      <c r="AN53" s="99" t="s">
        <v>3947</v>
      </c>
      <c r="AO53" s="99" t="s">
        <v>3947</v>
      </c>
      <c r="AP53" s="99" t="s">
        <v>3947</v>
      </c>
      <c r="AQ53" s="99" t="s">
        <v>4432</v>
      </c>
      <c r="AR53" s="99" t="s">
        <v>4433</v>
      </c>
      <c r="AS53" s="99" t="s">
        <v>4434</v>
      </c>
    </row>
    <row r="54" spans="2:45" s="46" customFormat="1" ht="409.5" x14ac:dyDescent="0.2">
      <c r="B54" s="98" t="s">
        <v>4421</v>
      </c>
      <c r="C54" s="98" t="s">
        <v>4422</v>
      </c>
      <c r="D54" s="99" t="s">
        <v>4423</v>
      </c>
      <c r="E54" s="98" t="s">
        <v>3544</v>
      </c>
      <c r="F54" s="100" t="s">
        <v>4190</v>
      </c>
      <c r="G54" s="99" t="s">
        <v>4435</v>
      </c>
      <c r="H54" s="101" t="s">
        <v>4436</v>
      </c>
      <c r="I54" s="98" t="s">
        <v>3928</v>
      </c>
      <c r="J54" s="98" t="s">
        <v>3929</v>
      </c>
      <c r="K54" s="98" t="s">
        <v>3257</v>
      </c>
      <c r="L54" s="99" t="s">
        <v>4426</v>
      </c>
      <c r="M54" s="99" t="s">
        <v>4427</v>
      </c>
      <c r="N54" s="99" t="s">
        <v>4437</v>
      </c>
      <c r="O54" s="99" t="s">
        <v>4429</v>
      </c>
      <c r="P54" s="99" t="s">
        <v>3934</v>
      </c>
      <c r="Q54" s="99" t="s">
        <v>4056</v>
      </c>
      <c r="R54" s="99" t="s">
        <v>3936</v>
      </c>
      <c r="S54" s="99" t="s">
        <v>3937</v>
      </c>
      <c r="T54" s="102" t="s">
        <v>3938</v>
      </c>
      <c r="U54" s="103">
        <v>0.6</v>
      </c>
      <c r="V54" s="102" t="s">
        <v>3939</v>
      </c>
      <c r="W54" s="103">
        <v>0.4</v>
      </c>
      <c r="X54" s="98" t="s">
        <v>3940</v>
      </c>
      <c r="Y54" s="99" t="s">
        <v>4438</v>
      </c>
      <c r="Z54" s="102" t="s">
        <v>3942</v>
      </c>
      <c r="AA54" s="104">
        <v>0.1512</v>
      </c>
      <c r="AB54" s="102" t="s">
        <v>4101</v>
      </c>
      <c r="AC54" s="104">
        <v>0.16875000000000001</v>
      </c>
      <c r="AD54" s="98" t="s">
        <v>3943</v>
      </c>
      <c r="AE54" s="99" t="s">
        <v>4431</v>
      </c>
      <c r="AF54" s="98" t="s">
        <v>3945</v>
      </c>
      <c r="AG54" s="99" t="s">
        <v>3946</v>
      </c>
      <c r="AH54" s="99" t="s">
        <v>3946</v>
      </c>
      <c r="AI54" s="99" t="s">
        <v>3946</v>
      </c>
      <c r="AJ54" s="99" t="s">
        <v>3946</v>
      </c>
      <c r="AK54" s="99" t="s">
        <v>3946</v>
      </c>
      <c r="AL54" s="99" t="s">
        <v>3947</v>
      </c>
      <c r="AM54" s="99" t="s">
        <v>3947</v>
      </c>
      <c r="AN54" s="99" t="s">
        <v>3947</v>
      </c>
      <c r="AO54" s="99" t="s">
        <v>3947</v>
      </c>
      <c r="AP54" s="99" t="s">
        <v>3947</v>
      </c>
      <c r="AQ54" s="99" t="s">
        <v>4439</v>
      </c>
      <c r="AR54" s="99" t="s">
        <v>4440</v>
      </c>
      <c r="AS54" s="99" t="s">
        <v>4441</v>
      </c>
    </row>
    <row r="55" spans="2:45" s="46" customFormat="1" ht="409.5" x14ac:dyDescent="0.2">
      <c r="B55" s="98" t="s">
        <v>4421</v>
      </c>
      <c r="C55" s="98" t="s">
        <v>4422</v>
      </c>
      <c r="D55" s="99" t="s">
        <v>4423</v>
      </c>
      <c r="E55" s="98" t="s">
        <v>3544</v>
      </c>
      <c r="F55" s="100" t="s">
        <v>4190</v>
      </c>
      <c r="G55" s="99" t="s">
        <v>4442</v>
      </c>
      <c r="H55" s="101" t="s">
        <v>4443</v>
      </c>
      <c r="I55" s="98" t="s">
        <v>3928</v>
      </c>
      <c r="J55" s="98" t="s">
        <v>3929</v>
      </c>
      <c r="K55" s="98" t="s">
        <v>3985</v>
      </c>
      <c r="L55" s="99" t="s">
        <v>4444</v>
      </c>
      <c r="M55" s="99" t="s">
        <v>4445</v>
      </c>
      <c r="N55" s="99" t="s">
        <v>4446</v>
      </c>
      <c r="O55" s="99" t="s">
        <v>4429</v>
      </c>
      <c r="P55" s="99" t="s">
        <v>3934</v>
      </c>
      <c r="Q55" s="99" t="s">
        <v>4056</v>
      </c>
      <c r="R55" s="99" t="s">
        <v>3936</v>
      </c>
      <c r="S55" s="99" t="s">
        <v>3937</v>
      </c>
      <c r="T55" s="102" t="s">
        <v>3938</v>
      </c>
      <c r="U55" s="103">
        <v>0.6</v>
      </c>
      <c r="V55" s="102" t="s">
        <v>3939</v>
      </c>
      <c r="W55" s="103">
        <v>0.4</v>
      </c>
      <c r="X55" s="98" t="s">
        <v>3940</v>
      </c>
      <c r="Y55" s="99" t="s">
        <v>4447</v>
      </c>
      <c r="Z55" s="102" t="s">
        <v>3942</v>
      </c>
      <c r="AA55" s="104">
        <v>1.8670175999999997E-2</v>
      </c>
      <c r="AB55" s="102" t="s">
        <v>3939</v>
      </c>
      <c r="AC55" s="104">
        <v>0.22500000000000003</v>
      </c>
      <c r="AD55" s="98" t="s">
        <v>3943</v>
      </c>
      <c r="AE55" s="99" t="s">
        <v>4448</v>
      </c>
      <c r="AF55" s="98" t="s">
        <v>3945</v>
      </c>
      <c r="AG55" s="99" t="s">
        <v>3946</v>
      </c>
      <c r="AH55" s="99" t="s">
        <v>3946</v>
      </c>
      <c r="AI55" s="99" t="s">
        <v>3946</v>
      </c>
      <c r="AJ55" s="99" t="s">
        <v>3946</v>
      </c>
      <c r="AK55" s="99" t="s">
        <v>3946</v>
      </c>
      <c r="AL55" s="99" t="s">
        <v>3947</v>
      </c>
      <c r="AM55" s="99" t="s">
        <v>3947</v>
      </c>
      <c r="AN55" s="99" t="s">
        <v>3947</v>
      </c>
      <c r="AO55" s="99" t="s">
        <v>3947</v>
      </c>
      <c r="AP55" s="99" t="s">
        <v>3947</v>
      </c>
      <c r="AQ55" s="99" t="s">
        <v>4449</v>
      </c>
      <c r="AR55" s="99" t="s">
        <v>4450</v>
      </c>
      <c r="AS55" s="99" t="s">
        <v>4451</v>
      </c>
    </row>
    <row r="56" spans="2:45" s="46" customFormat="1" ht="409.5" x14ac:dyDescent="0.2">
      <c r="B56" s="98" t="s">
        <v>4421</v>
      </c>
      <c r="C56" s="98" t="s">
        <v>4422</v>
      </c>
      <c r="D56" s="99" t="s">
        <v>4423</v>
      </c>
      <c r="E56" s="98" t="s">
        <v>3544</v>
      </c>
      <c r="F56" s="100" t="s">
        <v>4190</v>
      </c>
      <c r="G56" s="99" t="s">
        <v>4452</v>
      </c>
      <c r="H56" s="101" t="s">
        <v>4453</v>
      </c>
      <c r="I56" s="98" t="s">
        <v>3962</v>
      </c>
      <c r="J56" s="98" t="s">
        <v>4052</v>
      </c>
      <c r="K56" s="98" t="s">
        <v>3257</v>
      </c>
      <c r="L56" s="99" t="s">
        <v>4454</v>
      </c>
      <c r="M56" s="99" t="s">
        <v>4455</v>
      </c>
      <c r="N56" s="99" t="s">
        <v>4456</v>
      </c>
      <c r="O56" s="99" t="s">
        <v>4429</v>
      </c>
      <c r="P56" s="99" t="s">
        <v>3934</v>
      </c>
      <c r="Q56" s="99" t="s">
        <v>4056</v>
      </c>
      <c r="R56" s="99" t="s">
        <v>3936</v>
      </c>
      <c r="S56" s="99" t="s">
        <v>3937</v>
      </c>
      <c r="T56" s="102" t="s">
        <v>3942</v>
      </c>
      <c r="U56" s="103">
        <v>0.2</v>
      </c>
      <c r="V56" s="102" t="s">
        <v>3966</v>
      </c>
      <c r="W56" s="103">
        <v>0.8</v>
      </c>
      <c r="X56" s="98" t="s">
        <v>3967</v>
      </c>
      <c r="Y56" s="99" t="s">
        <v>4457</v>
      </c>
      <c r="Z56" s="102" t="s">
        <v>3942</v>
      </c>
      <c r="AA56" s="104">
        <v>2.1167999999999999E-2</v>
      </c>
      <c r="AB56" s="102" t="s">
        <v>3966</v>
      </c>
      <c r="AC56" s="104">
        <v>0.8</v>
      </c>
      <c r="AD56" s="98" t="s">
        <v>3967</v>
      </c>
      <c r="AE56" s="99" t="s">
        <v>4458</v>
      </c>
      <c r="AF56" s="98" t="s">
        <v>3970</v>
      </c>
      <c r="AG56" s="99" t="s">
        <v>3946</v>
      </c>
      <c r="AH56" s="99" t="s">
        <v>3946</v>
      </c>
      <c r="AI56" s="99" t="s">
        <v>3946</v>
      </c>
      <c r="AJ56" s="99" t="s">
        <v>3946</v>
      </c>
      <c r="AK56" s="99" t="s">
        <v>3946</v>
      </c>
      <c r="AL56" s="99" t="s">
        <v>4459</v>
      </c>
      <c r="AM56" s="99" t="s">
        <v>4460</v>
      </c>
      <c r="AN56" s="99" t="s">
        <v>4461</v>
      </c>
      <c r="AO56" s="99" t="s">
        <v>4462</v>
      </c>
      <c r="AP56" s="99" t="s">
        <v>4267</v>
      </c>
      <c r="AQ56" s="99" t="s">
        <v>4463</v>
      </c>
      <c r="AR56" s="99" t="s">
        <v>4464</v>
      </c>
      <c r="AS56" s="99" t="s">
        <v>4465</v>
      </c>
    </row>
    <row r="57" spans="2:45" s="46" customFormat="1" ht="409.5" x14ac:dyDescent="0.2">
      <c r="B57" s="98" t="s">
        <v>4421</v>
      </c>
      <c r="C57" s="98" t="s">
        <v>4422</v>
      </c>
      <c r="D57" s="99" t="s">
        <v>4423</v>
      </c>
      <c r="E57" s="98" t="s">
        <v>3544</v>
      </c>
      <c r="F57" s="100" t="s">
        <v>4190</v>
      </c>
      <c r="G57" s="99" t="s">
        <v>4466</v>
      </c>
      <c r="H57" s="101" t="s">
        <v>4467</v>
      </c>
      <c r="I57" s="98" t="s">
        <v>3962</v>
      </c>
      <c r="J57" s="98" t="s">
        <v>4052</v>
      </c>
      <c r="K57" s="98" t="s">
        <v>3257</v>
      </c>
      <c r="L57" s="99" t="s">
        <v>4468</v>
      </c>
      <c r="M57" s="99" t="s">
        <v>4455</v>
      </c>
      <c r="N57" s="99" t="s">
        <v>4469</v>
      </c>
      <c r="O57" s="99" t="s">
        <v>4429</v>
      </c>
      <c r="P57" s="99" t="s">
        <v>3934</v>
      </c>
      <c r="Q57" s="99" t="s">
        <v>4056</v>
      </c>
      <c r="R57" s="99" t="s">
        <v>3936</v>
      </c>
      <c r="S57" s="99" t="s">
        <v>3937</v>
      </c>
      <c r="T57" s="102" t="s">
        <v>3942</v>
      </c>
      <c r="U57" s="103">
        <v>0.2</v>
      </c>
      <c r="V57" s="102" t="s">
        <v>3966</v>
      </c>
      <c r="W57" s="103">
        <v>0.8</v>
      </c>
      <c r="X57" s="98" t="s">
        <v>3967</v>
      </c>
      <c r="Y57" s="99" t="s">
        <v>4457</v>
      </c>
      <c r="Z57" s="102" t="s">
        <v>3942</v>
      </c>
      <c r="AA57" s="104">
        <v>1.8143999999999997E-2</v>
      </c>
      <c r="AB57" s="102" t="s">
        <v>3966</v>
      </c>
      <c r="AC57" s="104">
        <v>0.8</v>
      </c>
      <c r="AD57" s="98" t="s">
        <v>3967</v>
      </c>
      <c r="AE57" s="99" t="s">
        <v>4458</v>
      </c>
      <c r="AF57" s="98" t="s">
        <v>3970</v>
      </c>
      <c r="AG57" s="99" t="s">
        <v>3946</v>
      </c>
      <c r="AH57" s="99" t="s">
        <v>3946</v>
      </c>
      <c r="AI57" s="99" t="s">
        <v>3946</v>
      </c>
      <c r="AJ57" s="99" t="s">
        <v>3946</v>
      </c>
      <c r="AK57" s="99" t="s">
        <v>3946</v>
      </c>
      <c r="AL57" s="99" t="s">
        <v>4470</v>
      </c>
      <c r="AM57" s="99" t="s">
        <v>4471</v>
      </c>
      <c r="AN57" s="99" t="s">
        <v>4472</v>
      </c>
      <c r="AO57" s="99" t="s">
        <v>4473</v>
      </c>
      <c r="AP57" s="99" t="s">
        <v>4253</v>
      </c>
      <c r="AQ57" s="99" t="s">
        <v>4474</v>
      </c>
      <c r="AR57" s="99" t="s">
        <v>4475</v>
      </c>
      <c r="AS57" s="99" t="s">
        <v>4476</v>
      </c>
    </row>
    <row r="58" spans="2:45" s="46" customFormat="1" ht="409.5" x14ac:dyDescent="0.2">
      <c r="B58" s="98" t="s">
        <v>4421</v>
      </c>
      <c r="C58" s="98" t="s">
        <v>4422</v>
      </c>
      <c r="D58" s="99" t="s">
        <v>4423</v>
      </c>
      <c r="E58" s="98" t="s">
        <v>3544</v>
      </c>
      <c r="F58" s="100" t="s">
        <v>4190</v>
      </c>
      <c r="G58" s="99" t="s">
        <v>4477</v>
      </c>
      <c r="H58" s="101" t="s">
        <v>4478</v>
      </c>
      <c r="I58" s="98" t="s">
        <v>3928</v>
      </c>
      <c r="J58" s="98" t="s">
        <v>3929</v>
      </c>
      <c r="K58" s="98" t="s">
        <v>3257</v>
      </c>
      <c r="L58" s="99" t="s">
        <v>4479</v>
      </c>
      <c r="M58" s="99" t="s">
        <v>4480</v>
      </c>
      <c r="N58" s="99" t="s">
        <v>4481</v>
      </c>
      <c r="O58" s="99" t="s">
        <v>3933</v>
      </c>
      <c r="P58" s="99" t="s">
        <v>3934</v>
      </c>
      <c r="Q58" s="99" t="s">
        <v>4056</v>
      </c>
      <c r="R58" s="99" t="s">
        <v>3936</v>
      </c>
      <c r="S58" s="99" t="s">
        <v>3937</v>
      </c>
      <c r="T58" s="102" t="s">
        <v>3990</v>
      </c>
      <c r="U58" s="103">
        <v>0.4</v>
      </c>
      <c r="V58" s="102" t="s">
        <v>3939</v>
      </c>
      <c r="W58" s="103">
        <v>0.4</v>
      </c>
      <c r="X58" s="98" t="s">
        <v>3940</v>
      </c>
      <c r="Y58" s="99" t="s">
        <v>4482</v>
      </c>
      <c r="Z58" s="102" t="s">
        <v>3942</v>
      </c>
      <c r="AA58" s="104">
        <v>4.2335999999999999E-2</v>
      </c>
      <c r="AB58" s="102" t="s">
        <v>3939</v>
      </c>
      <c r="AC58" s="104">
        <v>0.22500000000000003</v>
      </c>
      <c r="AD58" s="98" t="s">
        <v>3943</v>
      </c>
      <c r="AE58" s="99" t="s">
        <v>4483</v>
      </c>
      <c r="AF58" s="98" t="s">
        <v>3945</v>
      </c>
      <c r="AG58" s="99" t="s">
        <v>3946</v>
      </c>
      <c r="AH58" s="99" t="s">
        <v>3946</v>
      </c>
      <c r="AI58" s="99" t="s">
        <v>3946</v>
      </c>
      <c r="AJ58" s="99" t="s">
        <v>3946</v>
      </c>
      <c r="AK58" s="99" t="s">
        <v>3946</v>
      </c>
      <c r="AL58" s="99" t="s">
        <v>3947</v>
      </c>
      <c r="AM58" s="99" t="s">
        <v>3947</v>
      </c>
      <c r="AN58" s="99" t="s">
        <v>3947</v>
      </c>
      <c r="AO58" s="99" t="s">
        <v>3947</v>
      </c>
      <c r="AP58" s="99" t="s">
        <v>3947</v>
      </c>
      <c r="AQ58" s="99" t="s">
        <v>4484</v>
      </c>
      <c r="AR58" s="99" t="s">
        <v>4485</v>
      </c>
      <c r="AS58" s="99" t="s">
        <v>4486</v>
      </c>
    </row>
    <row r="59" spans="2:45" s="46" customFormat="1" ht="409.5" x14ac:dyDescent="0.2">
      <c r="B59" s="98" t="s">
        <v>4421</v>
      </c>
      <c r="C59" s="98" t="s">
        <v>4422</v>
      </c>
      <c r="D59" s="99" t="s">
        <v>4423</v>
      </c>
      <c r="E59" s="98" t="s">
        <v>3544</v>
      </c>
      <c r="F59" s="100" t="s">
        <v>4190</v>
      </c>
      <c r="G59" s="99" t="s">
        <v>4487</v>
      </c>
      <c r="H59" s="101" t="s">
        <v>4488</v>
      </c>
      <c r="I59" s="98" t="s">
        <v>3928</v>
      </c>
      <c r="J59" s="98" t="s">
        <v>3929</v>
      </c>
      <c r="K59" s="98" t="s">
        <v>3257</v>
      </c>
      <c r="L59" s="99" t="s">
        <v>4489</v>
      </c>
      <c r="M59" s="99" t="s">
        <v>4480</v>
      </c>
      <c r="N59" s="99" t="s">
        <v>4490</v>
      </c>
      <c r="O59" s="99" t="s">
        <v>4429</v>
      </c>
      <c r="P59" s="99" t="s">
        <v>3934</v>
      </c>
      <c r="Q59" s="99" t="s">
        <v>4056</v>
      </c>
      <c r="R59" s="99" t="s">
        <v>3936</v>
      </c>
      <c r="S59" s="99" t="s">
        <v>3937</v>
      </c>
      <c r="T59" s="102" t="s">
        <v>3942</v>
      </c>
      <c r="U59" s="103">
        <v>0.2</v>
      </c>
      <c r="V59" s="102" t="s">
        <v>3939</v>
      </c>
      <c r="W59" s="103">
        <v>0.4</v>
      </c>
      <c r="X59" s="98" t="s">
        <v>3943</v>
      </c>
      <c r="Y59" s="99" t="s">
        <v>4491</v>
      </c>
      <c r="Z59" s="102" t="s">
        <v>3942</v>
      </c>
      <c r="AA59" s="104">
        <v>8.3999999999999991E-2</v>
      </c>
      <c r="AB59" s="102" t="s">
        <v>3939</v>
      </c>
      <c r="AC59" s="104">
        <v>0.22500000000000003</v>
      </c>
      <c r="AD59" s="98" t="s">
        <v>3943</v>
      </c>
      <c r="AE59" s="99" t="s">
        <v>4492</v>
      </c>
      <c r="AF59" s="98" t="s">
        <v>3945</v>
      </c>
      <c r="AG59" s="99" t="s">
        <v>3946</v>
      </c>
      <c r="AH59" s="99" t="s">
        <v>3946</v>
      </c>
      <c r="AI59" s="99" t="s">
        <v>3946</v>
      </c>
      <c r="AJ59" s="99" t="s">
        <v>3946</v>
      </c>
      <c r="AK59" s="99" t="s">
        <v>3946</v>
      </c>
      <c r="AL59" s="99" t="s">
        <v>3947</v>
      </c>
      <c r="AM59" s="99" t="s">
        <v>3947</v>
      </c>
      <c r="AN59" s="99" t="s">
        <v>3947</v>
      </c>
      <c r="AO59" s="99" t="s">
        <v>3947</v>
      </c>
      <c r="AP59" s="99" t="s">
        <v>3947</v>
      </c>
      <c r="AQ59" s="99" t="s">
        <v>4493</v>
      </c>
      <c r="AR59" s="99" t="s">
        <v>4494</v>
      </c>
      <c r="AS59" s="99" t="s">
        <v>4495</v>
      </c>
    </row>
    <row r="60" spans="2:45" s="46" customFormat="1" ht="409.5" x14ac:dyDescent="0.2">
      <c r="B60" s="98" t="s">
        <v>4421</v>
      </c>
      <c r="C60" s="98" t="s">
        <v>4422</v>
      </c>
      <c r="D60" s="99" t="s">
        <v>4423</v>
      </c>
      <c r="E60" s="98" t="s">
        <v>3544</v>
      </c>
      <c r="F60" s="100" t="s">
        <v>4190</v>
      </c>
      <c r="G60" s="99" t="s">
        <v>4496</v>
      </c>
      <c r="H60" s="101" t="s">
        <v>4497</v>
      </c>
      <c r="I60" s="98" t="s">
        <v>3928</v>
      </c>
      <c r="J60" s="98" t="s">
        <v>3929</v>
      </c>
      <c r="K60" s="98" t="s">
        <v>3257</v>
      </c>
      <c r="L60" s="99" t="s">
        <v>4498</v>
      </c>
      <c r="M60" s="99" t="s">
        <v>4480</v>
      </c>
      <c r="N60" s="99" t="s">
        <v>4499</v>
      </c>
      <c r="O60" s="99" t="s">
        <v>4429</v>
      </c>
      <c r="P60" s="99" t="s">
        <v>3934</v>
      </c>
      <c r="Q60" s="99" t="s">
        <v>4056</v>
      </c>
      <c r="R60" s="99" t="s">
        <v>3936</v>
      </c>
      <c r="S60" s="99" t="s">
        <v>3937</v>
      </c>
      <c r="T60" s="102" t="s">
        <v>3942</v>
      </c>
      <c r="U60" s="103">
        <v>0.2</v>
      </c>
      <c r="V60" s="102" t="s">
        <v>3939</v>
      </c>
      <c r="W60" s="103">
        <v>0.4</v>
      </c>
      <c r="X60" s="98" t="s">
        <v>3943</v>
      </c>
      <c r="Y60" s="99" t="s">
        <v>4500</v>
      </c>
      <c r="Z60" s="102" t="s">
        <v>3942</v>
      </c>
      <c r="AA60" s="104">
        <v>5.8799999999999991E-2</v>
      </c>
      <c r="AB60" s="102" t="s">
        <v>3939</v>
      </c>
      <c r="AC60" s="104">
        <v>0.22500000000000003</v>
      </c>
      <c r="AD60" s="98" t="s">
        <v>3943</v>
      </c>
      <c r="AE60" s="99" t="s">
        <v>4431</v>
      </c>
      <c r="AF60" s="98" t="s">
        <v>3945</v>
      </c>
      <c r="AG60" s="99" t="s">
        <v>3946</v>
      </c>
      <c r="AH60" s="99" t="s">
        <v>3946</v>
      </c>
      <c r="AI60" s="99" t="s">
        <v>3946</v>
      </c>
      <c r="AJ60" s="99" t="s">
        <v>3946</v>
      </c>
      <c r="AK60" s="99" t="s">
        <v>3946</v>
      </c>
      <c r="AL60" s="99" t="s">
        <v>3947</v>
      </c>
      <c r="AM60" s="99" t="s">
        <v>3947</v>
      </c>
      <c r="AN60" s="99" t="s">
        <v>3947</v>
      </c>
      <c r="AO60" s="99" t="s">
        <v>3947</v>
      </c>
      <c r="AP60" s="99" t="s">
        <v>3947</v>
      </c>
      <c r="AQ60" s="99" t="s">
        <v>4501</v>
      </c>
      <c r="AR60" s="99" t="s">
        <v>4502</v>
      </c>
      <c r="AS60" s="99" t="s">
        <v>4503</v>
      </c>
    </row>
    <row r="61" spans="2:45" s="46" customFormat="1" ht="409.5" x14ac:dyDescent="0.2">
      <c r="B61" s="98" t="s">
        <v>4421</v>
      </c>
      <c r="C61" s="98" t="s">
        <v>4422</v>
      </c>
      <c r="D61" s="99" t="s">
        <v>4423</v>
      </c>
      <c r="E61" s="98" t="s">
        <v>3544</v>
      </c>
      <c r="F61" s="100" t="s">
        <v>4190</v>
      </c>
      <c r="G61" s="99" t="s">
        <v>4477</v>
      </c>
      <c r="H61" s="101" t="s">
        <v>4504</v>
      </c>
      <c r="I61" s="98" t="s">
        <v>3962</v>
      </c>
      <c r="J61" s="98" t="s">
        <v>4052</v>
      </c>
      <c r="K61" s="98" t="s">
        <v>3257</v>
      </c>
      <c r="L61" s="99" t="s">
        <v>4505</v>
      </c>
      <c r="M61" s="99" t="s">
        <v>4506</v>
      </c>
      <c r="N61" s="99" t="s">
        <v>4507</v>
      </c>
      <c r="O61" s="99" t="s">
        <v>3933</v>
      </c>
      <c r="P61" s="99" t="s">
        <v>3934</v>
      </c>
      <c r="Q61" s="99" t="s">
        <v>4056</v>
      </c>
      <c r="R61" s="99" t="s">
        <v>3936</v>
      </c>
      <c r="S61" s="99" t="s">
        <v>3937</v>
      </c>
      <c r="T61" s="102" t="s">
        <v>3942</v>
      </c>
      <c r="U61" s="103">
        <v>0.2</v>
      </c>
      <c r="V61" s="102" t="s">
        <v>3966</v>
      </c>
      <c r="W61" s="103">
        <v>0.8</v>
      </c>
      <c r="X61" s="98" t="s">
        <v>3967</v>
      </c>
      <c r="Y61" s="99" t="s">
        <v>3968</v>
      </c>
      <c r="Z61" s="102" t="s">
        <v>3942</v>
      </c>
      <c r="AA61" s="104">
        <v>5.8799999999999991E-2</v>
      </c>
      <c r="AB61" s="102" t="s">
        <v>3966</v>
      </c>
      <c r="AC61" s="104">
        <v>0.8</v>
      </c>
      <c r="AD61" s="98" t="s">
        <v>3967</v>
      </c>
      <c r="AE61" s="99" t="s">
        <v>4508</v>
      </c>
      <c r="AF61" s="98" t="s">
        <v>3970</v>
      </c>
      <c r="AG61" s="99" t="s">
        <v>3946</v>
      </c>
      <c r="AH61" s="99" t="s">
        <v>3946</v>
      </c>
      <c r="AI61" s="99" t="s">
        <v>3946</v>
      </c>
      <c r="AJ61" s="99" t="s">
        <v>3946</v>
      </c>
      <c r="AK61" s="99" t="s">
        <v>3946</v>
      </c>
      <c r="AL61" s="99" t="s">
        <v>4509</v>
      </c>
      <c r="AM61" s="99" t="s">
        <v>4510</v>
      </c>
      <c r="AN61" s="99" t="s">
        <v>4511</v>
      </c>
      <c r="AO61" s="99" t="s">
        <v>4473</v>
      </c>
      <c r="AP61" s="99" t="s">
        <v>4512</v>
      </c>
      <c r="AQ61" s="99" t="s">
        <v>4513</v>
      </c>
      <c r="AR61" s="99" t="s">
        <v>4514</v>
      </c>
      <c r="AS61" s="99" t="s">
        <v>4515</v>
      </c>
    </row>
    <row r="62" spans="2:45" s="46" customFormat="1" ht="409.5" x14ac:dyDescent="0.2">
      <c r="B62" s="98" t="s">
        <v>4516</v>
      </c>
      <c r="C62" s="98" t="s">
        <v>4517</v>
      </c>
      <c r="D62" s="99" t="s">
        <v>4518</v>
      </c>
      <c r="E62" s="98" t="s">
        <v>4519</v>
      </c>
      <c r="F62" s="100" t="s">
        <v>3982</v>
      </c>
      <c r="G62" s="99" t="s">
        <v>4520</v>
      </c>
      <c r="H62" s="101" t="s">
        <v>4521</v>
      </c>
      <c r="I62" s="98" t="s">
        <v>3928</v>
      </c>
      <c r="J62" s="98" t="s">
        <v>3929</v>
      </c>
      <c r="K62" s="98" t="s">
        <v>3985</v>
      </c>
      <c r="L62" s="99" t="s">
        <v>4522</v>
      </c>
      <c r="M62" s="99" t="s">
        <v>4523</v>
      </c>
      <c r="N62" s="99" t="s">
        <v>4524</v>
      </c>
      <c r="O62" s="99" t="s">
        <v>3933</v>
      </c>
      <c r="P62" s="99" t="s">
        <v>3934</v>
      </c>
      <c r="Q62" s="99" t="s">
        <v>3935</v>
      </c>
      <c r="R62" s="99" t="s">
        <v>3936</v>
      </c>
      <c r="S62" s="99" t="s">
        <v>3937</v>
      </c>
      <c r="T62" s="102" t="s">
        <v>3990</v>
      </c>
      <c r="U62" s="103">
        <v>0.4</v>
      </c>
      <c r="V62" s="102" t="s">
        <v>4009</v>
      </c>
      <c r="W62" s="103">
        <v>0.6</v>
      </c>
      <c r="X62" s="98" t="s">
        <v>3940</v>
      </c>
      <c r="Y62" s="99" t="s">
        <v>4525</v>
      </c>
      <c r="Z62" s="102" t="s">
        <v>3942</v>
      </c>
      <c r="AA62" s="104">
        <v>6.0479999999999999E-2</v>
      </c>
      <c r="AB62" s="102" t="s">
        <v>4101</v>
      </c>
      <c r="AC62" s="104">
        <v>0.18984374999999998</v>
      </c>
      <c r="AD62" s="98" t="s">
        <v>3943</v>
      </c>
      <c r="AE62" s="99" t="s">
        <v>3944</v>
      </c>
      <c r="AF62" s="98" t="s">
        <v>3945</v>
      </c>
      <c r="AG62" s="99" t="s">
        <v>3946</v>
      </c>
      <c r="AH62" s="99" t="s">
        <v>3946</v>
      </c>
      <c r="AI62" s="99" t="s">
        <v>3946</v>
      </c>
      <c r="AJ62" s="99" t="s">
        <v>3946</v>
      </c>
      <c r="AK62" s="99" t="s">
        <v>3946</v>
      </c>
      <c r="AL62" s="99" t="s">
        <v>3947</v>
      </c>
      <c r="AM62" s="99" t="s">
        <v>3947</v>
      </c>
      <c r="AN62" s="99" t="s">
        <v>3947</v>
      </c>
      <c r="AO62" s="99" t="s">
        <v>3947</v>
      </c>
      <c r="AP62" s="99" t="s">
        <v>3947</v>
      </c>
      <c r="AQ62" s="99" t="s">
        <v>4526</v>
      </c>
      <c r="AR62" s="99" t="s">
        <v>4527</v>
      </c>
      <c r="AS62" s="99" t="s">
        <v>4528</v>
      </c>
    </row>
    <row r="63" spans="2:45" s="46" customFormat="1" ht="409.5" x14ac:dyDescent="0.2">
      <c r="B63" s="98" t="s">
        <v>4516</v>
      </c>
      <c r="C63" s="98" t="s">
        <v>4517</v>
      </c>
      <c r="D63" s="99" t="s">
        <v>4518</v>
      </c>
      <c r="E63" s="98" t="s">
        <v>4519</v>
      </c>
      <c r="F63" s="100" t="s">
        <v>3982</v>
      </c>
      <c r="G63" s="99" t="s">
        <v>4529</v>
      </c>
      <c r="H63" s="101" t="s">
        <v>4530</v>
      </c>
      <c r="I63" s="98" t="s">
        <v>3928</v>
      </c>
      <c r="J63" s="98" t="s">
        <v>3929</v>
      </c>
      <c r="K63" s="98" t="s">
        <v>3985</v>
      </c>
      <c r="L63" s="99" t="s">
        <v>4531</v>
      </c>
      <c r="M63" s="99" t="s">
        <v>4532</v>
      </c>
      <c r="N63" s="99" t="s">
        <v>4533</v>
      </c>
      <c r="O63" s="99" t="s">
        <v>3933</v>
      </c>
      <c r="P63" s="99" t="s">
        <v>3934</v>
      </c>
      <c r="Q63" s="99" t="s">
        <v>3935</v>
      </c>
      <c r="R63" s="99" t="s">
        <v>3936</v>
      </c>
      <c r="S63" s="99" t="s">
        <v>3937</v>
      </c>
      <c r="T63" s="102" t="s">
        <v>3938</v>
      </c>
      <c r="U63" s="103">
        <v>0.6</v>
      </c>
      <c r="V63" s="102" t="s">
        <v>3966</v>
      </c>
      <c r="W63" s="103">
        <v>0.8</v>
      </c>
      <c r="X63" s="98" t="s">
        <v>3967</v>
      </c>
      <c r="Y63" s="99" t="s">
        <v>4534</v>
      </c>
      <c r="Z63" s="102" t="s">
        <v>3942</v>
      </c>
      <c r="AA63" s="104">
        <v>0.1512</v>
      </c>
      <c r="AB63" s="102" t="s">
        <v>3939</v>
      </c>
      <c r="AC63" s="104">
        <v>0.33750000000000002</v>
      </c>
      <c r="AD63" s="98" t="s">
        <v>3943</v>
      </c>
      <c r="AE63" s="99" t="s">
        <v>3944</v>
      </c>
      <c r="AF63" s="98" t="s">
        <v>3945</v>
      </c>
      <c r="AG63" s="99" t="s">
        <v>3946</v>
      </c>
      <c r="AH63" s="99" t="s">
        <v>3946</v>
      </c>
      <c r="AI63" s="99" t="s">
        <v>3946</v>
      </c>
      <c r="AJ63" s="99" t="s">
        <v>3946</v>
      </c>
      <c r="AK63" s="99" t="s">
        <v>3946</v>
      </c>
      <c r="AL63" s="99" t="s">
        <v>3947</v>
      </c>
      <c r="AM63" s="99" t="s">
        <v>3947</v>
      </c>
      <c r="AN63" s="99" t="s">
        <v>3947</v>
      </c>
      <c r="AO63" s="99" t="s">
        <v>3947</v>
      </c>
      <c r="AP63" s="99" t="s">
        <v>3947</v>
      </c>
      <c r="AQ63" s="99" t="s">
        <v>4535</v>
      </c>
      <c r="AR63" s="99" t="s">
        <v>4536</v>
      </c>
      <c r="AS63" s="99" t="s">
        <v>4537</v>
      </c>
    </row>
    <row r="64" spans="2:45" s="46" customFormat="1" ht="409.5" x14ac:dyDescent="0.2">
      <c r="B64" s="98" t="s">
        <v>4516</v>
      </c>
      <c r="C64" s="98" t="s">
        <v>4517</v>
      </c>
      <c r="D64" s="99" t="s">
        <v>4518</v>
      </c>
      <c r="E64" s="98" t="s">
        <v>4519</v>
      </c>
      <c r="F64" s="100" t="s">
        <v>3982</v>
      </c>
      <c r="G64" s="99" t="s">
        <v>4538</v>
      </c>
      <c r="H64" s="101" t="s">
        <v>4539</v>
      </c>
      <c r="I64" s="98" t="s">
        <v>3928</v>
      </c>
      <c r="J64" s="98" t="s">
        <v>3929</v>
      </c>
      <c r="K64" s="98" t="s">
        <v>3985</v>
      </c>
      <c r="L64" s="99" t="s">
        <v>4540</v>
      </c>
      <c r="M64" s="99" t="s">
        <v>4541</v>
      </c>
      <c r="N64" s="99" t="s">
        <v>4542</v>
      </c>
      <c r="O64" s="99" t="s">
        <v>3933</v>
      </c>
      <c r="P64" s="99" t="s">
        <v>3934</v>
      </c>
      <c r="Q64" s="99" t="s">
        <v>4543</v>
      </c>
      <c r="R64" s="99" t="s">
        <v>3936</v>
      </c>
      <c r="S64" s="99" t="s">
        <v>4544</v>
      </c>
      <c r="T64" s="102" t="s">
        <v>3990</v>
      </c>
      <c r="U64" s="103">
        <v>0.4</v>
      </c>
      <c r="V64" s="102" t="s">
        <v>3966</v>
      </c>
      <c r="W64" s="103">
        <v>0.8</v>
      </c>
      <c r="X64" s="98" t="s">
        <v>3967</v>
      </c>
      <c r="Y64" s="99" t="s">
        <v>4545</v>
      </c>
      <c r="Z64" s="102" t="s">
        <v>3942</v>
      </c>
      <c r="AA64" s="104">
        <v>3.6287999999999994E-2</v>
      </c>
      <c r="AB64" s="102" t="s">
        <v>3939</v>
      </c>
      <c r="AC64" s="104">
        <v>0.33750000000000002</v>
      </c>
      <c r="AD64" s="98" t="s">
        <v>3943</v>
      </c>
      <c r="AE64" s="99" t="s">
        <v>3944</v>
      </c>
      <c r="AF64" s="98" t="s">
        <v>3945</v>
      </c>
      <c r="AG64" s="99" t="s">
        <v>3946</v>
      </c>
      <c r="AH64" s="99" t="s">
        <v>3946</v>
      </c>
      <c r="AI64" s="99" t="s">
        <v>3946</v>
      </c>
      <c r="AJ64" s="99" t="s">
        <v>3946</v>
      </c>
      <c r="AK64" s="99" t="s">
        <v>3946</v>
      </c>
      <c r="AL64" s="99" t="s">
        <v>3947</v>
      </c>
      <c r="AM64" s="99" t="s">
        <v>3947</v>
      </c>
      <c r="AN64" s="99" t="s">
        <v>3947</v>
      </c>
      <c r="AO64" s="99" t="s">
        <v>3947</v>
      </c>
      <c r="AP64" s="99" t="s">
        <v>3947</v>
      </c>
      <c r="AQ64" s="99" t="s">
        <v>4546</v>
      </c>
      <c r="AR64" s="99" t="s">
        <v>4547</v>
      </c>
      <c r="AS64" s="99" t="s">
        <v>4548</v>
      </c>
    </row>
    <row r="65" spans="2:45" s="46" customFormat="1" ht="409.5" x14ac:dyDescent="0.2">
      <c r="B65" s="98" t="s">
        <v>4516</v>
      </c>
      <c r="C65" s="98" t="s">
        <v>4517</v>
      </c>
      <c r="D65" s="99" t="s">
        <v>4518</v>
      </c>
      <c r="E65" s="98" t="s">
        <v>4519</v>
      </c>
      <c r="F65" s="100" t="s">
        <v>3982</v>
      </c>
      <c r="G65" s="99" t="s">
        <v>4549</v>
      </c>
      <c r="H65" s="101" t="s">
        <v>4550</v>
      </c>
      <c r="I65" s="98" t="s">
        <v>3928</v>
      </c>
      <c r="J65" s="98" t="s">
        <v>3929</v>
      </c>
      <c r="K65" s="98" t="s">
        <v>3985</v>
      </c>
      <c r="L65" s="99" t="s">
        <v>4551</v>
      </c>
      <c r="M65" s="99" t="s">
        <v>4552</v>
      </c>
      <c r="N65" s="99" t="s">
        <v>4553</v>
      </c>
      <c r="O65" s="99" t="s">
        <v>3933</v>
      </c>
      <c r="P65" s="99" t="s">
        <v>3934</v>
      </c>
      <c r="Q65" s="99" t="s">
        <v>4543</v>
      </c>
      <c r="R65" s="99" t="s">
        <v>3936</v>
      </c>
      <c r="S65" s="99" t="s">
        <v>3937</v>
      </c>
      <c r="T65" s="102" t="s">
        <v>3938</v>
      </c>
      <c r="U65" s="103">
        <v>0.6</v>
      </c>
      <c r="V65" s="102" t="s">
        <v>4009</v>
      </c>
      <c r="W65" s="103">
        <v>0.6</v>
      </c>
      <c r="X65" s="98" t="s">
        <v>3940</v>
      </c>
      <c r="Y65" s="99" t="s">
        <v>4554</v>
      </c>
      <c r="Z65" s="102" t="s">
        <v>3942</v>
      </c>
      <c r="AA65" s="104">
        <v>0.1512</v>
      </c>
      <c r="AB65" s="102" t="s">
        <v>3939</v>
      </c>
      <c r="AC65" s="104">
        <v>0.33749999999999997</v>
      </c>
      <c r="AD65" s="98" t="s">
        <v>3943</v>
      </c>
      <c r="AE65" s="99" t="s">
        <v>3944</v>
      </c>
      <c r="AF65" s="98" t="s">
        <v>3945</v>
      </c>
      <c r="AG65" s="99" t="s">
        <v>3946</v>
      </c>
      <c r="AH65" s="99" t="s">
        <v>3946</v>
      </c>
      <c r="AI65" s="99" t="s">
        <v>3946</v>
      </c>
      <c r="AJ65" s="99" t="s">
        <v>3946</v>
      </c>
      <c r="AK65" s="99" t="s">
        <v>3946</v>
      </c>
      <c r="AL65" s="99" t="s">
        <v>3947</v>
      </c>
      <c r="AM65" s="99" t="s">
        <v>3947</v>
      </c>
      <c r="AN65" s="99" t="s">
        <v>3947</v>
      </c>
      <c r="AO65" s="99" t="s">
        <v>3947</v>
      </c>
      <c r="AP65" s="99" t="s">
        <v>3947</v>
      </c>
      <c r="AQ65" s="99" t="s">
        <v>4555</v>
      </c>
      <c r="AR65" s="99" t="s">
        <v>4556</v>
      </c>
      <c r="AS65" s="99" t="s">
        <v>4557</v>
      </c>
    </row>
    <row r="66" spans="2:45" s="46" customFormat="1" ht="409.5" x14ac:dyDescent="0.2">
      <c r="B66" s="98" t="s">
        <v>4516</v>
      </c>
      <c r="C66" s="98" t="s">
        <v>4517</v>
      </c>
      <c r="D66" s="99" t="s">
        <v>4518</v>
      </c>
      <c r="E66" s="98" t="s">
        <v>4519</v>
      </c>
      <c r="F66" s="100" t="s">
        <v>3982</v>
      </c>
      <c r="G66" s="99" t="s">
        <v>4558</v>
      </c>
      <c r="H66" s="101" t="s">
        <v>4559</v>
      </c>
      <c r="I66" s="98" t="s">
        <v>3928</v>
      </c>
      <c r="J66" s="98" t="s">
        <v>3929</v>
      </c>
      <c r="K66" s="98" t="s">
        <v>3985</v>
      </c>
      <c r="L66" s="99" t="s">
        <v>4560</v>
      </c>
      <c r="M66" s="99" t="s">
        <v>4561</v>
      </c>
      <c r="N66" s="99" t="s">
        <v>4562</v>
      </c>
      <c r="O66" s="99" t="s">
        <v>3933</v>
      </c>
      <c r="P66" s="99" t="s">
        <v>3934</v>
      </c>
      <c r="Q66" s="99" t="s">
        <v>3935</v>
      </c>
      <c r="R66" s="99" t="s">
        <v>451</v>
      </c>
      <c r="S66" s="99" t="s">
        <v>4544</v>
      </c>
      <c r="T66" s="102" t="s">
        <v>3942</v>
      </c>
      <c r="U66" s="103">
        <v>0.2</v>
      </c>
      <c r="V66" s="102" t="s">
        <v>4009</v>
      </c>
      <c r="W66" s="103">
        <v>0.6</v>
      </c>
      <c r="X66" s="98" t="s">
        <v>3940</v>
      </c>
      <c r="Y66" s="99" t="s">
        <v>4563</v>
      </c>
      <c r="Z66" s="102" t="s">
        <v>3942</v>
      </c>
      <c r="AA66" s="104">
        <v>0.12</v>
      </c>
      <c r="AB66" s="102" t="s">
        <v>3939</v>
      </c>
      <c r="AC66" s="104">
        <v>0.33749999999999997</v>
      </c>
      <c r="AD66" s="98" t="s">
        <v>3943</v>
      </c>
      <c r="AE66" s="99" t="s">
        <v>3944</v>
      </c>
      <c r="AF66" s="98" t="s">
        <v>3970</v>
      </c>
      <c r="AG66" s="99" t="s">
        <v>4564</v>
      </c>
      <c r="AH66" s="99" t="s">
        <v>4565</v>
      </c>
      <c r="AI66" s="99" t="s">
        <v>4566</v>
      </c>
      <c r="AJ66" s="99" t="s">
        <v>4567</v>
      </c>
      <c r="AK66" s="99" t="s">
        <v>4568</v>
      </c>
      <c r="AL66" s="99" t="s">
        <v>3947</v>
      </c>
      <c r="AM66" s="99" t="s">
        <v>3947</v>
      </c>
      <c r="AN66" s="99" t="s">
        <v>3947</v>
      </c>
      <c r="AO66" s="99" t="s">
        <v>3947</v>
      </c>
      <c r="AP66" s="99" t="s">
        <v>3947</v>
      </c>
      <c r="AQ66" s="99" t="s">
        <v>4569</v>
      </c>
      <c r="AR66" s="99" t="s">
        <v>4570</v>
      </c>
      <c r="AS66" s="99" t="s">
        <v>4571</v>
      </c>
    </row>
    <row r="67" spans="2:45" s="46" customFormat="1" ht="409.5" x14ac:dyDescent="0.2">
      <c r="B67" s="98" t="s">
        <v>4516</v>
      </c>
      <c r="C67" s="98" t="s">
        <v>4517</v>
      </c>
      <c r="D67" s="99" t="s">
        <v>4518</v>
      </c>
      <c r="E67" s="98" t="s">
        <v>4519</v>
      </c>
      <c r="F67" s="100" t="s">
        <v>3982</v>
      </c>
      <c r="G67" s="99" t="s">
        <v>4572</v>
      </c>
      <c r="H67" s="101" t="s">
        <v>4573</v>
      </c>
      <c r="I67" s="98" t="s">
        <v>3928</v>
      </c>
      <c r="J67" s="98" t="s">
        <v>3929</v>
      </c>
      <c r="K67" s="98" t="s">
        <v>3985</v>
      </c>
      <c r="L67" s="99" t="s">
        <v>4574</v>
      </c>
      <c r="M67" s="99" t="s">
        <v>4575</v>
      </c>
      <c r="N67" s="99" t="s">
        <v>4576</v>
      </c>
      <c r="O67" s="99" t="s">
        <v>3933</v>
      </c>
      <c r="P67" s="99" t="s">
        <v>3934</v>
      </c>
      <c r="Q67" s="99" t="s">
        <v>3935</v>
      </c>
      <c r="R67" s="99" t="s">
        <v>451</v>
      </c>
      <c r="S67" s="99" t="s">
        <v>4544</v>
      </c>
      <c r="T67" s="102" t="s">
        <v>3990</v>
      </c>
      <c r="U67" s="103">
        <v>0.4</v>
      </c>
      <c r="V67" s="102" t="s">
        <v>3966</v>
      </c>
      <c r="W67" s="103">
        <v>0.8</v>
      </c>
      <c r="X67" s="98" t="s">
        <v>3967</v>
      </c>
      <c r="Y67" s="99" t="s">
        <v>4577</v>
      </c>
      <c r="Z67" s="102" t="s">
        <v>3942</v>
      </c>
      <c r="AA67" s="104">
        <v>0.1008</v>
      </c>
      <c r="AB67" s="102" t="s">
        <v>3939</v>
      </c>
      <c r="AC67" s="104">
        <v>0.33750000000000002</v>
      </c>
      <c r="AD67" s="98" t="s">
        <v>3943</v>
      </c>
      <c r="AE67" s="99" t="s">
        <v>3944</v>
      </c>
      <c r="AF67" s="98" t="s">
        <v>3970</v>
      </c>
      <c r="AG67" s="99" t="s">
        <v>4564</v>
      </c>
      <c r="AH67" s="99" t="s">
        <v>4565</v>
      </c>
      <c r="AI67" s="99" t="s">
        <v>4566</v>
      </c>
      <c r="AJ67" s="99" t="s">
        <v>4567</v>
      </c>
      <c r="AK67" s="99" t="s">
        <v>4568</v>
      </c>
      <c r="AL67" s="99" t="s">
        <v>3947</v>
      </c>
      <c r="AM67" s="99" t="s">
        <v>3947</v>
      </c>
      <c r="AN67" s="99" t="s">
        <v>3947</v>
      </c>
      <c r="AO67" s="99" t="s">
        <v>3947</v>
      </c>
      <c r="AP67" s="99" t="s">
        <v>3947</v>
      </c>
      <c r="AQ67" s="99" t="s">
        <v>4578</v>
      </c>
      <c r="AR67" s="99" t="s">
        <v>4579</v>
      </c>
      <c r="AS67" s="99" t="s">
        <v>4580</v>
      </c>
    </row>
    <row r="68" spans="2:45" s="46" customFormat="1" ht="409.5" x14ac:dyDescent="0.2">
      <c r="B68" s="98" t="s">
        <v>4581</v>
      </c>
      <c r="C68" s="98" t="s">
        <v>4582</v>
      </c>
      <c r="D68" s="99" t="s">
        <v>4583</v>
      </c>
      <c r="E68" s="98" t="s">
        <v>4584</v>
      </c>
      <c r="F68" s="100" t="s">
        <v>4190</v>
      </c>
      <c r="G68" s="99" t="s">
        <v>4585</v>
      </c>
      <c r="H68" s="101" t="s">
        <v>4586</v>
      </c>
      <c r="I68" s="98" t="s">
        <v>3928</v>
      </c>
      <c r="J68" s="98" t="s">
        <v>3929</v>
      </c>
      <c r="K68" s="98" t="s">
        <v>3257</v>
      </c>
      <c r="L68" s="99" t="s">
        <v>4587</v>
      </c>
      <c r="M68" s="99" t="s">
        <v>4588</v>
      </c>
      <c r="N68" s="99" t="s">
        <v>4589</v>
      </c>
      <c r="O68" s="99" t="s">
        <v>4590</v>
      </c>
      <c r="P68" s="99" t="s">
        <v>3934</v>
      </c>
      <c r="Q68" s="99" t="s">
        <v>4056</v>
      </c>
      <c r="R68" s="99" t="s">
        <v>3936</v>
      </c>
      <c r="S68" s="99" t="s">
        <v>3937</v>
      </c>
      <c r="T68" s="102" t="s">
        <v>3990</v>
      </c>
      <c r="U68" s="103">
        <v>0.4</v>
      </c>
      <c r="V68" s="102" t="s">
        <v>4009</v>
      </c>
      <c r="W68" s="103">
        <v>0.6</v>
      </c>
      <c r="X68" s="98" t="s">
        <v>3940</v>
      </c>
      <c r="Y68" s="99" t="s">
        <v>4591</v>
      </c>
      <c r="Z68" s="102" t="s">
        <v>3942</v>
      </c>
      <c r="AA68" s="104">
        <v>2.1772799999999995E-2</v>
      </c>
      <c r="AB68" s="102" t="s">
        <v>3939</v>
      </c>
      <c r="AC68" s="104">
        <v>0.25312499999999999</v>
      </c>
      <c r="AD68" s="98" t="s">
        <v>3943</v>
      </c>
      <c r="AE68" s="99" t="s">
        <v>3957</v>
      </c>
      <c r="AF68" s="98" t="s">
        <v>3945</v>
      </c>
      <c r="AG68" s="99" t="s">
        <v>3946</v>
      </c>
      <c r="AH68" s="99" t="s">
        <v>3946</v>
      </c>
      <c r="AI68" s="99" t="s">
        <v>3946</v>
      </c>
      <c r="AJ68" s="99" t="s">
        <v>3946</v>
      </c>
      <c r="AK68" s="99" t="s">
        <v>3946</v>
      </c>
      <c r="AL68" s="99" t="s">
        <v>3947</v>
      </c>
      <c r="AM68" s="99" t="s">
        <v>3947</v>
      </c>
      <c r="AN68" s="99" t="s">
        <v>3947</v>
      </c>
      <c r="AO68" s="99" t="s">
        <v>3947</v>
      </c>
      <c r="AP68" s="99" t="s">
        <v>3947</v>
      </c>
      <c r="AQ68" s="99" t="s">
        <v>4592</v>
      </c>
      <c r="AR68" s="99" t="s">
        <v>4593</v>
      </c>
      <c r="AS68" s="99" t="s">
        <v>4594</v>
      </c>
    </row>
    <row r="69" spans="2:45" s="46" customFormat="1" ht="409.5" x14ac:dyDescent="0.2">
      <c r="B69" s="98" t="s">
        <v>4581</v>
      </c>
      <c r="C69" s="98" t="s">
        <v>4582</v>
      </c>
      <c r="D69" s="99" t="s">
        <v>4583</v>
      </c>
      <c r="E69" s="98" t="s">
        <v>4584</v>
      </c>
      <c r="F69" s="100" t="s">
        <v>4190</v>
      </c>
      <c r="G69" s="99" t="s">
        <v>4585</v>
      </c>
      <c r="H69" s="101" t="s">
        <v>4595</v>
      </c>
      <c r="I69" s="98" t="s">
        <v>3928</v>
      </c>
      <c r="J69" s="98" t="s">
        <v>3929</v>
      </c>
      <c r="K69" s="98" t="s">
        <v>3257</v>
      </c>
      <c r="L69" s="99" t="s">
        <v>4596</v>
      </c>
      <c r="M69" s="99" t="s">
        <v>4597</v>
      </c>
      <c r="N69" s="99" t="s">
        <v>4598</v>
      </c>
      <c r="O69" s="99" t="s">
        <v>4590</v>
      </c>
      <c r="P69" s="99" t="s">
        <v>3934</v>
      </c>
      <c r="Q69" s="99" t="s">
        <v>4056</v>
      </c>
      <c r="R69" s="99" t="s">
        <v>3936</v>
      </c>
      <c r="S69" s="99" t="s">
        <v>3937</v>
      </c>
      <c r="T69" s="102" t="s">
        <v>3990</v>
      </c>
      <c r="U69" s="103">
        <v>0.4</v>
      </c>
      <c r="V69" s="102" t="s">
        <v>3966</v>
      </c>
      <c r="W69" s="103">
        <v>0.8</v>
      </c>
      <c r="X69" s="98" t="s">
        <v>3967</v>
      </c>
      <c r="Y69" s="99" t="s">
        <v>4599</v>
      </c>
      <c r="Z69" s="102" t="s">
        <v>3942</v>
      </c>
      <c r="AA69" s="104">
        <v>2.5401599999999996E-2</v>
      </c>
      <c r="AB69" s="102" t="s">
        <v>3939</v>
      </c>
      <c r="AC69" s="104">
        <v>0.33750000000000002</v>
      </c>
      <c r="AD69" s="98" t="s">
        <v>3943</v>
      </c>
      <c r="AE69" s="99" t="s">
        <v>3944</v>
      </c>
      <c r="AF69" s="98" t="s">
        <v>3945</v>
      </c>
      <c r="AG69" s="99" t="s">
        <v>3946</v>
      </c>
      <c r="AH69" s="99" t="s">
        <v>3946</v>
      </c>
      <c r="AI69" s="99" t="s">
        <v>3946</v>
      </c>
      <c r="AJ69" s="99" t="s">
        <v>3946</v>
      </c>
      <c r="AK69" s="99" t="s">
        <v>3946</v>
      </c>
      <c r="AL69" s="99" t="s">
        <v>3947</v>
      </c>
      <c r="AM69" s="99" t="s">
        <v>3947</v>
      </c>
      <c r="AN69" s="99" t="s">
        <v>3947</v>
      </c>
      <c r="AO69" s="99" t="s">
        <v>3947</v>
      </c>
      <c r="AP69" s="99" t="s">
        <v>3947</v>
      </c>
      <c r="AQ69" s="99" t="s">
        <v>4600</v>
      </c>
      <c r="AR69" s="99" t="s">
        <v>4601</v>
      </c>
      <c r="AS69" s="99" t="s">
        <v>4602</v>
      </c>
    </row>
    <row r="70" spans="2:45" s="46" customFormat="1" ht="409.5" x14ac:dyDescent="0.2">
      <c r="B70" s="98" t="s">
        <v>4581</v>
      </c>
      <c r="C70" s="98" t="s">
        <v>4582</v>
      </c>
      <c r="D70" s="99" t="s">
        <v>4583</v>
      </c>
      <c r="E70" s="98" t="s">
        <v>4584</v>
      </c>
      <c r="F70" s="100" t="s">
        <v>4190</v>
      </c>
      <c r="G70" s="99" t="s">
        <v>4603</v>
      </c>
      <c r="H70" s="101" t="s">
        <v>4604</v>
      </c>
      <c r="I70" s="98" t="s">
        <v>3928</v>
      </c>
      <c r="J70" s="98" t="s">
        <v>3929</v>
      </c>
      <c r="K70" s="98" t="s">
        <v>3257</v>
      </c>
      <c r="L70" s="99" t="s">
        <v>4605</v>
      </c>
      <c r="M70" s="99" t="s">
        <v>4597</v>
      </c>
      <c r="N70" s="99" t="s">
        <v>4606</v>
      </c>
      <c r="O70" s="99" t="s">
        <v>4590</v>
      </c>
      <c r="P70" s="99" t="s">
        <v>3934</v>
      </c>
      <c r="Q70" s="99" t="s">
        <v>3935</v>
      </c>
      <c r="R70" s="99" t="s">
        <v>3936</v>
      </c>
      <c r="S70" s="99" t="s">
        <v>3937</v>
      </c>
      <c r="T70" s="102" t="s">
        <v>4035</v>
      </c>
      <c r="U70" s="103">
        <v>1</v>
      </c>
      <c r="V70" s="102" t="s">
        <v>4009</v>
      </c>
      <c r="W70" s="103">
        <v>0.6</v>
      </c>
      <c r="X70" s="98" t="s">
        <v>3967</v>
      </c>
      <c r="Y70" s="99" t="s">
        <v>4607</v>
      </c>
      <c r="Z70" s="102" t="s">
        <v>3942</v>
      </c>
      <c r="AA70" s="104">
        <v>1.8670175999999997E-2</v>
      </c>
      <c r="AB70" s="102" t="s">
        <v>3939</v>
      </c>
      <c r="AC70" s="104">
        <v>0.33749999999999997</v>
      </c>
      <c r="AD70" s="98" t="s">
        <v>3943</v>
      </c>
      <c r="AE70" s="99" t="s">
        <v>3944</v>
      </c>
      <c r="AF70" s="98" t="s">
        <v>3945</v>
      </c>
      <c r="AG70" s="99" t="s">
        <v>3946</v>
      </c>
      <c r="AH70" s="99" t="s">
        <v>3946</v>
      </c>
      <c r="AI70" s="99" t="s">
        <v>3946</v>
      </c>
      <c r="AJ70" s="99" t="s">
        <v>3946</v>
      </c>
      <c r="AK70" s="99" t="s">
        <v>3946</v>
      </c>
      <c r="AL70" s="99" t="s">
        <v>3947</v>
      </c>
      <c r="AM70" s="99" t="s">
        <v>3947</v>
      </c>
      <c r="AN70" s="99" t="s">
        <v>3947</v>
      </c>
      <c r="AO70" s="99" t="s">
        <v>3947</v>
      </c>
      <c r="AP70" s="99" t="s">
        <v>3947</v>
      </c>
      <c r="AQ70" s="99" t="s">
        <v>4608</v>
      </c>
      <c r="AR70" s="99" t="s">
        <v>4609</v>
      </c>
      <c r="AS70" s="99" t="s">
        <v>4610</v>
      </c>
    </row>
    <row r="71" spans="2:45" s="46" customFormat="1" ht="409.5" x14ac:dyDescent="0.2">
      <c r="B71" s="98" t="s">
        <v>4581</v>
      </c>
      <c r="C71" s="98" t="s">
        <v>4582</v>
      </c>
      <c r="D71" s="99" t="s">
        <v>4583</v>
      </c>
      <c r="E71" s="98" t="s">
        <v>4584</v>
      </c>
      <c r="F71" s="100" t="s">
        <v>4190</v>
      </c>
      <c r="G71" s="99" t="s">
        <v>4611</v>
      </c>
      <c r="H71" s="101" t="s">
        <v>4612</v>
      </c>
      <c r="I71" s="98" t="s">
        <v>3928</v>
      </c>
      <c r="J71" s="98" t="s">
        <v>3929</v>
      </c>
      <c r="K71" s="98" t="s">
        <v>3257</v>
      </c>
      <c r="L71" s="99" t="s">
        <v>4613</v>
      </c>
      <c r="M71" s="99" t="s">
        <v>4597</v>
      </c>
      <c r="N71" s="99" t="s">
        <v>4614</v>
      </c>
      <c r="O71" s="99" t="s">
        <v>4590</v>
      </c>
      <c r="P71" s="99" t="s">
        <v>3934</v>
      </c>
      <c r="Q71" s="99" t="s">
        <v>3935</v>
      </c>
      <c r="R71" s="99" t="s">
        <v>3936</v>
      </c>
      <c r="S71" s="99" t="s">
        <v>3937</v>
      </c>
      <c r="T71" s="102" t="s">
        <v>4035</v>
      </c>
      <c r="U71" s="103">
        <v>1</v>
      </c>
      <c r="V71" s="102" t="s">
        <v>3939</v>
      </c>
      <c r="W71" s="103">
        <v>0.4</v>
      </c>
      <c r="X71" s="98" t="s">
        <v>3967</v>
      </c>
      <c r="Y71" s="99" t="s">
        <v>4615</v>
      </c>
      <c r="Z71" s="102" t="s">
        <v>3942</v>
      </c>
      <c r="AA71" s="104">
        <v>9.0719999999999995E-2</v>
      </c>
      <c r="AB71" s="102" t="s">
        <v>3939</v>
      </c>
      <c r="AC71" s="104">
        <v>0.22500000000000003</v>
      </c>
      <c r="AD71" s="98" t="s">
        <v>3943</v>
      </c>
      <c r="AE71" s="99" t="s">
        <v>3944</v>
      </c>
      <c r="AF71" s="98" t="s">
        <v>3945</v>
      </c>
      <c r="AG71" s="99" t="s">
        <v>3946</v>
      </c>
      <c r="AH71" s="99" t="s">
        <v>3946</v>
      </c>
      <c r="AI71" s="99" t="s">
        <v>3946</v>
      </c>
      <c r="AJ71" s="99" t="s">
        <v>3946</v>
      </c>
      <c r="AK71" s="99" t="s">
        <v>3946</v>
      </c>
      <c r="AL71" s="99" t="s">
        <v>3947</v>
      </c>
      <c r="AM71" s="99" t="s">
        <v>3947</v>
      </c>
      <c r="AN71" s="99" t="s">
        <v>3947</v>
      </c>
      <c r="AO71" s="99" t="s">
        <v>3947</v>
      </c>
      <c r="AP71" s="99" t="s">
        <v>3947</v>
      </c>
      <c r="AQ71" s="99" t="s">
        <v>4616</v>
      </c>
      <c r="AR71" s="99" t="s">
        <v>4617</v>
      </c>
      <c r="AS71" s="99" t="s">
        <v>4618</v>
      </c>
    </row>
    <row r="72" spans="2:45" s="46" customFormat="1" ht="409.5" x14ac:dyDescent="0.2">
      <c r="B72" s="98" t="s">
        <v>4581</v>
      </c>
      <c r="C72" s="98" t="s">
        <v>4582</v>
      </c>
      <c r="D72" s="99" t="s">
        <v>4583</v>
      </c>
      <c r="E72" s="98" t="s">
        <v>4584</v>
      </c>
      <c r="F72" s="100" t="s">
        <v>4190</v>
      </c>
      <c r="G72" s="99" t="s">
        <v>4619</v>
      </c>
      <c r="H72" s="101" t="s">
        <v>4620</v>
      </c>
      <c r="I72" s="98" t="s">
        <v>3962</v>
      </c>
      <c r="J72" s="98" t="s">
        <v>3929</v>
      </c>
      <c r="K72" s="98" t="s">
        <v>3257</v>
      </c>
      <c r="L72" s="99" t="s">
        <v>4621</v>
      </c>
      <c r="M72" s="99" t="s">
        <v>4622</v>
      </c>
      <c r="N72" s="99" t="s">
        <v>4623</v>
      </c>
      <c r="O72" s="99" t="s">
        <v>4590</v>
      </c>
      <c r="P72" s="99" t="s">
        <v>3934</v>
      </c>
      <c r="Q72" s="99" t="s">
        <v>4624</v>
      </c>
      <c r="R72" s="99" t="s">
        <v>3936</v>
      </c>
      <c r="S72" s="99" t="s">
        <v>3937</v>
      </c>
      <c r="T72" s="102" t="s">
        <v>3942</v>
      </c>
      <c r="U72" s="103">
        <v>0.2</v>
      </c>
      <c r="V72" s="102" t="s">
        <v>4057</v>
      </c>
      <c r="W72" s="103">
        <v>1</v>
      </c>
      <c r="X72" s="98" t="s">
        <v>4058</v>
      </c>
      <c r="Y72" s="99" t="s">
        <v>4625</v>
      </c>
      <c r="Z72" s="102" t="s">
        <v>3942</v>
      </c>
      <c r="AA72" s="104">
        <v>1.2700799999999998E-2</v>
      </c>
      <c r="AB72" s="102" t="s">
        <v>4057</v>
      </c>
      <c r="AC72" s="104">
        <v>1</v>
      </c>
      <c r="AD72" s="98" t="s">
        <v>4058</v>
      </c>
      <c r="AE72" s="99" t="s">
        <v>4060</v>
      </c>
      <c r="AF72" s="98" t="s">
        <v>3970</v>
      </c>
      <c r="AG72" s="99" t="s">
        <v>3946</v>
      </c>
      <c r="AH72" s="99" t="s">
        <v>3946</v>
      </c>
      <c r="AI72" s="99" t="s">
        <v>3946</v>
      </c>
      <c r="AJ72" s="99" t="s">
        <v>3946</v>
      </c>
      <c r="AK72" s="99" t="s">
        <v>3946</v>
      </c>
      <c r="AL72" s="99" t="s">
        <v>4626</v>
      </c>
      <c r="AM72" s="99" t="s">
        <v>4627</v>
      </c>
      <c r="AN72" s="99" t="s">
        <v>4628</v>
      </c>
      <c r="AO72" s="99" t="s">
        <v>4227</v>
      </c>
      <c r="AP72" s="99" t="s">
        <v>4629</v>
      </c>
      <c r="AQ72" s="99" t="s">
        <v>4630</v>
      </c>
      <c r="AR72" s="99" t="s">
        <v>4631</v>
      </c>
      <c r="AS72" s="99" t="s">
        <v>4632</v>
      </c>
    </row>
    <row r="73" spans="2:45" s="46" customFormat="1" ht="409.5" x14ac:dyDescent="0.2">
      <c r="B73" s="98" t="s">
        <v>4581</v>
      </c>
      <c r="C73" s="98" t="s">
        <v>4582</v>
      </c>
      <c r="D73" s="99" t="s">
        <v>4583</v>
      </c>
      <c r="E73" s="98" t="s">
        <v>4584</v>
      </c>
      <c r="F73" s="100" t="s">
        <v>4190</v>
      </c>
      <c r="G73" s="99" t="s">
        <v>4633</v>
      </c>
      <c r="H73" s="101" t="s">
        <v>4634</v>
      </c>
      <c r="I73" s="98" t="s">
        <v>3962</v>
      </c>
      <c r="J73" s="98" t="s">
        <v>3929</v>
      </c>
      <c r="K73" s="98" t="s">
        <v>3985</v>
      </c>
      <c r="L73" s="99" t="s">
        <v>4635</v>
      </c>
      <c r="M73" s="99" t="s">
        <v>4622</v>
      </c>
      <c r="N73" s="99" t="s">
        <v>4636</v>
      </c>
      <c r="O73" s="99" t="s">
        <v>4590</v>
      </c>
      <c r="P73" s="99" t="s">
        <v>3934</v>
      </c>
      <c r="Q73" s="99" t="s">
        <v>4637</v>
      </c>
      <c r="R73" s="99" t="s">
        <v>3936</v>
      </c>
      <c r="S73" s="99" t="s">
        <v>3937</v>
      </c>
      <c r="T73" s="102" t="s">
        <v>3942</v>
      </c>
      <c r="U73" s="103">
        <v>0.2</v>
      </c>
      <c r="V73" s="102" t="s">
        <v>4057</v>
      </c>
      <c r="W73" s="103">
        <v>1</v>
      </c>
      <c r="X73" s="98" t="s">
        <v>4058</v>
      </c>
      <c r="Y73" s="99" t="s">
        <v>4060</v>
      </c>
      <c r="Z73" s="102" t="s">
        <v>3942</v>
      </c>
      <c r="AA73" s="104">
        <v>1.8143999999999997E-2</v>
      </c>
      <c r="AB73" s="102" t="s">
        <v>4057</v>
      </c>
      <c r="AC73" s="104">
        <v>1</v>
      </c>
      <c r="AD73" s="98" t="s">
        <v>4058</v>
      </c>
      <c r="AE73" s="99" t="s">
        <v>4060</v>
      </c>
      <c r="AF73" s="98" t="s">
        <v>3970</v>
      </c>
      <c r="AG73" s="99" t="s">
        <v>3946</v>
      </c>
      <c r="AH73" s="99" t="s">
        <v>3946</v>
      </c>
      <c r="AI73" s="99" t="s">
        <v>3946</v>
      </c>
      <c r="AJ73" s="99" t="s">
        <v>3946</v>
      </c>
      <c r="AK73" s="99" t="s">
        <v>3946</v>
      </c>
      <c r="AL73" s="99" t="s">
        <v>4638</v>
      </c>
      <c r="AM73" s="99" t="s">
        <v>4627</v>
      </c>
      <c r="AN73" s="99" t="s">
        <v>4628</v>
      </c>
      <c r="AO73" s="99" t="s">
        <v>4227</v>
      </c>
      <c r="AP73" s="99" t="s">
        <v>4629</v>
      </c>
      <c r="AQ73" s="99" t="s">
        <v>4639</v>
      </c>
      <c r="AR73" s="99" t="s">
        <v>4640</v>
      </c>
      <c r="AS73" s="99" t="s">
        <v>4641</v>
      </c>
    </row>
    <row r="74" spans="2:45" s="46" customFormat="1" ht="409.5" x14ac:dyDescent="0.2">
      <c r="B74" s="98" t="s">
        <v>4642</v>
      </c>
      <c r="C74" s="98" t="s">
        <v>4643</v>
      </c>
      <c r="D74" s="99" t="s">
        <v>4644</v>
      </c>
      <c r="E74" s="98" t="s">
        <v>4645</v>
      </c>
      <c r="F74" s="100" t="s">
        <v>4190</v>
      </c>
      <c r="G74" s="99" t="s">
        <v>4646</v>
      </c>
      <c r="H74" s="101" t="s">
        <v>4647</v>
      </c>
      <c r="I74" s="98" t="s">
        <v>3928</v>
      </c>
      <c r="J74" s="98" t="s">
        <v>3929</v>
      </c>
      <c r="K74" s="98" t="s">
        <v>3257</v>
      </c>
      <c r="L74" s="99" t="s">
        <v>4648</v>
      </c>
      <c r="M74" s="99" t="s">
        <v>4649</v>
      </c>
      <c r="N74" s="99" t="s">
        <v>4650</v>
      </c>
      <c r="O74" s="99" t="s">
        <v>3933</v>
      </c>
      <c r="P74" s="99" t="s">
        <v>3934</v>
      </c>
      <c r="Q74" s="99" t="s">
        <v>3935</v>
      </c>
      <c r="R74" s="99" t="s">
        <v>3936</v>
      </c>
      <c r="S74" s="99" t="s">
        <v>3937</v>
      </c>
      <c r="T74" s="102" t="s">
        <v>3990</v>
      </c>
      <c r="U74" s="103">
        <v>0.4</v>
      </c>
      <c r="V74" s="102" t="s">
        <v>4101</v>
      </c>
      <c r="W74" s="103">
        <v>0.2</v>
      </c>
      <c r="X74" s="98" t="s">
        <v>3943</v>
      </c>
      <c r="Y74" s="99" t="s">
        <v>4651</v>
      </c>
      <c r="Z74" s="102" t="s">
        <v>3942</v>
      </c>
      <c r="AA74" s="104">
        <v>5.183999999999999E-2</v>
      </c>
      <c r="AB74" s="102" t="s">
        <v>4101</v>
      </c>
      <c r="AC74" s="104">
        <v>0.15000000000000002</v>
      </c>
      <c r="AD74" s="98" t="s">
        <v>3943</v>
      </c>
      <c r="AE74" s="99" t="s">
        <v>4652</v>
      </c>
      <c r="AF74" s="98" t="s">
        <v>3945</v>
      </c>
      <c r="AG74" s="99" t="s">
        <v>3946</v>
      </c>
      <c r="AH74" s="99" t="s">
        <v>3946</v>
      </c>
      <c r="AI74" s="99" t="s">
        <v>3946</v>
      </c>
      <c r="AJ74" s="99" t="s">
        <v>3946</v>
      </c>
      <c r="AK74" s="99" t="s">
        <v>3946</v>
      </c>
      <c r="AL74" s="99" t="s">
        <v>3947</v>
      </c>
      <c r="AM74" s="99" t="s">
        <v>3947</v>
      </c>
      <c r="AN74" s="99" t="s">
        <v>3947</v>
      </c>
      <c r="AO74" s="99" t="s">
        <v>3947</v>
      </c>
      <c r="AP74" s="99" t="s">
        <v>3947</v>
      </c>
      <c r="AQ74" s="99" t="s">
        <v>4653</v>
      </c>
      <c r="AR74" s="99" t="s">
        <v>4654</v>
      </c>
      <c r="AS74" s="99" t="s">
        <v>4655</v>
      </c>
    </row>
    <row r="75" spans="2:45" s="46" customFormat="1" ht="409.5" x14ac:dyDescent="0.2">
      <c r="B75" s="98" t="s">
        <v>4642</v>
      </c>
      <c r="C75" s="98" t="s">
        <v>4643</v>
      </c>
      <c r="D75" s="99" t="s">
        <v>4644</v>
      </c>
      <c r="E75" s="98" t="s">
        <v>4645</v>
      </c>
      <c r="F75" s="100" t="s">
        <v>4190</v>
      </c>
      <c r="G75" s="99" t="s">
        <v>4656</v>
      </c>
      <c r="H75" s="101" t="s">
        <v>4657</v>
      </c>
      <c r="I75" s="98" t="s">
        <v>3928</v>
      </c>
      <c r="J75" s="98" t="s">
        <v>3929</v>
      </c>
      <c r="K75" s="98" t="s">
        <v>3257</v>
      </c>
      <c r="L75" s="99" t="s">
        <v>4658</v>
      </c>
      <c r="M75" s="99" t="s">
        <v>4649</v>
      </c>
      <c r="N75" s="99" t="s">
        <v>4659</v>
      </c>
      <c r="O75" s="99" t="s">
        <v>3933</v>
      </c>
      <c r="P75" s="99" t="s">
        <v>3934</v>
      </c>
      <c r="Q75" s="99" t="s">
        <v>3935</v>
      </c>
      <c r="R75" s="99" t="s">
        <v>3936</v>
      </c>
      <c r="S75" s="99" t="s">
        <v>3937</v>
      </c>
      <c r="T75" s="102" t="s">
        <v>4075</v>
      </c>
      <c r="U75" s="103">
        <v>0.8</v>
      </c>
      <c r="V75" s="102" t="s">
        <v>4101</v>
      </c>
      <c r="W75" s="103">
        <v>0.2</v>
      </c>
      <c r="X75" s="98" t="s">
        <v>3940</v>
      </c>
      <c r="Y75" s="99" t="s">
        <v>4660</v>
      </c>
      <c r="Z75" s="102" t="s">
        <v>3990</v>
      </c>
      <c r="AA75" s="104">
        <v>0.28799999999999998</v>
      </c>
      <c r="AB75" s="102" t="s">
        <v>4101</v>
      </c>
      <c r="AC75" s="104">
        <v>0.15000000000000002</v>
      </c>
      <c r="AD75" s="98" t="s">
        <v>3943</v>
      </c>
      <c r="AE75" s="99" t="s">
        <v>4661</v>
      </c>
      <c r="AF75" s="98" t="s">
        <v>3945</v>
      </c>
      <c r="AG75" s="99" t="s">
        <v>3946</v>
      </c>
      <c r="AH75" s="99" t="s">
        <v>3946</v>
      </c>
      <c r="AI75" s="99" t="s">
        <v>3946</v>
      </c>
      <c r="AJ75" s="99" t="s">
        <v>3946</v>
      </c>
      <c r="AK75" s="99" t="s">
        <v>3946</v>
      </c>
      <c r="AL75" s="99" t="s">
        <v>3947</v>
      </c>
      <c r="AM75" s="99" t="s">
        <v>3947</v>
      </c>
      <c r="AN75" s="99" t="s">
        <v>3947</v>
      </c>
      <c r="AO75" s="99" t="s">
        <v>3947</v>
      </c>
      <c r="AP75" s="99" t="s">
        <v>3947</v>
      </c>
      <c r="AQ75" s="99" t="s">
        <v>4662</v>
      </c>
      <c r="AR75" s="99" t="s">
        <v>4663</v>
      </c>
      <c r="AS75" s="99" t="s">
        <v>4664</v>
      </c>
    </row>
    <row r="76" spans="2:45" s="46" customFormat="1" ht="409.5" x14ac:dyDescent="0.2">
      <c r="B76" s="98" t="s">
        <v>4642</v>
      </c>
      <c r="C76" s="98" t="s">
        <v>4643</v>
      </c>
      <c r="D76" s="99" t="s">
        <v>4644</v>
      </c>
      <c r="E76" s="98" t="s">
        <v>4645</v>
      </c>
      <c r="F76" s="100" t="s">
        <v>4190</v>
      </c>
      <c r="G76" s="99" t="s">
        <v>4665</v>
      </c>
      <c r="H76" s="101" t="s">
        <v>4666</v>
      </c>
      <c r="I76" s="98" t="s">
        <v>3928</v>
      </c>
      <c r="J76" s="98" t="s">
        <v>3929</v>
      </c>
      <c r="K76" s="98" t="s">
        <v>3257</v>
      </c>
      <c r="L76" s="99" t="s">
        <v>4667</v>
      </c>
      <c r="M76" s="99" t="s">
        <v>4649</v>
      </c>
      <c r="N76" s="99" t="s">
        <v>4668</v>
      </c>
      <c r="O76" s="99" t="s">
        <v>3933</v>
      </c>
      <c r="P76" s="99" t="s">
        <v>3934</v>
      </c>
      <c r="Q76" s="99" t="s">
        <v>3935</v>
      </c>
      <c r="R76" s="99" t="s">
        <v>3936</v>
      </c>
      <c r="S76" s="99" t="s">
        <v>3937</v>
      </c>
      <c r="T76" s="102" t="s">
        <v>3990</v>
      </c>
      <c r="U76" s="103">
        <v>0.4</v>
      </c>
      <c r="V76" s="102" t="s">
        <v>4101</v>
      </c>
      <c r="W76" s="103">
        <v>0.2</v>
      </c>
      <c r="X76" s="98" t="s">
        <v>3943</v>
      </c>
      <c r="Y76" s="99" t="s">
        <v>4669</v>
      </c>
      <c r="Z76" s="102" t="s">
        <v>3990</v>
      </c>
      <c r="AA76" s="104">
        <v>0.24</v>
      </c>
      <c r="AB76" s="102" t="s">
        <v>4101</v>
      </c>
      <c r="AC76" s="104">
        <v>0.15000000000000002</v>
      </c>
      <c r="AD76" s="98" t="s">
        <v>3943</v>
      </c>
      <c r="AE76" s="99" t="s">
        <v>4670</v>
      </c>
      <c r="AF76" s="98" t="s">
        <v>3945</v>
      </c>
      <c r="AG76" s="99" t="s">
        <v>3946</v>
      </c>
      <c r="AH76" s="99" t="s">
        <v>3946</v>
      </c>
      <c r="AI76" s="99" t="s">
        <v>3946</v>
      </c>
      <c r="AJ76" s="99" t="s">
        <v>3946</v>
      </c>
      <c r="AK76" s="99" t="s">
        <v>3946</v>
      </c>
      <c r="AL76" s="99" t="s">
        <v>3947</v>
      </c>
      <c r="AM76" s="99" t="s">
        <v>3947</v>
      </c>
      <c r="AN76" s="99" t="s">
        <v>3947</v>
      </c>
      <c r="AO76" s="99" t="s">
        <v>3947</v>
      </c>
      <c r="AP76" s="99" t="s">
        <v>3947</v>
      </c>
      <c r="AQ76" s="99" t="s">
        <v>4671</v>
      </c>
      <c r="AR76" s="99" t="s">
        <v>4672</v>
      </c>
      <c r="AS76" s="99" t="s">
        <v>4673</v>
      </c>
    </row>
    <row r="77" spans="2:45" s="46" customFormat="1" ht="409.5" x14ac:dyDescent="0.2">
      <c r="B77" s="98" t="s">
        <v>4642</v>
      </c>
      <c r="C77" s="98" t="s">
        <v>4643</v>
      </c>
      <c r="D77" s="99" t="s">
        <v>4644</v>
      </c>
      <c r="E77" s="98" t="s">
        <v>4645</v>
      </c>
      <c r="F77" s="100" t="s">
        <v>4190</v>
      </c>
      <c r="G77" s="99" t="s">
        <v>4646</v>
      </c>
      <c r="H77" s="101" t="s">
        <v>4674</v>
      </c>
      <c r="I77" s="98" t="s">
        <v>3962</v>
      </c>
      <c r="J77" s="98" t="s">
        <v>4052</v>
      </c>
      <c r="K77" s="98" t="s">
        <v>3257</v>
      </c>
      <c r="L77" s="99" t="s">
        <v>4675</v>
      </c>
      <c r="M77" s="99" t="s">
        <v>4649</v>
      </c>
      <c r="N77" s="99" t="s">
        <v>4676</v>
      </c>
      <c r="O77" s="99" t="s">
        <v>3933</v>
      </c>
      <c r="P77" s="99" t="s">
        <v>3934</v>
      </c>
      <c r="Q77" s="99" t="s">
        <v>3935</v>
      </c>
      <c r="R77" s="99" t="s">
        <v>3936</v>
      </c>
      <c r="S77" s="99" t="s">
        <v>3937</v>
      </c>
      <c r="T77" s="102" t="s">
        <v>3942</v>
      </c>
      <c r="U77" s="103">
        <v>0.2</v>
      </c>
      <c r="V77" s="102" t="s">
        <v>4009</v>
      </c>
      <c r="W77" s="103">
        <v>0.6</v>
      </c>
      <c r="X77" s="98" t="s">
        <v>3940</v>
      </c>
      <c r="Y77" s="99" t="s">
        <v>4677</v>
      </c>
      <c r="Z77" s="102" t="s">
        <v>3942</v>
      </c>
      <c r="AA77" s="104">
        <v>2.5919999999999995E-2</v>
      </c>
      <c r="AB77" s="102" t="s">
        <v>4009</v>
      </c>
      <c r="AC77" s="104">
        <v>0.6</v>
      </c>
      <c r="AD77" s="98" t="s">
        <v>3940</v>
      </c>
      <c r="AE77" s="99" t="s">
        <v>4678</v>
      </c>
      <c r="AF77" s="98" t="s">
        <v>3970</v>
      </c>
      <c r="AG77" s="99" t="s">
        <v>3946</v>
      </c>
      <c r="AH77" s="99" t="s">
        <v>3946</v>
      </c>
      <c r="AI77" s="99" t="s">
        <v>3946</v>
      </c>
      <c r="AJ77" s="99" t="s">
        <v>3946</v>
      </c>
      <c r="AK77" s="99" t="s">
        <v>3946</v>
      </c>
      <c r="AL77" s="99" t="s">
        <v>4679</v>
      </c>
      <c r="AM77" s="99" t="s">
        <v>4680</v>
      </c>
      <c r="AN77" s="99" t="s">
        <v>4681</v>
      </c>
      <c r="AO77" s="99" t="s">
        <v>4682</v>
      </c>
      <c r="AP77" s="99" t="s">
        <v>4683</v>
      </c>
      <c r="AQ77" s="99" t="s">
        <v>4684</v>
      </c>
      <c r="AR77" s="99" t="s">
        <v>4685</v>
      </c>
      <c r="AS77" s="99" t="s">
        <v>4686</v>
      </c>
    </row>
    <row r="78" spans="2:45" s="46" customFormat="1" ht="409.5" x14ac:dyDescent="0.2">
      <c r="B78" s="98" t="s">
        <v>4687</v>
      </c>
      <c r="C78" s="98" t="s">
        <v>4688</v>
      </c>
      <c r="D78" s="99" t="s">
        <v>4689</v>
      </c>
      <c r="E78" s="98" t="s">
        <v>3667</v>
      </c>
      <c r="F78" s="100" t="s">
        <v>4029</v>
      </c>
      <c r="G78" s="99" t="s">
        <v>4690</v>
      </c>
      <c r="H78" s="101" t="s">
        <v>4691</v>
      </c>
      <c r="I78" s="98" t="s">
        <v>3928</v>
      </c>
      <c r="J78" s="98" t="s">
        <v>3929</v>
      </c>
      <c r="K78" s="98" t="s">
        <v>3257</v>
      </c>
      <c r="L78" s="99" t="s">
        <v>4692</v>
      </c>
      <c r="M78" s="99" t="s">
        <v>4693</v>
      </c>
      <c r="N78" s="99" t="s">
        <v>4694</v>
      </c>
      <c r="O78" s="99" t="s">
        <v>4695</v>
      </c>
      <c r="P78" s="99" t="s">
        <v>3934</v>
      </c>
      <c r="Q78" s="99" t="s">
        <v>4056</v>
      </c>
      <c r="R78" s="99" t="s">
        <v>451</v>
      </c>
      <c r="S78" s="99" t="s">
        <v>4696</v>
      </c>
      <c r="T78" s="102" t="s">
        <v>3942</v>
      </c>
      <c r="U78" s="103">
        <v>0.2</v>
      </c>
      <c r="V78" s="102" t="s">
        <v>3939</v>
      </c>
      <c r="W78" s="103">
        <v>0.4</v>
      </c>
      <c r="X78" s="98" t="s">
        <v>3943</v>
      </c>
      <c r="Y78" s="99" t="s">
        <v>4697</v>
      </c>
      <c r="Z78" s="102" t="s">
        <v>3942</v>
      </c>
      <c r="AA78" s="104">
        <v>2.1167999999999999E-2</v>
      </c>
      <c r="AB78" s="102" t="s">
        <v>4101</v>
      </c>
      <c r="AC78" s="104">
        <v>0.16875000000000001</v>
      </c>
      <c r="AD78" s="98" t="s">
        <v>3943</v>
      </c>
      <c r="AE78" s="99" t="s">
        <v>4392</v>
      </c>
      <c r="AF78" s="98" t="s">
        <v>3945</v>
      </c>
      <c r="AG78" s="99" t="s">
        <v>3946</v>
      </c>
      <c r="AH78" s="99" t="s">
        <v>3946</v>
      </c>
      <c r="AI78" s="99" t="s">
        <v>3946</v>
      </c>
      <c r="AJ78" s="99" t="s">
        <v>3946</v>
      </c>
      <c r="AK78" s="99" t="s">
        <v>3946</v>
      </c>
      <c r="AL78" s="99" t="s">
        <v>3947</v>
      </c>
      <c r="AM78" s="99" t="s">
        <v>3947</v>
      </c>
      <c r="AN78" s="99" t="s">
        <v>3947</v>
      </c>
      <c r="AO78" s="99" t="s">
        <v>3947</v>
      </c>
      <c r="AP78" s="99" t="s">
        <v>3947</v>
      </c>
      <c r="AQ78" s="99" t="s">
        <v>4698</v>
      </c>
      <c r="AR78" s="99" t="s">
        <v>4699</v>
      </c>
      <c r="AS78" s="99" t="s">
        <v>4700</v>
      </c>
    </row>
    <row r="79" spans="2:45" s="46" customFormat="1" ht="409.5" x14ac:dyDescent="0.2">
      <c r="B79" s="98" t="s">
        <v>4687</v>
      </c>
      <c r="C79" s="98" t="s">
        <v>4688</v>
      </c>
      <c r="D79" s="99" t="s">
        <v>4689</v>
      </c>
      <c r="E79" s="98" t="s">
        <v>3667</v>
      </c>
      <c r="F79" s="100" t="s">
        <v>4029</v>
      </c>
      <c r="G79" s="99" t="s">
        <v>4701</v>
      </c>
      <c r="H79" s="101" t="s">
        <v>4702</v>
      </c>
      <c r="I79" s="98" t="s">
        <v>3928</v>
      </c>
      <c r="J79" s="98" t="s">
        <v>3929</v>
      </c>
      <c r="K79" s="98" t="s">
        <v>3257</v>
      </c>
      <c r="L79" s="99" t="s">
        <v>4703</v>
      </c>
      <c r="M79" s="99" t="s">
        <v>4704</v>
      </c>
      <c r="N79" s="99" t="s">
        <v>4705</v>
      </c>
      <c r="O79" s="99" t="s">
        <v>4695</v>
      </c>
      <c r="P79" s="99" t="s">
        <v>3934</v>
      </c>
      <c r="Q79" s="99" t="s">
        <v>4056</v>
      </c>
      <c r="R79" s="99" t="s">
        <v>3936</v>
      </c>
      <c r="S79" s="99" t="s">
        <v>3937</v>
      </c>
      <c r="T79" s="102" t="s">
        <v>3942</v>
      </c>
      <c r="U79" s="103">
        <v>0.2</v>
      </c>
      <c r="V79" s="102" t="s">
        <v>3939</v>
      </c>
      <c r="W79" s="103">
        <v>0.4</v>
      </c>
      <c r="X79" s="98" t="s">
        <v>3943</v>
      </c>
      <c r="Y79" s="99" t="s">
        <v>4706</v>
      </c>
      <c r="Z79" s="102" t="s">
        <v>3942</v>
      </c>
      <c r="AA79" s="104">
        <v>8.3999999999999991E-2</v>
      </c>
      <c r="AB79" s="102" t="s">
        <v>3939</v>
      </c>
      <c r="AC79" s="104">
        <v>0.30000000000000004</v>
      </c>
      <c r="AD79" s="98" t="s">
        <v>3943</v>
      </c>
      <c r="AE79" s="99" t="s">
        <v>4384</v>
      </c>
      <c r="AF79" s="98" t="s">
        <v>3945</v>
      </c>
      <c r="AG79" s="99" t="s">
        <v>3946</v>
      </c>
      <c r="AH79" s="99" t="s">
        <v>3946</v>
      </c>
      <c r="AI79" s="99" t="s">
        <v>3946</v>
      </c>
      <c r="AJ79" s="99" t="s">
        <v>3946</v>
      </c>
      <c r="AK79" s="99" t="s">
        <v>3946</v>
      </c>
      <c r="AL79" s="99" t="s">
        <v>3947</v>
      </c>
      <c r="AM79" s="99" t="s">
        <v>3947</v>
      </c>
      <c r="AN79" s="99" t="s">
        <v>3947</v>
      </c>
      <c r="AO79" s="99" t="s">
        <v>3947</v>
      </c>
      <c r="AP79" s="99" t="s">
        <v>3947</v>
      </c>
      <c r="AQ79" s="99" t="s">
        <v>4707</v>
      </c>
      <c r="AR79" s="99" t="s">
        <v>4708</v>
      </c>
      <c r="AS79" s="99" t="s">
        <v>4709</v>
      </c>
    </row>
    <row r="80" spans="2:45" s="46" customFormat="1" ht="409.5" x14ac:dyDescent="0.2">
      <c r="B80" s="98" t="s">
        <v>4687</v>
      </c>
      <c r="C80" s="98" t="s">
        <v>4688</v>
      </c>
      <c r="D80" s="99" t="s">
        <v>4689</v>
      </c>
      <c r="E80" s="98" t="s">
        <v>3667</v>
      </c>
      <c r="F80" s="100" t="s">
        <v>4029</v>
      </c>
      <c r="G80" s="99" t="s">
        <v>4710</v>
      </c>
      <c r="H80" s="101" t="s">
        <v>4711</v>
      </c>
      <c r="I80" s="98" t="s">
        <v>3928</v>
      </c>
      <c r="J80" s="98" t="s">
        <v>4712</v>
      </c>
      <c r="K80" s="98" t="s">
        <v>3985</v>
      </c>
      <c r="L80" s="99" t="s">
        <v>4713</v>
      </c>
      <c r="M80" s="99" t="s">
        <v>4714</v>
      </c>
      <c r="N80" s="99" t="s">
        <v>4715</v>
      </c>
      <c r="O80" s="99" t="s">
        <v>4695</v>
      </c>
      <c r="P80" s="99" t="s">
        <v>3934</v>
      </c>
      <c r="Q80" s="99" t="s">
        <v>4056</v>
      </c>
      <c r="R80" s="99" t="s">
        <v>451</v>
      </c>
      <c r="S80" s="99" t="s">
        <v>4696</v>
      </c>
      <c r="T80" s="102" t="s">
        <v>3938</v>
      </c>
      <c r="U80" s="103">
        <v>0.6</v>
      </c>
      <c r="V80" s="102" t="s">
        <v>3939</v>
      </c>
      <c r="W80" s="103">
        <v>0.4</v>
      </c>
      <c r="X80" s="98" t="s">
        <v>3940</v>
      </c>
      <c r="Y80" s="99" t="s">
        <v>4716</v>
      </c>
      <c r="Z80" s="102" t="s">
        <v>3942</v>
      </c>
      <c r="AA80" s="104">
        <v>6.3504000000000005E-2</v>
      </c>
      <c r="AB80" s="102" t="s">
        <v>3939</v>
      </c>
      <c r="AC80" s="104">
        <v>0.22500000000000003</v>
      </c>
      <c r="AD80" s="98" t="s">
        <v>3943</v>
      </c>
      <c r="AE80" s="99" t="s">
        <v>4717</v>
      </c>
      <c r="AF80" s="98" t="s">
        <v>3945</v>
      </c>
      <c r="AG80" s="99" t="s">
        <v>3946</v>
      </c>
      <c r="AH80" s="99" t="s">
        <v>3946</v>
      </c>
      <c r="AI80" s="99" t="s">
        <v>3946</v>
      </c>
      <c r="AJ80" s="99" t="s">
        <v>3946</v>
      </c>
      <c r="AK80" s="99" t="s">
        <v>3946</v>
      </c>
      <c r="AL80" s="99" t="s">
        <v>3947</v>
      </c>
      <c r="AM80" s="99" t="s">
        <v>3947</v>
      </c>
      <c r="AN80" s="99" t="s">
        <v>3947</v>
      </c>
      <c r="AO80" s="99" t="s">
        <v>3947</v>
      </c>
      <c r="AP80" s="99" t="s">
        <v>3947</v>
      </c>
      <c r="AQ80" s="99" t="s">
        <v>4718</v>
      </c>
      <c r="AR80" s="99" t="s">
        <v>4719</v>
      </c>
      <c r="AS80" s="99" t="s">
        <v>4720</v>
      </c>
    </row>
    <row r="81" spans="2:45" s="46" customFormat="1" ht="409.5" x14ac:dyDescent="0.2">
      <c r="B81" s="98" t="s">
        <v>4687</v>
      </c>
      <c r="C81" s="98" t="s">
        <v>4688</v>
      </c>
      <c r="D81" s="99" t="s">
        <v>4689</v>
      </c>
      <c r="E81" s="98" t="s">
        <v>3667</v>
      </c>
      <c r="F81" s="100" t="s">
        <v>4029</v>
      </c>
      <c r="G81" s="99" t="s">
        <v>4721</v>
      </c>
      <c r="H81" s="101" t="s">
        <v>4722</v>
      </c>
      <c r="I81" s="98" t="s">
        <v>3928</v>
      </c>
      <c r="J81" s="98" t="s">
        <v>3929</v>
      </c>
      <c r="K81" s="98" t="s">
        <v>3257</v>
      </c>
      <c r="L81" s="99" t="s">
        <v>4723</v>
      </c>
      <c r="M81" s="99" t="s">
        <v>4724</v>
      </c>
      <c r="N81" s="99" t="s">
        <v>4725</v>
      </c>
      <c r="O81" s="99" t="s">
        <v>4695</v>
      </c>
      <c r="P81" s="99" t="s">
        <v>3934</v>
      </c>
      <c r="Q81" s="99" t="s">
        <v>4279</v>
      </c>
      <c r="R81" s="99" t="s">
        <v>451</v>
      </c>
      <c r="S81" s="99" t="s">
        <v>4696</v>
      </c>
      <c r="T81" s="102" t="s">
        <v>3990</v>
      </c>
      <c r="U81" s="103">
        <v>0.4</v>
      </c>
      <c r="V81" s="102" t="s">
        <v>3939</v>
      </c>
      <c r="W81" s="103">
        <v>0.4</v>
      </c>
      <c r="X81" s="98" t="s">
        <v>3940</v>
      </c>
      <c r="Y81" s="99" t="s">
        <v>4726</v>
      </c>
      <c r="Z81" s="102" t="s">
        <v>3942</v>
      </c>
      <c r="AA81" s="104">
        <v>0.16799999999999998</v>
      </c>
      <c r="AB81" s="102" t="s">
        <v>3939</v>
      </c>
      <c r="AC81" s="104">
        <v>0.30000000000000004</v>
      </c>
      <c r="AD81" s="98" t="s">
        <v>3943</v>
      </c>
      <c r="AE81" s="99" t="s">
        <v>4717</v>
      </c>
      <c r="AF81" s="98" t="s">
        <v>3945</v>
      </c>
      <c r="AG81" s="99" t="s">
        <v>3946</v>
      </c>
      <c r="AH81" s="99" t="s">
        <v>3946</v>
      </c>
      <c r="AI81" s="99" t="s">
        <v>3946</v>
      </c>
      <c r="AJ81" s="99" t="s">
        <v>3946</v>
      </c>
      <c r="AK81" s="99" t="s">
        <v>3946</v>
      </c>
      <c r="AL81" s="99" t="s">
        <v>3947</v>
      </c>
      <c r="AM81" s="99" t="s">
        <v>3947</v>
      </c>
      <c r="AN81" s="99" t="s">
        <v>3947</v>
      </c>
      <c r="AO81" s="99" t="s">
        <v>3947</v>
      </c>
      <c r="AP81" s="99" t="s">
        <v>3947</v>
      </c>
      <c r="AQ81" s="99" t="s">
        <v>4727</v>
      </c>
      <c r="AR81" s="99" t="s">
        <v>4728</v>
      </c>
      <c r="AS81" s="99" t="s">
        <v>4729</v>
      </c>
    </row>
    <row r="82" spans="2:45" s="46" customFormat="1" ht="409.5" x14ac:dyDescent="0.2">
      <c r="B82" s="98" t="s">
        <v>4687</v>
      </c>
      <c r="C82" s="98" t="s">
        <v>4688</v>
      </c>
      <c r="D82" s="99" t="s">
        <v>4689</v>
      </c>
      <c r="E82" s="98" t="s">
        <v>3667</v>
      </c>
      <c r="F82" s="100" t="s">
        <v>4029</v>
      </c>
      <c r="G82" s="99" t="s">
        <v>4730</v>
      </c>
      <c r="H82" s="101" t="s">
        <v>4731</v>
      </c>
      <c r="I82" s="98" t="s">
        <v>3928</v>
      </c>
      <c r="J82" s="98" t="s">
        <v>4179</v>
      </c>
      <c r="K82" s="98" t="s">
        <v>3985</v>
      </c>
      <c r="L82" s="99" t="s">
        <v>4732</v>
      </c>
      <c r="M82" s="99" t="s">
        <v>4733</v>
      </c>
      <c r="N82" s="99" t="s">
        <v>4734</v>
      </c>
      <c r="O82" s="99" t="s">
        <v>4695</v>
      </c>
      <c r="P82" s="99" t="s">
        <v>3934</v>
      </c>
      <c r="Q82" s="99" t="s">
        <v>3935</v>
      </c>
      <c r="R82" s="99" t="s">
        <v>3936</v>
      </c>
      <c r="S82" s="99" t="s">
        <v>3937</v>
      </c>
      <c r="T82" s="102" t="s">
        <v>3938</v>
      </c>
      <c r="U82" s="103">
        <v>0.6</v>
      </c>
      <c r="V82" s="102" t="s">
        <v>3939</v>
      </c>
      <c r="W82" s="103">
        <v>0.4</v>
      </c>
      <c r="X82" s="98" t="s">
        <v>3940</v>
      </c>
      <c r="Y82" s="99" t="s">
        <v>4735</v>
      </c>
      <c r="Z82" s="102" t="s">
        <v>3942</v>
      </c>
      <c r="AA82" s="104">
        <v>0.1512</v>
      </c>
      <c r="AB82" s="102" t="s">
        <v>3939</v>
      </c>
      <c r="AC82" s="104">
        <v>0.30000000000000004</v>
      </c>
      <c r="AD82" s="98" t="s">
        <v>3943</v>
      </c>
      <c r="AE82" s="99" t="s">
        <v>4384</v>
      </c>
      <c r="AF82" s="98" t="s">
        <v>3945</v>
      </c>
      <c r="AG82" s="99" t="s">
        <v>3946</v>
      </c>
      <c r="AH82" s="99" t="s">
        <v>3946</v>
      </c>
      <c r="AI82" s="99" t="s">
        <v>3946</v>
      </c>
      <c r="AJ82" s="99" t="s">
        <v>3946</v>
      </c>
      <c r="AK82" s="99" t="s">
        <v>3946</v>
      </c>
      <c r="AL82" s="99" t="s">
        <v>3947</v>
      </c>
      <c r="AM82" s="99" t="s">
        <v>3947</v>
      </c>
      <c r="AN82" s="99" t="s">
        <v>3947</v>
      </c>
      <c r="AO82" s="99" t="s">
        <v>3947</v>
      </c>
      <c r="AP82" s="99" t="s">
        <v>3947</v>
      </c>
      <c r="AQ82" s="99" t="s">
        <v>4736</v>
      </c>
      <c r="AR82" s="99" t="s">
        <v>4737</v>
      </c>
      <c r="AS82" s="99" t="s">
        <v>4738</v>
      </c>
    </row>
    <row r="83" spans="2:45" s="46" customFormat="1" ht="409.5" x14ac:dyDescent="0.2">
      <c r="B83" s="98" t="s">
        <v>4687</v>
      </c>
      <c r="C83" s="98" t="s">
        <v>4688</v>
      </c>
      <c r="D83" s="99" t="s">
        <v>4689</v>
      </c>
      <c r="E83" s="98" t="s">
        <v>3667</v>
      </c>
      <c r="F83" s="100" t="s">
        <v>4029</v>
      </c>
      <c r="G83" s="99" t="s">
        <v>4739</v>
      </c>
      <c r="H83" s="101" t="s">
        <v>4740</v>
      </c>
      <c r="I83" s="98" t="s">
        <v>3928</v>
      </c>
      <c r="J83" s="98" t="s">
        <v>4179</v>
      </c>
      <c r="K83" s="98" t="s">
        <v>3985</v>
      </c>
      <c r="L83" s="99" t="s">
        <v>4703</v>
      </c>
      <c r="M83" s="99" t="s">
        <v>4741</v>
      </c>
      <c r="N83" s="99" t="s">
        <v>4742</v>
      </c>
      <c r="O83" s="99" t="s">
        <v>4695</v>
      </c>
      <c r="P83" s="99" t="s">
        <v>3934</v>
      </c>
      <c r="Q83" s="99" t="s">
        <v>4074</v>
      </c>
      <c r="R83" s="99" t="s">
        <v>3936</v>
      </c>
      <c r="S83" s="99" t="s">
        <v>3937</v>
      </c>
      <c r="T83" s="102" t="s">
        <v>3990</v>
      </c>
      <c r="U83" s="103">
        <v>0.4</v>
      </c>
      <c r="V83" s="102" t="s">
        <v>3939</v>
      </c>
      <c r="W83" s="103">
        <v>0.4</v>
      </c>
      <c r="X83" s="98" t="s">
        <v>3940</v>
      </c>
      <c r="Y83" s="99" t="s">
        <v>4743</v>
      </c>
      <c r="Z83" s="102" t="s">
        <v>3942</v>
      </c>
      <c r="AA83" s="104">
        <v>6.0479999999999992E-2</v>
      </c>
      <c r="AB83" s="102" t="s">
        <v>3939</v>
      </c>
      <c r="AC83" s="104">
        <v>0.30000000000000004</v>
      </c>
      <c r="AD83" s="98" t="s">
        <v>3943</v>
      </c>
      <c r="AE83" s="99" t="s">
        <v>4744</v>
      </c>
      <c r="AF83" s="98" t="s">
        <v>3945</v>
      </c>
      <c r="AG83" s="99" t="s">
        <v>3946</v>
      </c>
      <c r="AH83" s="99" t="s">
        <v>3946</v>
      </c>
      <c r="AI83" s="99" t="s">
        <v>3946</v>
      </c>
      <c r="AJ83" s="99" t="s">
        <v>3946</v>
      </c>
      <c r="AK83" s="99" t="s">
        <v>3946</v>
      </c>
      <c r="AL83" s="99" t="s">
        <v>3947</v>
      </c>
      <c r="AM83" s="99" t="s">
        <v>3947</v>
      </c>
      <c r="AN83" s="99" t="s">
        <v>3947</v>
      </c>
      <c r="AO83" s="99" t="s">
        <v>3947</v>
      </c>
      <c r="AP83" s="99" t="s">
        <v>3947</v>
      </c>
      <c r="AQ83" s="99" t="s">
        <v>4745</v>
      </c>
      <c r="AR83" s="99" t="s">
        <v>4746</v>
      </c>
      <c r="AS83" s="99" t="s">
        <v>4747</v>
      </c>
    </row>
    <row r="84" spans="2:45" s="46" customFormat="1" ht="409.5" x14ac:dyDescent="0.2">
      <c r="B84" s="98" t="s">
        <v>4687</v>
      </c>
      <c r="C84" s="98" t="s">
        <v>4688</v>
      </c>
      <c r="D84" s="99" t="s">
        <v>4689</v>
      </c>
      <c r="E84" s="98" t="s">
        <v>3667</v>
      </c>
      <c r="F84" s="100" t="s">
        <v>4029</v>
      </c>
      <c r="G84" s="99" t="s">
        <v>4748</v>
      </c>
      <c r="H84" s="101" t="s">
        <v>4749</v>
      </c>
      <c r="I84" s="98" t="s">
        <v>3928</v>
      </c>
      <c r="J84" s="98" t="s">
        <v>4179</v>
      </c>
      <c r="K84" s="98" t="s">
        <v>3985</v>
      </c>
      <c r="L84" s="99" t="s">
        <v>4703</v>
      </c>
      <c r="M84" s="99" t="s">
        <v>4741</v>
      </c>
      <c r="N84" s="99" t="s">
        <v>4750</v>
      </c>
      <c r="O84" s="99" t="s">
        <v>4695</v>
      </c>
      <c r="P84" s="99" t="s">
        <v>3934</v>
      </c>
      <c r="Q84" s="99" t="s">
        <v>3935</v>
      </c>
      <c r="R84" s="99" t="s">
        <v>3936</v>
      </c>
      <c r="S84" s="99" t="s">
        <v>3937</v>
      </c>
      <c r="T84" s="102" t="s">
        <v>3990</v>
      </c>
      <c r="U84" s="103">
        <v>0.4</v>
      </c>
      <c r="V84" s="102" t="s">
        <v>3939</v>
      </c>
      <c r="W84" s="103">
        <v>0.4</v>
      </c>
      <c r="X84" s="98" t="s">
        <v>3940</v>
      </c>
      <c r="Y84" s="99" t="s">
        <v>4743</v>
      </c>
      <c r="Z84" s="102" t="s">
        <v>3942</v>
      </c>
      <c r="AA84" s="104">
        <v>7.0559999999999998E-2</v>
      </c>
      <c r="AB84" s="102" t="s">
        <v>3939</v>
      </c>
      <c r="AC84" s="104">
        <v>0.30000000000000004</v>
      </c>
      <c r="AD84" s="98" t="s">
        <v>3943</v>
      </c>
      <c r="AE84" s="99" t="s">
        <v>4384</v>
      </c>
      <c r="AF84" s="98" t="s">
        <v>3945</v>
      </c>
      <c r="AG84" s="99" t="s">
        <v>3946</v>
      </c>
      <c r="AH84" s="99" t="s">
        <v>3946</v>
      </c>
      <c r="AI84" s="99" t="s">
        <v>3946</v>
      </c>
      <c r="AJ84" s="99" t="s">
        <v>3946</v>
      </c>
      <c r="AK84" s="99" t="s">
        <v>3946</v>
      </c>
      <c r="AL84" s="99" t="s">
        <v>3947</v>
      </c>
      <c r="AM84" s="99" t="s">
        <v>3947</v>
      </c>
      <c r="AN84" s="99" t="s">
        <v>3947</v>
      </c>
      <c r="AO84" s="99" t="s">
        <v>3947</v>
      </c>
      <c r="AP84" s="99" t="s">
        <v>3947</v>
      </c>
      <c r="AQ84" s="99" t="s">
        <v>4751</v>
      </c>
      <c r="AR84" s="99" t="s">
        <v>4752</v>
      </c>
      <c r="AS84" s="99" t="s">
        <v>4753</v>
      </c>
    </row>
    <row r="85" spans="2:45" s="46" customFormat="1" ht="409.5" x14ac:dyDescent="0.2">
      <c r="B85" s="98" t="s">
        <v>4687</v>
      </c>
      <c r="C85" s="98" t="s">
        <v>4688</v>
      </c>
      <c r="D85" s="99" t="s">
        <v>4689</v>
      </c>
      <c r="E85" s="98" t="s">
        <v>3667</v>
      </c>
      <c r="F85" s="100" t="s">
        <v>4029</v>
      </c>
      <c r="G85" s="99" t="s">
        <v>4754</v>
      </c>
      <c r="H85" s="101" t="s">
        <v>4755</v>
      </c>
      <c r="I85" s="98" t="s">
        <v>3928</v>
      </c>
      <c r="J85" s="98" t="s">
        <v>4179</v>
      </c>
      <c r="K85" s="98" t="s">
        <v>3985</v>
      </c>
      <c r="L85" s="99" t="s">
        <v>4703</v>
      </c>
      <c r="M85" s="99" t="s">
        <v>4741</v>
      </c>
      <c r="N85" s="99" t="s">
        <v>4756</v>
      </c>
      <c r="O85" s="99" t="s">
        <v>4695</v>
      </c>
      <c r="P85" s="99" t="s">
        <v>3934</v>
      </c>
      <c r="Q85" s="99" t="s">
        <v>3935</v>
      </c>
      <c r="R85" s="99" t="s">
        <v>3936</v>
      </c>
      <c r="S85" s="99" t="s">
        <v>3937</v>
      </c>
      <c r="T85" s="102" t="s">
        <v>3938</v>
      </c>
      <c r="U85" s="103">
        <v>0.6</v>
      </c>
      <c r="V85" s="102" t="s">
        <v>3939</v>
      </c>
      <c r="W85" s="103">
        <v>0.4</v>
      </c>
      <c r="X85" s="98" t="s">
        <v>3940</v>
      </c>
      <c r="Y85" s="99" t="s">
        <v>4757</v>
      </c>
      <c r="Z85" s="102" t="s">
        <v>3990</v>
      </c>
      <c r="AA85" s="104">
        <v>0.252</v>
      </c>
      <c r="AB85" s="102" t="s">
        <v>3939</v>
      </c>
      <c r="AC85" s="104">
        <v>0.30000000000000004</v>
      </c>
      <c r="AD85" s="98" t="s">
        <v>3940</v>
      </c>
      <c r="AE85" s="99" t="s">
        <v>4384</v>
      </c>
      <c r="AF85" s="98" t="s">
        <v>3945</v>
      </c>
      <c r="AG85" s="99" t="s">
        <v>3946</v>
      </c>
      <c r="AH85" s="99" t="s">
        <v>3946</v>
      </c>
      <c r="AI85" s="99" t="s">
        <v>3946</v>
      </c>
      <c r="AJ85" s="99" t="s">
        <v>3946</v>
      </c>
      <c r="AK85" s="99" t="s">
        <v>3946</v>
      </c>
      <c r="AL85" s="99" t="s">
        <v>3947</v>
      </c>
      <c r="AM85" s="99" t="s">
        <v>3947</v>
      </c>
      <c r="AN85" s="99" t="s">
        <v>3947</v>
      </c>
      <c r="AO85" s="99" t="s">
        <v>3947</v>
      </c>
      <c r="AP85" s="99" t="s">
        <v>3947</v>
      </c>
      <c r="AQ85" s="99" t="s">
        <v>4758</v>
      </c>
      <c r="AR85" s="99" t="s">
        <v>4759</v>
      </c>
      <c r="AS85" s="99" t="s">
        <v>4760</v>
      </c>
    </row>
    <row r="86" spans="2:45" s="46" customFormat="1" ht="409.5" x14ac:dyDescent="0.2">
      <c r="B86" s="98" t="s">
        <v>4687</v>
      </c>
      <c r="C86" s="98" t="s">
        <v>4688</v>
      </c>
      <c r="D86" s="99" t="s">
        <v>4689</v>
      </c>
      <c r="E86" s="98" t="s">
        <v>3667</v>
      </c>
      <c r="F86" s="100" t="s">
        <v>4029</v>
      </c>
      <c r="G86" s="99" t="s">
        <v>4761</v>
      </c>
      <c r="H86" s="101" t="s">
        <v>4762</v>
      </c>
      <c r="I86" s="98" t="s">
        <v>3962</v>
      </c>
      <c r="J86" s="98" t="s">
        <v>4052</v>
      </c>
      <c r="K86" s="98" t="s">
        <v>3985</v>
      </c>
      <c r="L86" s="99" t="s">
        <v>4763</v>
      </c>
      <c r="M86" s="99" t="s">
        <v>4741</v>
      </c>
      <c r="N86" s="99" t="s">
        <v>4764</v>
      </c>
      <c r="O86" s="99" t="s">
        <v>4695</v>
      </c>
      <c r="P86" s="99" t="s">
        <v>3934</v>
      </c>
      <c r="Q86" s="99" t="s">
        <v>4765</v>
      </c>
      <c r="R86" s="99" t="s">
        <v>3936</v>
      </c>
      <c r="S86" s="99" t="s">
        <v>3937</v>
      </c>
      <c r="T86" s="102" t="s">
        <v>3990</v>
      </c>
      <c r="U86" s="103">
        <v>0.4</v>
      </c>
      <c r="V86" s="102" t="s">
        <v>3966</v>
      </c>
      <c r="W86" s="103">
        <v>0.8</v>
      </c>
      <c r="X86" s="98" t="s">
        <v>3967</v>
      </c>
      <c r="Y86" s="99" t="s">
        <v>4766</v>
      </c>
      <c r="Z86" s="102" t="s">
        <v>3942</v>
      </c>
      <c r="AA86" s="104">
        <v>0.11759999999999998</v>
      </c>
      <c r="AB86" s="102" t="s">
        <v>3966</v>
      </c>
      <c r="AC86" s="104">
        <v>0.8</v>
      </c>
      <c r="AD86" s="98" t="s">
        <v>3967</v>
      </c>
      <c r="AE86" s="99" t="s">
        <v>4767</v>
      </c>
      <c r="AF86" s="98" t="s">
        <v>3970</v>
      </c>
      <c r="AG86" s="99" t="s">
        <v>3946</v>
      </c>
      <c r="AH86" s="99" t="s">
        <v>3946</v>
      </c>
      <c r="AI86" s="99" t="s">
        <v>3946</v>
      </c>
      <c r="AJ86" s="99" t="s">
        <v>3946</v>
      </c>
      <c r="AK86" s="99" t="s">
        <v>3946</v>
      </c>
      <c r="AL86" s="99" t="s">
        <v>4768</v>
      </c>
      <c r="AM86" s="99" t="s">
        <v>4769</v>
      </c>
      <c r="AN86" s="99" t="s">
        <v>4770</v>
      </c>
      <c r="AO86" s="99" t="s">
        <v>4227</v>
      </c>
      <c r="AP86" s="99" t="s">
        <v>4253</v>
      </c>
      <c r="AQ86" s="99" t="s">
        <v>4771</v>
      </c>
      <c r="AR86" s="99" t="s">
        <v>4772</v>
      </c>
      <c r="AS86" s="99" t="s">
        <v>4773</v>
      </c>
    </row>
    <row r="87" spans="2:45" s="46" customFormat="1" ht="409.5" x14ac:dyDescent="0.2">
      <c r="B87" s="98" t="s">
        <v>4687</v>
      </c>
      <c r="C87" s="98" t="s">
        <v>4688</v>
      </c>
      <c r="D87" s="99" t="s">
        <v>4689</v>
      </c>
      <c r="E87" s="98" t="s">
        <v>3667</v>
      </c>
      <c r="F87" s="100" t="s">
        <v>4029</v>
      </c>
      <c r="G87" s="99" t="s">
        <v>4774</v>
      </c>
      <c r="H87" s="101" t="s">
        <v>4775</v>
      </c>
      <c r="I87" s="98" t="s">
        <v>3962</v>
      </c>
      <c r="J87" s="98" t="s">
        <v>4179</v>
      </c>
      <c r="K87" s="98" t="s">
        <v>3985</v>
      </c>
      <c r="L87" s="99" t="s">
        <v>4703</v>
      </c>
      <c r="M87" s="99" t="s">
        <v>4741</v>
      </c>
      <c r="N87" s="99" t="s">
        <v>4776</v>
      </c>
      <c r="O87" s="99" t="s">
        <v>4695</v>
      </c>
      <c r="P87" s="99" t="s">
        <v>3934</v>
      </c>
      <c r="Q87" s="99" t="s">
        <v>4074</v>
      </c>
      <c r="R87" s="99" t="s">
        <v>3936</v>
      </c>
      <c r="S87" s="99" t="s">
        <v>3937</v>
      </c>
      <c r="T87" s="102" t="s">
        <v>3942</v>
      </c>
      <c r="U87" s="103">
        <v>0.2</v>
      </c>
      <c r="V87" s="102" t="s">
        <v>4009</v>
      </c>
      <c r="W87" s="103">
        <v>0.6</v>
      </c>
      <c r="X87" s="98" t="s">
        <v>3940</v>
      </c>
      <c r="Y87" s="99" t="s">
        <v>4777</v>
      </c>
      <c r="Z87" s="102" t="s">
        <v>3942</v>
      </c>
      <c r="AA87" s="104">
        <v>8.3999999999999991E-2</v>
      </c>
      <c r="AB87" s="102" t="s">
        <v>4009</v>
      </c>
      <c r="AC87" s="104">
        <v>0.6</v>
      </c>
      <c r="AD87" s="98" t="s">
        <v>3940</v>
      </c>
      <c r="AE87" s="99" t="s">
        <v>4778</v>
      </c>
      <c r="AF87" s="98" t="s">
        <v>3970</v>
      </c>
      <c r="AG87" s="99" t="s">
        <v>3946</v>
      </c>
      <c r="AH87" s="99" t="s">
        <v>3946</v>
      </c>
      <c r="AI87" s="99" t="s">
        <v>3946</v>
      </c>
      <c r="AJ87" s="99" t="s">
        <v>3946</v>
      </c>
      <c r="AK87" s="99" t="s">
        <v>3946</v>
      </c>
      <c r="AL87" s="99" t="s">
        <v>4779</v>
      </c>
      <c r="AM87" s="99" t="s">
        <v>4780</v>
      </c>
      <c r="AN87" s="99" t="s">
        <v>4781</v>
      </c>
      <c r="AO87" s="99" t="s">
        <v>4227</v>
      </c>
      <c r="AP87" s="99" t="s">
        <v>4782</v>
      </c>
      <c r="AQ87" s="99" t="s">
        <v>4783</v>
      </c>
      <c r="AR87" s="99" t="s">
        <v>4784</v>
      </c>
      <c r="AS87" s="99" t="s">
        <v>4785</v>
      </c>
    </row>
    <row r="88" spans="2:45" s="46" customFormat="1" ht="409.5" x14ac:dyDescent="0.2">
      <c r="B88" s="98" t="s">
        <v>4687</v>
      </c>
      <c r="C88" s="98" t="s">
        <v>4688</v>
      </c>
      <c r="D88" s="99" t="s">
        <v>4689</v>
      </c>
      <c r="E88" s="98" t="s">
        <v>3667</v>
      </c>
      <c r="F88" s="100" t="s">
        <v>4029</v>
      </c>
      <c r="G88" s="99" t="s">
        <v>4786</v>
      </c>
      <c r="H88" s="101" t="s">
        <v>4787</v>
      </c>
      <c r="I88" s="98" t="s">
        <v>3928</v>
      </c>
      <c r="J88" s="98" t="s">
        <v>3929</v>
      </c>
      <c r="K88" s="98" t="s">
        <v>3257</v>
      </c>
      <c r="L88" s="99" t="s">
        <v>4788</v>
      </c>
      <c r="M88" s="99" t="s">
        <v>4693</v>
      </c>
      <c r="N88" s="99" t="s">
        <v>4789</v>
      </c>
      <c r="O88" s="99" t="s">
        <v>4695</v>
      </c>
      <c r="P88" s="99" t="s">
        <v>3934</v>
      </c>
      <c r="Q88" s="99" t="s">
        <v>4056</v>
      </c>
      <c r="R88" s="99" t="s">
        <v>3936</v>
      </c>
      <c r="S88" s="99" t="s">
        <v>3937</v>
      </c>
      <c r="T88" s="102" t="s">
        <v>3990</v>
      </c>
      <c r="U88" s="103">
        <v>0.4</v>
      </c>
      <c r="V88" s="102" t="s">
        <v>3939</v>
      </c>
      <c r="W88" s="103">
        <v>0.4</v>
      </c>
      <c r="X88" s="98" t="s">
        <v>3940</v>
      </c>
      <c r="Y88" s="99" t="s">
        <v>4790</v>
      </c>
      <c r="Z88" s="102" t="s">
        <v>3942</v>
      </c>
      <c r="AA88" s="104">
        <v>0.16799999999999998</v>
      </c>
      <c r="AB88" s="102" t="s">
        <v>3939</v>
      </c>
      <c r="AC88" s="104">
        <v>0.30000000000000004</v>
      </c>
      <c r="AD88" s="98" t="s">
        <v>3943</v>
      </c>
      <c r="AE88" s="99" t="s">
        <v>4384</v>
      </c>
      <c r="AF88" s="98" t="s">
        <v>3945</v>
      </c>
      <c r="AG88" s="99" t="s">
        <v>3946</v>
      </c>
      <c r="AH88" s="99" t="s">
        <v>3946</v>
      </c>
      <c r="AI88" s="99" t="s">
        <v>3946</v>
      </c>
      <c r="AJ88" s="99" t="s">
        <v>3946</v>
      </c>
      <c r="AK88" s="99" t="s">
        <v>3946</v>
      </c>
      <c r="AL88" s="99" t="s">
        <v>3947</v>
      </c>
      <c r="AM88" s="99" t="s">
        <v>3947</v>
      </c>
      <c r="AN88" s="99" t="s">
        <v>3947</v>
      </c>
      <c r="AO88" s="99" t="s">
        <v>3947</v>
      </c>
      <c r="AP88" s="99" t="s">
        <v>3947</v>
      </c>
      <c r="AQ88" s="99" t="s">
        <v>4791</v>
      </c>
      <c r="AR88" s="99" t="s">
        <v>4792</v>
      </c>
      <c r="AS88" s="99" t="s">
        <v>4793</v>
      </c>
    </row>
    <row r="89" spans="2:45" s="46" customFormat="1" ht="409.5" x14ac:dyDescent="0.2">
      <c r="B89" s="98" t="s">
        <v>4687</v>
      </c>
      <c r="C89" s="98" t="s">
        <v>4688</v>
      </c>
      <c r="D89" s="99" t="s">
        <v>4689</v>
      </c>
      <c r="E89" s="98" t="s">
        <v>3667</v>
      </c>
      <c r="F89" s="100" t="s">
        <v>4029</v>
      </c>
      <c r="G89" s="99" t="s">
        <v>4761</v>
      </c>
      <c r="H89" s="101" t="s">
        <v>4794</v>
      </c>
      <c r="I89" s="98" t="s">
        <v>3928</v>
      </c>
      <c r="J89" s="98" t="s">
        <v>3929</v>
      </c>
      <c r="K89" s="98" t="s">
        <v>3257</v>
      </c>
      <c r="L89" s="99" t="s">
        <v>4795</v>
      </c>
      <c r="M89" s="99" t="s">
        <v>4724</v>
      </c>
      <c r="N89" s="99" t="s">
        <v>4796</v>
      </c>
      <c r="O89" s="99" t="s">
        <v>4695</v>
      </c>
      <c r="P89" s="99" t="s">
        <v>3934</v>
      </c>
      <c r="Q89" s="99" t="s">
        <v>4279</v>
      </c>
      <c r="R89" s="99" t="s">
        <v>3936</v>
      </c>
      <c r="S89" s="99" t="s">
        <v>3937</v>
      </c>
      <c r="T89" s="102" t="s">
        <v>3990</v>
      </c>
      <c r="U89" s="103">
        <v>0.4</v>
      </c>
      <c r="V89" s="102" t="s">
        <v>3939</v>
      </c>
      <c r="W89" s="103">
        <v>0.4</v>
      </c>
      <c r="X89" s="98" t="s">
        <v>3940</v>
      </c>
      <c r="Y89" s="99" t="s">
        <v>4797</v>
      </c>
      <c r="Z89" s="102" t="s">
        <v>3942</v>
      </c>
      <c r="AA89" s="104">
        <v>0.16799999999999998</v>
      </c>
      <c r="AB89" s="102" t="s">
        <v>3939</v>
      </c>
      <c r="AC89" s="104">
        <v>0.30000000000000004</v>
      </c>
      <c r="AD89" s="98" t="s">
        <v>3943</v>
      </c>
      <c r="AE89" s="99" t="s">
        <v>4384</v>
      </c>
      <c r="AF89" s="98" t="s">
        <v>3945</v>
      </c>
      <c r="AG89" s="99" t="s">
        <v>3946</v>
      </c>
      <c r="AH89" s="99" t="s">
        <v>3946</v>
      </c>
      <c r="AI89" s="99" t="s">
        <v>3946</v>
      </c>
      <c r="AJ89" s="99" t="s">
        <v>3946</v>
      </c>
      <c r="AK89" s="99" t="s">
        <v>3946</v>
      </c>
      <c r="AL89" s="99" t="s">
        <v>3947</v>
      </c>
      <c r="AM89" s="99" t="s">
        <v>3947</v>
      </c>
      <c r="AN89" s="99" t="s">
        <v>3947</v>
      </c>
      <c r="AO89" s="99" t="s">
        <v>3947</v>
      </c>
      <c r="AP89" s="99" t="s">
        <v>3947</v>
      </c>
      <c r="AQ89" s="99" t="s">
        <v>4798</v>
      </c>
      <c r="AR89" s="99" t="s">
        <v>4799</v>
      </c>
      <c r="AS89" s="99" t="s">
        <v>4800</v>
      </c>
    </row>
    <row r="90" spans="2:45" s="46" customFormat="1" ht="409.5" x14ac:dyDescent="0.2">
      <c r="B90" s="98" t="s">
        <v>4687</v>
      </c>
      <c r="C90" s="98" t="s">
        <v>4688</v>
      </c>
      <c r="D90" s="99" t="s">
        <v>4689</v>
      </c>
      <c r="E90" s="98" t="s">
        <v>3667</v>
      </c>
      <c r="F90" s="100" t="s">
        <v>4029</v>
      </c>
      <c r="G90" s="99" t="s">
        <v>4801</v>
      </c>
      <c r="H90" s="101" t="s">
        <v>4802</v>
      </c>
      <c r="I90" s="98" t="s">
        <v>3928</v>
      </c>
      <c r="J90" s="98" t="s">
        <v>4179</v>
      </c>
      <c r="K90" s="98" t="s">
        <v>3985</v>
      </c>
      <c r="L90" s="99" t="s">
        <v>4803</v>
      </c>
      <c r="M90" s="99" t="s">
        <v>4804</v>
      </c>
      <c r="N90" s="99" t="s">
        <v>4805</v>
      </c>
      <c r="O90" s="99" t="s">
        <v>4695</v>
      </c>
      <c r="P90" s="99" t="s">
        <v>3934</v>
      </c>
      <c r="Q90" s="99" t="s">
        <v>4543</v>
      </c>
      <c r="R90" s="99" t="s">
        <v>1853</v>
      </c>
      <c r="S90" s="99" t="s">
        <v>4307</v>
      </c>
      <c r="T90" s="102" t="s">
        <v>3990</v>
      </c>
      <c r="U90" s="103">
        <v>0.4</v>
      </c>
      <c r="V90" s="102" t="s">
        <v>3939</v>
      </c>
      <c r="W90" s="103">
        <v>0.4</v>
      </c>
      <c r="X90" s="98" t="s">
        <v>3940</v>
      </c>
      <c r="Y90" s="99" t="s">
        <v>4806</v>
      </c>
      <c r="Z90" s="102" t="s">
        <v>3942</v>
      </c>
      <c r="AA90" s="104">
        <v>7.0559999999999984E-2</v>
      </c>
      <c r="AB90" s="102" t="s">
        <v>3939</v>
      </c>
      <c r="AC90" s="104">
        <v>0.22500000000000003</v>
      </c>
      <c r="AD90" s="98" t="s">
        <v>3943</v>
      </c>
      <c r="AE90" s="99" t="s">
        <v>4807</v>
      </c>
      <c r="AF90" s="98" t="s">
        <v>3945</v>
      </c>
      <c r="AG90" s="99" t="s">
        <v>3946</v>
      </c>
      <c r="AH90" s="99" t="s">
        <v>3946</v>
      </c>
      <c r="AI90" s="99" t="s">
        <v>3946</v>
      </c>
      <c r="AJ90" s="99" t="s">
        <v>3946</v>
      </c>
      <c r="AK90" s="99" t="s">
        <v>3946</v>
      </c>
      <c r="AL90" s="99" t="s">
        <v>3947</v>
      </c>
      <c r="AM90" s="99" t="s">
        <v>3947</v>
      </c>
      <c r="AN90" s="99" t="s">
        <v>3947</v>
      </c>
      <c r="AO90" s="99" t="s">
        <v>3947</v>
      </c>
      <c r="AP90" s="99" t="s">
        <v>3947</v>
      </c>
      <c r="AQ90" s="99" t="s">
        <v>4808</v>
      </c>
      <c r="AR90" s="99" t="s">
        <v>4809</v>
      </c>
      <c r="AS90" s="99" t="s">
        <v>4810</v>
      </c>
    </row>
    <row r="91" spans="2:45" s="46" customFormat="1" ht="409.5" x14ac:dyDescent="0.2">
      <c r="B91" s="98" t="s">
        <v>4687</v>
      </c>
      <c r="C91" s="98" t="s">
        <v>4688</v>
      </c>
      <c r="D91" s="99" t="s">
        <v>4689</v>
      </c>
      <c r="E91" s="98" t="s">
        <v>3667</v>
      </c>
      <c r="F91" s="100" t="s">
        <v>4029</v>
      </c>
      <c r="G91" s="99" t="s">
        <v>4811</v>
      </c>
      <c r="H91" s="101" t="s">
        <v>4812</v>
      </c>
      <c r="I91" s="98" t="s">
        <v>3928</v>
      </c>
      <c r="J91" s="98" t="s">
        <v>4179</v>
      </c>
      <c r="K91" s="98" t="s">
        <v>3985</v>
      </c>
      <c r="L91" s="99" t="s">
        <v>4813</v>
      </c>
      <c r="M91" s="99" t="s">
        <v>4804</v>
      </c>
      <c r="N91" s="99" t="s">
        <v>4805</v>
      </c>
      <c r="O91" s="99" t="s">
        <v>4695</v>
      </c>
      <c r="P91" s="99" t="s">
        <v>3934</v>
      </c>
      <c r="Q91" s="99" t="s">
        <v>4543</v>
      </c>
      <c r="R91" s="99" t="s">
        <v>1853</v>
      </c>
      <c r="S91" s="99" t="s">
        <v>4307</v>
      </c>
      <c r="T91" s="102" t="s">
        <v>3990</v>
      </c>
      <c r="U91" s="103">
        <v>0.4</v>
      </c>
      <c r="V91" s="102" t="s">
        <v>3939</v>
      </c>
      <c r="W91" s="103">
        <v>0.4</v>
      </c>
      <c r="X91" s="98" t="s">
        <v>3940</v>
      </c>
      <c r="Y91" s="99" t="s">
        <v>4814</v>
      </c>
      <c r="Z91" s="102" t="s">
        <v>3942</v>
      </c>
      <c r="AA91" s="104">
        <v>0.11760000000000001</v>
      </c>
      <c r="AB91" s="102" t="s">
        <v>3939</v>
      </c>
      <c r="AC91" s="104">
        <v>0.22500000000000003</v>
      </c>
      <c r="AD91" s="98" t="s">
        <v>3943</v>
      </c>
      <c r="AE91" s="99" t="s">
        <v>4815</v>
      </c>
      <c r="AF91" s="98" t="s">
        <v>3945</v>
      </c>
      <c r="AG91" s="99" t="s">
        <v>3946</v>
      </c>
      <c r="AH91" s="99" t="s">
        <v>3946</v>
      </c>
      <c r="AI91" s="99" t="s">
        <v>3946</v>
      </c>
      <c r="AJ91" s="99" t="s">
        <v>3946</v>
      </c>
      <c r="AK91" s="99" t="s">
        <v>3946</v>
      </c>
      <c r="AL91" s="99" t="s">
        <v>3947</v>
      </c>
      <c r="AM91" s="99" t="s">
        <v>3947</v>
      </c>
      <c r="AN91" s="99" t="s">
        <v>3947</v>
      </c>
      <c r="AO91" s="99" t="s">
        <v>3947</v>
      </c>
      <c r="AP91" s="99" t="s">
        <v>3947</v>
      </c>
      <c r="AQ91" s="99" t="s">
        <v>4816</v>
      </c>
      <c r="AR91" s="99" t="s">
        <v>4817</v>
      </c>
      <c r="AS91" s="99" t="s">
        <v>4818</v>
      </c>
    </row>
    <row r="92" spans="2:45" s="46" customFormat="1" ht="409.5" x14ac:dyDescent="0.2">
      <c r="B92" s="98" t="s">
        <v>4687</v>
      </c>
      <c r="C92" s="98" t="s">
        <v>4688</v>
      </c>
      <c r="D92" s="99" t="s">
        <v>4689</v>
      </c>
      <c r="E92" s="98" t="s">
        <v>3667</v>
      </c>
      <c r="F92" s="100" t="s">
        <v>4029</v>
      </c>
      <c r="G92" s="99" t="s">
        <v>4819</v>
      </c>
      <c r="H92" s="101" t="s">
        <v>4820</v>
      </c>
      <c r="I92" s="98" t="s">
        <v>3962</v>
      </c>
      <c r="J92" s="98" t="s">
        <v>4052</v>
      </c>
      <c r="K92" s="98" t="s">
        <v>3985</v>
      </c>
      <c r="L92" s="99" t="s">
        <v>4703</v>
      </c>
      <c r="M92" s="99" t="s">
        <v>4741</v>
      </c>
      <c r="N92" s="99" t="s">
        <v>4821</v>
      </c>
      <c r="O92" s="99" t="s">
        <v>4695</v>
      </c>
      <c r="P92" s="99" t="s">
        <v>3934</v>
      </c>
      <c r="Q92" s="99" t="s">
        <v>4056</v>
      </c>
      <c r="R92" s="99" t="s">
        <v>3936</v>
      </c>
      <c r="S92" s="99" t="s">
        <v>3937</v>
      </c>
      <c r="T92" s="102" t="s">
        <v>3942</v>
      </c>
      <c r="U92" s="103">
        <v>0.2</v>
      </c>
      <c r="V92" s="102" t="s">
        <v>4057</v>
      </c>
      <c r="W92" s="103">
        <v>1</v>
      </c>
      <c r="X92" s="98" t="s">
        <v>4058</v>
      </c>
      <c r="Y92" s="99" t="s">
        <v>4822</v>
      </c>
      <c r="Z92" s="102" t="s">
        <v>3942</v>
      </c>
      <c r="AA92" s="104">
        <v>5.04E-2</v>
      </c>
      <c r="AB92" s="102" t="s">
        <v>4057</v>
      </c>
      <c r="AC92" s="104">
        <v>1</v>
      </c>
      <c r="AD92" s="98" t="s">
        <v>4058</v>
      </c>
      <c r="AE92" s="99" t="s">
        <v>4823</v>
      </c>
      <c r="AF92" s="98" t="s">
        <v>3970</v>
      </c>
      <c r="AG92" s="99" t="s">
        <v>3946</v>
      </c>
      <c r="AH92" s="99" t="s">
        <v>3946</v>
      </c>
      <c r="AI92" s="99" t="s">
        <v>3946</v>
      </c>
      <c r="AJ92" s="99" t="s">
        <v>3946</v>
      </c>
      <c r="AK92" s="99" t="s">
        <v>3946</v>
      </c>
      <c r="AL92" s="99" t="s">
        <v>4824</v>
      </c>
      <c r="AM92" s="99" t="s">
        <v>4825</v>
      </c>
      <c r="AN92" s="99" t="s">
        <v>4826</v>
      </c>
      <c r="AO92" s="99" t="s">
        <v>4827</v>
      </c>
      <c r="AP92" s="99" t="s">
        <v>4253</v>
      </c>
      <c r="AQ92" s="99" t="s">
        <v>4828</v>
      </c>
      <c r="AR92" s="99" t="s">
        <v>4829</v>
      </c>
      <c r="AS92" s="99" t="s">
        <v>4830</v>
      </c>
    </row>
    <row r="93" spans="2:45" s="46" customFormat="1" ht="409.5" x14ac:dyDescent="0.2">
      <c r="B93" s="98" t="s">
        <v>4687</v>
      </c>
      <c r="C93" s="98" t="s">
        <v>4688</v>
      </c>
      <c r="D93" s="99" t="s">
        <v>4689</v>
      </c>
      <c r="E93" s="98" t="s">
        <v>3667</v>
      </c>
      <c r="F93" s="100" t="s">
        <v>4029</v>
      </c>
      <c r="G93" s="99" t="s">
        <v>4831</v>
      </c>
      <c r="H93" s="101" t="s">
        <v>4832</v>
      </c>
      <c r="I93" s="98" t="s">
        <v>3928</v>
      </c>
      <c r="J93" s="98" t="s">
        <v>3929</v>
      </c>
      <c r="K93" s="98" t="s">
        <v>3257</v>
      </c>
      <c r="L93" s="99" t="s">
        <v>4833</v>
      </c>
      <c r="M93" s="99" t="s">
        <v>4834</v>
      </c>
      <c r="N93" s="99" t="s">
        <v>4835</v>
      </c>
      <c r="O93" s="99" t="s">
        <v>4836</v>
      </c>
      <c r="P93" s="99" t="s">
        <v>3934</v>
      </c>
      <c r="Q93" s="99" t="s">
        <v>4056</v>
      </c>
      <c r="R93" s="99" t="s">
        <v>451</v>
      </c>
      <c r="S93" s="99" t="s">
        <v>4837</v>
      </c>
      <c r="T93" s="102" t="s">
        <v>3942</v>
      </c>
      <c r="U93" s="103">
        <v>0.2</v>
      </c>
      <c r="V93" s="102" t="s">
        <v>3939</v>
      </c>
      <c r="W93" s="103">
        <v>0.4</v>
      </c>
      <c r="X93" s="98" t="s">
        <v>3943</v>
      </c>
      <c r="Y93" s="99" t="s">
        <v>4838</v>
      </c>
      <c r="Z93" s="102" t="s">
        <v>3942</v>
      </c>
      <c r="AA93" s="104">
        <v>9.8000000000000004E-2</v>
      </c>
      <c r="AB93" s="102" t="s">
        <v>4101</v>
      </c>
      <c r="AC93" s="104">
        <v>0.16875000000000001</v>
      </c>
      <c r="AD93" s="98" t="s">
        <v>3943</v>
      </c>
      <c r="AE93" s="99" t="s">
        <v>4839</v>
      </c>
      <c r="AF93" s="98" t="s">
        <v>3970</v>
      </c>
      <c r="AG93" s="99" t="s">
        <v>3946</v>
      </c>
      <c r="AH93" s="99" t="s">
        <v>3946</v>
      </c>
      <c r="AI93" s="99" t="s">
        <v>3946</v>
      </c>
      <c r="AJ93" s="99" t="s">
        <v>3946</v>
      </c>
      <c r="AK93" s="99" t="s">
        <v>3946</v>
      </c>
      <c r="AL93" s="99" t="s">
        <v>4840</v>
      </c>
      <c r="AM93" s="99" t="s">
        <v>4841</v>
      </c>
      <c r="AN93" s="99" t="s">
        <v>4842</v>
      </c>
      <c r="AO93" s="99" t="s">
        <v>4227</v>
      </c>
      <c r="AP93" s="99" t="s">
        <v>4843</v>
      </c>
      <c r="AQ93" s="99" t="s">
        <v>4844</v>
      </c>
      <c r="AR93" s="99" t="s">
        <v>4845</v>
      </c>
      <c r="AS93" s="99" t="s">
        <v>4846</v>
      </c>
    </row>
    <row r="94" spans="2:45" s="46" customFormat="1" ht="409.5" x14ac:dyDescent="0.2">
      <c r="B94" s="98" t="s">
        <v>4687</v>
      </c>
      <c r="C94" s="98" t="s">
        <v>4688</v>
      </c>
      <c r="D94" s="99" t="s">
        <v>4689</v>
      </c>
      <c r="E94" s="98" t="s">
        <v>3667</v>
      </c>
      <c r="F94" s="100" t="s">
        <v>4029</v>
      </c>
      <c r="G94" s="99" t="s">
        <v>4847</v>
      </c>
      <c r="H94" s="101" t="s">
        <v>4848</v>
      </c>
      <c r="I94" s="98" t="s">
        <v>3928</v>
      </c>
      <c r="J94" s="98" t="s">
        <v>3929</v>
      </c>
      <c r="K94" s="98" t="s">
        <v>3257</v>
      </c>
      <c r="L94" s="99" t="s">
        <v>4849</v>
      </c>
      <c r="M94" s="99" t="s">
        <v>4693</v>
      </c>
      <c r="N94" s="99" t="s">
        <v>4835</v>
      </c>
      <c r="O94" s="99" t="s">
        <v>4836</v>
      </c>
      <c r="P94" s="99" t="s">
        <v>3934</v>
      </c>
      <c r="Q94" s="99" t="s">
        <v>4056</v>
      </c>
      <c r="R94" s="99" t="s">
        <v>451</v>
      </c>
      <c r="S94" s="99" t="s">
        <v>4837</v>
      </c>
      <c r="T94" s="102" t="s">
        <v>3942</v>
      </c>
      <c r="U94" s="103">
        <v>0.2</v>
      </c>
      <c r="V94" s="102" t="s">
        <v>4009</v>
      </c>
      <c r="W94" s="103">
        <v>0.6</v>
      </c>
      <c r="X94" s="98" t="s">
        <v>3940</v>
      </c>
      <c r="Y94" s="99" t="s">
        <v>4850</v>
      </c>
      <c r="Z94" s="102" t="s">
        <v>3942</v>
      </c>
      <c r="AA94" s="104">
        <v>7.1999999999999995E-2</v>
      </c>
      <c r="AB94" s="102" t="s">
        <v>3939</v>
      </c>
      <c r="AC94" s="104">
        <v>0.25312499999999999</v>
      </c>
      <c r="AD94" s="98" t="s">
        <v>3943</v>
      </c>
      <c r="AE94" s="99" t="s">
        <v>4851</v>
      </c>
      <c r="AF94" s="98" t="s">
        <v>3970</v>
      </c>
      <c r="AG94" s="99" t="s">
        <v>3946</v>
      </c>
      <c r="AH94" s="99" t="s">
        <v>3946</v>
      </c>
      <c r="AI94" s="99" t="s">
        <v>3946</v>
      </c>
      <c r="AJ94" s="99" t="s">
        <v>3946</v>
      </c>
      <c r="AK94" s="99" t="s">
        <v>3946</v>
      </c>
      <c r="AL94" s="99" t="s">
        <v>4840</v>
      </c>
      <c r="AM94" s="99" t="s">
        <v>4841</v>
      </c>
      <c r="AN94" s="99" t="s">
        <v>4842</v>
      </c>
      <c r="AO94" s="99" t="s">
        <v>4227</v>
      </c>
      <c r="AP94" s="99" t="s">
        <v>4843</v>
      </c>
      <c r="AQ94" s="99" t="s">
        <v>4852</v>
      </c>
      <c r="AR94" s="99" t="s">
        <v>4845</v>
      </c>
      <c r="AS94" s="99" t="s">
        <v>4853</v>
      </c>
    </row>
    <row r="95" spans="2:45" s="46" customFormat="1" ht="409.5" x14ac:dyDescent="0.2">
      <c r="B95" s="98" t="s">
        <v>4687</v>
      </c>
      <c r="C95" s="98" t="s">
        <v>4688</v>
      </c>
      <c r="D95" s="99" t="s">
        <v>4689</v>
      </c>
      <c r="E95" s="98" t="s">
        <v>3667</v>
      </c>
      <c r="F95" s="100" t="s">
        <v>4029</v>
      </c>
      <c r="G95" s="99" t="s">
        <v>4854</v>
      </c>
      <c r="H95" s="101" t="s">
        <v>4855</v>
      </c>
      <c r="I95" s="98" t="s">
        <v>3928</v>
      </c>
      <c r="J95" s="98" t="s">
        <v>3929</v>
      </c>
      <c r="K95" s="98" t="s">
        <v>3257</v>
      </c>
      <c r="L95" s="99" t="s">
        <v>4849</v>
      </c>
      <c r="M95" s="99" t="s">
        <v>4693</v>
      </c>
      <c r="N95" s="99" t="s">
        <v>4835</v>
      </c>
      <c r="O95" s="99" t="s">
        <v>4836</v>
      </c>
      <c r="P95" s="99" t="s">
        <v>3934</v>
      </c>
      <c r="Q95" s="99" t="s">
        <v>4056</v>
      </c>
      <c r="R95" s="99" t="s">
        <v>451</v>
      </c>
      <c r="S95" s="99" t="s">
        <v>4837</v>
      </c>
      <c r="T95" s="102" t="s">
        <v>3942</v>
      </c>
      <c r="U95" s="103">
        <v>0.2</v>
      </c>
      <c r="V95" s="102" t="s">
        <v>4009</v>
      </c>
      <c r="W95" s="103">
        <v>0.6</v>
      </c>
      <c r="X95" s="98" t="s">
        <v>3940</v>
      </c>
      <c r="Y95" s="99" t="s">
        <v>4856</v>
      </c>
      <c r="Z95" s="102" t="s">
        <v>3942</v>
      </c>
      <c r="AA95" s="104">
        <v>0.12</v>
      </c>
      <c r="AB95" s="102" t="s">
        <v>4101</v>
      </c>
      <c r="AC95" s="104">
        <v>0.18984374999999998</v>
      </c>
      <c r="AD95" s="98" t="s">
        <v>3943</v>
      </c>
      <c r="AE95" s="99" t="s">
        <v>4857</v>
      </c>
      <c r="AF95" s="98" t="s">
        <v>3970</v>
      </c>
      <c r="AG95" s="99" t="s">
        <v>3946</v>
      </c>
      <c r="AH95" s="99" t="s">
        <v>3946</v>
      </c>
      <c r="AI95" s="99" t="s">
        <v>3946</v>
      </c>
      <c r="AJ95" s="99" t="s">
        <v>3946</v>
      </c>
      <c r="AK95" s="99" t="s">
        <v>3946</v>
      </c>
      <c r="AL95" s="99" t="s">
        <v>4840</v>
      </c>
      <c r="AM95" s="99" t="s">
        <v>4841</v>
      </c>
      <c r="AN95" s="99" t="s">
        <v>4842</v>
      </c>
      <c r="AO95" s="99" t="s">
        <v>4227</v>
      </c>
      <c r="AP95" s="99" t="s">
        <v>4843</v>
      </c>
      <c r="AQ95" s="99" t="s">
        <v>4858</v>
      </c>
      <c r="AR95" s="99" t="s">
        <v>4859</v>
      </c>
      <c r="AS95" s="99" t="s">
        <v>4860</v>
      </c>
    </row>
    <row r="96" spans="2:45" s="46" customFormat="1" ht="409.5" x14ac:dyDescent="0.2">
      <c r="B96" s="98" t="s">
        <v>3707</v>
      </c>
      <c r="C96" s="98" t="s">
        <v>4861</v>
      </c>
      <c r="D96" s="99" t="s">
        <v>4862</v>
      </c>
      <c r="E96" s="98" t="s">
        <v>4863</v>
      </c>
      <c r="F96" s="100" t="s">
        <v>4029</v>
      </c>
      <c r="G96" s="99" t="s">
        <v>4864</v>
      </c>
      <c r="H96" s="101" t="s">
        <v>4865</v>
      </c>
      <c r="I96" s="98" t="s">
        <v>3928</v>
      </c>
      <c r="J96" s="98" t="s">
        <v>3929</v>
      </c>
      <c r="K96" s="98" t="s">
        <v>3985</v>
      </c>
      <c r="L96" s="99" t="s">
        <v>4866</v>
      </c>
      <c r="M96" s="99" t="s">
        <v>4867</v>
      </c>
      <c r="N96" s="99" t="s">
        <v>4868</v>
      </c>
      <c r="O96" s="99" t="s">
        <v>4869</v>
      </c>
      <c r="P96" s="99" t="s">
        <v>3934</v>
      </c>
      <c r="Q96" s="99" t="s">
        <v>4056</v>
      </c>
      <c r="R96" s="99" t="s">
        <v>451</v>
      </c>
      <c r="S96" s="99" t="s">
        <v>4870</v>
      </c>
      <c r="T96" s="102" t="s">
        <v>4035</v>
      </c>
      <c r="U96" s="103">
        <v>1</v>
      </c>
      <c r="V96" s="102" t="s">
        <v>3939</v>
      </c>
      <c r="W96" s="103">
        <v>0.4</v>
      </c>
      <c r="X96" s="98" t="s">
        <v>3967</v>
      </c>
      <c r="Y96" s="99" t="s">
        <v>4871</v>
      </c>
      <c r="Z96" s="102" t="s">
        <v>3942</v>
      </c>
      <c r="AA96" s="104">
        <v>0.12348000000000001</v>
      </c>
      <c r="AB96" s="102" t="s">
        <v>4101</v>
      </c>
      <c r="AC96" s="104">
        <v>0.16875000000000001</v>
      </c>
      <c r="AD96" s="98" t="s">
        <v>3943</v>
      </c>
      <c r="AE96" s="99" t="s">
        <v>4102</v>
      </c>
      <c r="AF96" s="98" t="s">
        <v>3945</v>
      </c>
      <c r="AG96" s="99" t="s">
        <v>3946</v>
      </c>
      <c r="AH96" s="99" t="s">
        <v>3946</v>
      </c>
      <c r="AI96" s="99" t="s">
        <v>3946</v>
      </c>
      <c r="AJ96" s="99" t="s">
        <v>3946</v>
      </c>
      <c r="AK96" s="99" t="s">
        <v>3946</v>
      </c>
      <c r="AL96" s="99" t="s">
        <v>3947</v>
      </c>
      <c r="AM96" s="99" t="s">
        <v>3947</v>
      </c>
      <c r="AN96" s="99" t="s">
        <v>3947</v>
      </c>
      <c r="AO96" s="99" t="s">
        <v>3947</v>
      </c>
      <c r="AP96" s="99" t="s">
        <v>3947</v>
      </c>
      <c r="AQ96" s="99" t="s">
        <v>4872</v>
      </c>
      <c r="AR96" s="99" t="s">
        <v>4873</v>
      </c>
      <c r="AS96" s="99" t="s">
        <v>4874</v>
      </c>
    </row>
    <row r="97" spans="2:45" s="46" customFormat="1" ht="409.5" x14ac:dyDescent="0.2">
      <c r="B97" s="98" t="s">
        <v>3707</v>
      </c>
      <c r="C97" s="98" t="s">
        <v>4861</v>
      </c>
      <c r="D97" s="99" t="s">
        <v>4862</v>
      </c>
      <c r="E97" s="98" t="s">
        <v>4863</v>
      </c>
      <c r="F97" s="100" t="s">
        <v>4029</v>
      </c>
      <c r="G97" s="99" t="s">
        <v>4875</v>
      </c>
      <c r="H97" s="101" t="s">
        <v>4876</v>
      </c>
      <c r="I97" s="98" t="s">
        <v>3928</v>
      </c>
      <c r="J97" s="98" t="s">
        <v>3929</v>
      </c>
      <c r="K97" s="98" t="s">
        <v>3985</v>
      </c>
      <c r="L97" s="99" t="s">
        <v>4877</v>
      </c>
      <c r="M97" s="99" t="s">
        <v>4878</v>
      </c>
      <c r="N97" s="99" t="s">
        <v>4879</v>
      </c>
      <c r="O97" s="99" t="s">
        <v>4869</v>
      </c>
      <c r="P97" s="99" t="s">
        <v>3934</v>
      </c>
      <c r="Q97" s="99" t="s">
        <v>4056</v>
      </c>
      <c r="R97" s="99" t="s">
        <v>451</v>
      </c>
      <c r="S97" s="99" t="s">
        <v>4870</v>
      </c>
      <c r="T97" s="102" t="s">
        <v>3990</v>
      </c>
      <c r="U97" s="103">
        <v>0.4</v>
      </c>
      <c r="V97" s="102" t="s">
        <v>4009</v>
      </c>
      <c r="W97" s="103">
        <v>0.6</v>
      </c>
      <c r="X97" s="98" t="s">
        <v>3940</v>
      </c>
      <c r="Y97" s="99" t="s">
        <v>4880</v>
      </c>
      <c r="Z97" s="102" t="s">
        <v>3942</v>
      </c>
      <c r="AA97" s="104">
        <v>0.16799999999999998</v>
      </c>
      <c r="AB97" s="102" t="s">
        <v>3939</v>
      </c>
      <c r="AC97" s="104">
        <v>0.25312499999999999</v>
      </c>
      <c r="AD97" s="98" t="s">
        <v>3943</v>
      </c>
      <c r="AE97" s="99" t="s">
        <v>3944</v>
      </c>
      <c r="AF97" s="98" t="s">
        <v>3945</v>
      </c>
      <c r="AG97" s="99" t="s">
        <v>3946</v>
      </c>
      <c r="AH97" s="99" t="s">
        <v>3946</v>
      </c>
      <c r="AI97" s="99" t="s">
        <v>3946</v>
      </c>
      <c r="AJ97" s="99" t="s">
        <v>3946</v>
      </c>
      <c r="AK97" s="99" t="s">
        <v>3946</v>
      </c>
      <c r="AL97" s="99" t="s">
        <v>3947</v>
      </c>
      <c r="AM97" s="99" t="s">
        <v>3947</v>
      </c>
      <c r="AN97" s="99" t="s">
        <v>3947</v>
      </c>
      <c r="AO97" s="99" t="s">
        <v>3947</v>
      </c>
      <c r="AP97" s="99" t="s">
        <v>3947</v>
      </c>
      <c r="AQ97" s="99" t="s">
        <v>4881</v>
      </c>
      <c r="AR97" s="99" t="s">
        <v>4882</v>
      </c>
      <c r="AS97" s="99" t="s">
        <v>4883</v>
      </c>
    </row>
    <row r="98" spans="2:45" s="46" customFormat="1" ht="409.5" x14ac:dyDescent="0.2">
      <c r="B98" s="98" t="s">
        <v>3707</v>
      </c>
      <c r="C98" s="98" t="s">
        <v>4861</v>
      </c>
      <c r="D98" s="99" t="s">
        <v>4862</v>
      </c>
      <c r="E98" s="98" t="s">
        <v>4863</v>
      </c>
      <c r="F98" s="100" t="s">
        <v>4029</v>
      </c>
      <c r="G98" s="99" t="s">
        <v>4884</v>
      </c>
      <c r="H98" s="101" t="s">
        <v>4885</v>
      </c>
      <c r="I98" s="98" t="s">
        <v>3962</v>
      </c>
      <c r="J98" s="98" t="s">
        <v>4052</v>
      </c>
      <c r="K98" s="98" t="s">
        <v>3257</v>
      </c>
      <c r="L98" s="99" t="s">
        <v>4886</v>
      </c>
      <c r="M98" s="99" t="s">
        <v>4887</v>
      </c>
      <c r="N98" s="99" t="s">
        <v>4888</v>
      </c>
      <c r="O98" s="99" t="s">
        <v>4869</v>
      </c>
      <c r="P98" s="99" t="s">
        <v>3934</v>
      </c>
      <c r="Q98" s="99" t="s">
        <v>4056</v>
      </c>
      <c r="R98" s="99" t="s">
        <v>451</v>
      </c>
      <c r="S98" s="99" t="s">
        <v>4870</v>
      </c>
      <c r="T98" s="102" t="s">
        <v>3942</v>
      </c>
      <c r="U98" s="103">
        <v>0.2</v>
      </c>
      <c r="V98" s="102" t="s">
        <v>3966</v>
      </c>
      <c r="W98" s="103">
        <v>0.8</v>
      </c>
      <c r="X98" s="98" t="s">
        <v>3967</v>
      </c>
      <c r="Y98" s="99" t="s">
        <v>3968</v>
      </c>
      <c r="Z98" s="102" t="s">
        <v>3942</v>
      </c>
      <c r="AA98" s="104">
        <v>2.4695999999999999E-2</v>
      </c>
      <c r="AB98" s="102" t="s">
        <v>3966</v>
      </c>
      <c r="AC98" s="104">
        <v>0.8</v>
      </c>
      <c r="AD98" s="98" t="s">
        <v>3967</v>
      </c>
      <c r="AE98" s="99" t="s">
        <v>3969</v>
      </c>
      <c r="AF98" s="98" t="s">
        <v>3970</v>
      </c>
      <c r="AG98" s="99" t="s">
        <v>4889</v>
      </c>
      <c r="AH98" s="99" t="s">
        <v>4890</v>
      </c>
      <c r="AI98" s="99" t="s">
        <v>4891</v>
      </c>
      <c r="AJ98" s="99" t="s">
        <v>4149</v>
      </c>
      <c r="AK98" s="99" t="s">
        <v>4892</v>
      </c>
      <c r="AL98" s="99" t="s">
        <v>3947</v>
      </c>
      <c r="AM98" s="99" t="s">
        <v>3947</v>
      </c>
      <c r="AN98" s="99" t="s">
        <v>3947</v>
      </c>
      <c r="AO98" s="99" t="s">
        <v>3947</v>
      </c>
      <c r="AP98" s="99" t="s">
        <v>3947</v>
      </c>
      <c r="AQ98" s="99" t="s">
        <v>4893</v>
      </c>
      <c r="AR98" s="99" t="s">
        <v>4894</v>
      </c>
      <c r="AS98" s="99" t="s">
        <v>4895</v>
      </c>
    </row>
    <row r="99" spans="2:45" s="46" customFormat="1" ht="409.5" x14ac:dyDescent="0.2">
      <c r="B99" s="98" t="s">
        <v>4896</v>
      </c>
      <c r="C99" s="98" t="s">
        <v>4897</v>
      </c>
      <c r="D99" s="99" t="s">
        <v>4898</v>
      </c>
      <c r="E99" s="98" t="s">
        <v>585</v>
      </c>
      <c r="F99" s="100" t="s">
        <v>4899</v>
      </c>
      <c r="G99" s="99" t="s">
        <v>4900</v>
      </c>
      <c r="H99" s="101" t="s">
        <v>4901</v>
      </c>
      <c r="I99" s="98" t="s">
        <v>9</v>
      </c>
      <c r="J99" s="98" t="s">
        <v>4902</v>
      </c>
      <c r="K99" s="98" t="s">
        <v>3257</v>
      </c>
      <c r="L99" s="105" t="s">
        <v>4903</v>
      </c>
      <c r="M99" s="99" t="s">
        <v>4904</v>
      </c>
      <c r="N99" s="99" t="s">
        <v>4905</v>
      </c>
      <c r="O99" s="99" t="s">
        <v>4906</v>
      </c>
      <c r="P99" s="99" t="s">
        <v>3934</v>
      </c>
      <c r="Q99" s="99" t="s">
        <v>4074</v>
      </c>
      <c r="R99" s="99" t="s">
        <v>4120</v>
      </c>
      <c r="S99" s="99" t="s">
        <v>4121</v>
      </c>
      <c r="T99" s="102" t="s">
        <v>3938</v>
      </c>
      <c r="U99" s="103">
        <v>0.6</v>
      </c>
      <c r="V99" s="102" t="s">
        <v>4009</v>
      </c>
      <c r="W99" s="103">
        <v>0.6</v>
      </c>
      <c r="X99" s="98" t="s">
        <v>3940</v>
      </c>
      <c r="Y99" s="99" t="s">
        <v>4907</v>
      </c>
      <c r="Z99" s="102" t="s">
        <v>3942</v>
      </c>
      <c r="AA99" s="104">
        <v>0.1512</v>
      </c>
      <c r="AB99" s="102" t="s">
        <v>3939</v>
      </c>
      <c r="AC99" s="104">
        <v>0.33749999999999997</v>
      </c>
      <c r="AD99" s="98" t="s">
        <v>3943</v>
      </c>
      <c r="AE99" s="99" t="s">
        <v>4908</v>
      </c>
      <c r="AF99" s="98" t="s">
        <v>3945</v>
      </c>
      <c r="AG99" s="99" t="s">
        <v>3946</v>
      </c>
      <c r="AH99" s="99" t="s">
        <v>3946</v>
      </c>
      <c r="AI99" s="99" t="s">
        <v>3946</v>
      </c>
      <c r="AJ99" s="99" t="s">
        <v>3946</v>
      </c>
      <c r="AK99" s="99" t="s">
        <v>3946</v>
      </c>
      <c r="AL99" s="99" t="s">
        <v>3947</v>
      </c>
      <c r="AM99" s="99" t="s">
        <v>3947</v>
      </c>
      <c r="AN99" s="99" t="s">
        <v>3947</v>
      </c>
      <c r="AO99" s="99" t="s">
        <v>3947</v>
      </c>
      <c r="AP99" s="99" t="s">
        <v>3947</v>
      </c>
      <c r="AQ99" s="99" t="s">
        <v>4909</v>
      </c>
      <c r="AR99" s="99" t="s">
        <v>4910</v>
      </c>
      <c r="AS99" s="99" t="s">
        <v>4911</v>
      </c>
    </row>
    <row r="100" spans="2:45" s="46" customFormat="1" ht="409.5" x14ac:dyDescent="0.2">
      <c r="B100" s="98" t="s">
        <v>4896</v>
      </c>
      <c r="C100" s="98" t="s">
        <v>4897</v>
      </c>
      <c r="D100" s="99" t="s">
        <v>4898</v>
      </c>
      <c r="E100" s="98" t="s">
        <v>585</v>
      </c>
      <c r="F100" s="100" t="s">
        <v>4899</v>
      </c>
      <c r="G100" s="99" t="s">
        <v>4912</v>
      </c>
      <c r="H100" s="101" t="s">
        <v>4913</v>
      </c>
      <c r="I100" s="98" t="s">
        <v>9</v>
      </c>
      <c r="J100" s="98" t="s">
        <v>4902</v>
      </c>
      <c r="K100" s="98" t="s">
        <v>3985</v>
      </c>
      <c r="L100" s="105" t="s">
        <v>4914</v>
      </c>
      <c r="M100" s="99" t="s">
        <v>4915</v>
      </c>
      <c r="N100" s="99" t="s">
        <v>4916</v>
      </c>
      <c r="O100" s="99" t="s">
        <v>4906</v>
      </c>
      <c r="P100" s="99" t="s">
        <v>3934</v>
      </c>
      <c r="Q100" s="99" t="s">
        <v>4074</v>
      </c>
      <c r="R100" s="99" t="s">
        <v>4120</v>
      </c>
      <c r="S100" s="99" t="s">
        <v>4121</v>
      </c>
      <c r="T100" s="102" t="s">
        <v>3938</v>
      </c>
      <c r="U100" s="103">
        <v>0.6</v>
      </c>
      <c r="V100" s="102" t="s">
        <v>4009</v>
      </c>
      <c r="W100" s="103">
        <v>0.6</v>
      </c>
      <c r="X100" s="98" t="s">
        <v>3940</v>
      </c>
      <c r="Y100" s="99" t="s">
        <v>4917</v>
      </c>
      <c r="Z100" s="102" t="s">
        <v>3942</v>
      </c>
      <c r="AA100" s="104">
        <v>9.0719999999999995E-2</v>
      </c>
      <c r="AB100" s="102" t="s">
        <v>3939</v>
      </c>
      <c r="AC100" s="104">
        <v>0.33749999999999997</v>
      </c>
      <c r="AD100" s="98" t="s">
        <v>3943</v>
      </c>
      <c r="AE100" s="99" t="s">
        <v>4918</v>
      </c>
      <c r="AF100" s="98" t="s">
        <v>3945</v>
      </c>
      <c r="AG100" s="99" t="s">
        <v>3946</v>
      </c>
      <c r="AH100" s="99" t="s">
        <v>3946</v>
      </c>
      <c r="AI100" s="99" t="s">
        <v>3946</v>
      </c>
      <c r="AJ100" s="99" t="s">
        <v>3946</v>
      </c>
      <c r="AK100" s="99" t="s">
        <v>3946</v>
      </c>
      <c r="AL100" s="99" t="s">
        <v>3947</v>
      </c>
      <c r="AM100" s="99" t="s">
        <v>3947</v>
      </c>
      <c r="AN100" s="99" t="s">
        <v>3947</v>
      </c>
      <c r="AO100" s="99" t="s">
        <v>3947</v>
      </c>
      <c r="AP100" s="99" t="s">
        <v>3947</v>
      </c>
      <c r="AQ100" s="99" t="s">
        <v>4919</v>
      </c>
      <c r="AR100" s="99" t="s">
        <v>4910</v>
      </c>
      <c r="AS100" s="99" t="s">
        <v>4920</v>
      </c>
    </row>
    <row r="101" spans="2:45" s="46" customFormat="1" ht="409.5" x14ac:dyDescent="0.2">
      <c r="B101" s="98" t="s">
        <v>4896</v>
      </c>
      <c r="C101" s="98" t="s">
        <v>4897</v>
      </c>
      <c r="D101" s="99" t="s">
        <v>4898</v>
      </c>
      <c r="E101" s="98" t="s">
        <v>585</v>
      </c>
      <c r="F101" s="100" t="s">
        <v>4899</v>
      </c>
      <c r="G101" s="99" t="s">
        <v>4921</v>
      </c>
      <c r="H101" s="101" t="s">
        <v>4922</v>
      </c>
      <c r="I101" s="98" t="s">
        <v>9</v>
      </c>
      <c r="J101" s="98" t="s">
        <v>4902</v>
      </c>
      <c r="K101" s="98" t="s">
        <v>3257</v>
      </c>
      <c r="L101" s="99" t="s">
        <v>4923</v>
      </c>
      <c r="M101" s="99" t="s">
        <v>4924</v>
      </c>
      <c r="N101" s="99" t="s">
        <v>4925</v>
      </c>
      <c r="O101" s="99" t="s">
        <v>4906</v>
      </c>
      <c r="P101" s="99" t="s">
        <v>3934</v>
      </c>
      <c r="Q101" s="99" t="s">
        <v>4074</v>
      </c>
      <c r="R101" s="99" t="s">
        <v>4120</v>
      </c>
      <c r="S101" s="99" t="s">
        <v>4121</v>
      </c>
      <c r="T101" s="102" t="s">
        <v>3990</v>
      </c>
      <c r="U101" s="103">
        <v>0.4</v>
      </c>
      <c r="V101" s="102" t="s">
        <v>4009</v>
      </c>
      <c r="W101" s="103">
        <v>0.6</v>
      </c>
      <c r="X101" s="98" t="s">
        <v>3940</v>
      </c>
      <c r="Y101" s="99" t="s">
        <v>4926</v>
      </c>
      <c r="Z101" s="102" t="s">
        <v>3942</v>
      </c>
      <c r="AA101" s="104">
        <v>0.16799999999999998</v>
      </c>
      <c r="AB101" s="102" t="s">
        <v>3939</v>
      </c>
      <c r="AC101" s="104">
        <v>0.33749999999999997</v>
      </c>
      <c r="AD101" s="98" t="s">
        <v>3943</v>
      </c>
      <c r="AE101" s="99" t="s">
        <v>4927</v>
      </c>
      <c r="AF101" s="98" t="s">
        <v>3945</v>
      </c>
      <c r="AG101" s="99" t="s">
        <v>3946</v>
      </c>
      <c r="AH101" s="99" t="s">
        <v>3946</v>
      </c>
      <c r="AI101" s="99" t="s">
        <v>3946</v>
      </c>
      <c r="AJ101" s="99" t="s">
        <v>3946</v>
      </c>
      <c r="AK101" s="99" t="s">
        <v>3946</v>
      </c>
      <c r="AL101" s="99" t="s">
        <v>3947</v>
      </c>
      <c r="AM101" s="99" t="s">
        <v>3947</v>
      </c>
      <c r="AN101" s="99" t="s">
        <v>3947</v>
      </c>
      <c r="AO101" s="99" t="s">
        <v>3947</v>
      </c>
      <c r="AP101" s="99" t="s">
        <v>3947</v>
      </c>
      <c r="AQ101" s="99" t="s">
        <v>4928</v>
      </c>
      <c r="AR101" s="99" t="s">
        <v>4910</v>
      </c>
      <c r="AS101" s="99" t="s">
        <v>4929</v>
      </c>
    </row>
    <row r="102" spans="2:45" s="46" customFormat="1" x14ac:dyDescent="0.2">
      <c r="B102" s="11"/>
      <c r="C102" s="11"/>
      <c r="D102" s="11"/>
      <c r="E102" s="11"/>
      <c r="F102" s="11"/>
      <c r="G102" s="11"/>
      <c r="H102" s="11"/>
      <c r="I102" s="11"/>
      <c r="J102" s="11"/>
      <c r="K102" s="11"/>
      <c r="L102" s="11"/>
      <c r="M102" s="11"/>
      <c r="N102" s="11"/>
      <c r="O102" s="11"/>
      <c r="P102" s="11"/>
      <c r="Q102" s="11"/>
      <c r="R102" s="11"/>
      <c r="S102" s="11"/>
      <c r="T102" s="11"/>
      <c r="U102" s="11"/>
      <c r="V102" s="11"/>
      <c r="W102" s="11"/>
    </row>
    <row r="103" spans="2:45" s="46" customFormat="1" x14ac:dyDescent="0.2">
      <c r="B103" s="11"/>
      <c r="C103" s="11"/>
      <c r="D103" s="11"/>
      <c r="E103" s="11"/>
      <c r="F103" s="11"/>
      <c r="G103" s="11"/>
      <c r="H103" s="11"/>
      <c r="I103" s="11"/>
      <c r="J103" s="11"/>
      <c r="K103" s="11"/>
      <c r="L103" s="11"/>
      <c r="M103" s="11"/>
      <c r="N103" s="11"/>
      <c r="O103" s="11"/>
      <c r="P103" s="11"/>
      <c r="Q103" s="11"/>
      <c r="R103" s="11"/>
      <c r="S103" s="11"/>
      <c r="T103" s="11"/>
      <c r="U103" s="11"/>
      <c r="V103" s="11"/>
      <c r="W103" s="11"/>
    </row>
    <row r="104" spans="2:45" s="46" customFormat="1" x14ac:dyDescent="0.2">
      <c r="B104" s="11"/>
      <c r="C104" s="11"/>
      <c r="D104" s="11"/>
      <c r="E104" s="11"/>
      <c r="F104" s="11"/>
      <c r="G104" s="11"/>
      <c r="H104" s="11"/>
      <c r="I104" s="11"/>
      <c r="J104" s="11"/>
      <c r="K104" s="11"/>
      <c r="L104" s="11"/>
      <c r="M104" s="11"/>
      <c r="N104" s="11"/>
      <c r="O104" s="11"/>
      <c r="P104" s="11"/>
      <c r="Q104" s="11"/>
      <c r="R104" s="11"/>
      <c r="S104" s="11"/>
      <c r="T104" s="11"/>
      <c r="U104" s="11"/>
      <c r="V104" s="11"/>
      <c r="W104" s="11"/>
    </row>
    <row r="105" spans="2:45" s="46" customFormat="1" x14ac:dyDescent="0.2">
      <c r="B105" s="11"/>
      <c r="C105" s="11"/>
      <c r="D105" s="11"/>
      <c r="E105" s="11"/>
      <c r="F105" s="11"/>
      <c r="G105" s="11"/>
      <c r="H105" s="11"/>
      <c r="I105" s="11"/>
      <c r="J105" s="11"/>
      <c r="K105" s="11"/>
      <c r="L105" s="11"/>
      <c r="M105" s="11"/>
      <c r="N105" s="11"/>
      <c r="O105" s="11"/>
      <c r="P105" s="11"/>
      <c r="Q105" s="11"/>
      <c r="R105" s="11"/>
      <c r="S105" s="11"/>
      <c r="T105" s="11"/>
      <c r="U105" s="11"/>
      <c r="V105" s="11"/>
      <c r="W105" s="11"/>
    </row>
    <row r="106" spans="2:45" s="46" customFormat="1" x14ac:dyDescent="0.2">
      <c r="B106" s="11"/>
      <c r="C106" s="11"/>
      <c r="D106" s="11"/>
      <c r="E106" s="11"/>
      <c r="F106" s="11"/>
      <c r="G106" s="11"/>
      <c r="H106" s="11"/>
      <c r="I106" s="11"/>
      <c r="J106" s="11"/>
      <c r="K106" s="11"/>
      <c r="L106" s="11"/>
      <c r="M106" s="11"/>
      <c r="N106" s="11"/>
      <c r="O106" s="11"/>
      <c r="P106" s="11"/>
      <c r="Q106" s="11"/>
      <c r="R106" s="11"/>
      <c r="S106" s="11"/>
      <c r="T106" s="11"/>
      <c r="U106" s="11"/>
      <c r="V106" s="11"/>
      <c r="W106" s="11"/>
    </row>
    <row r="107" spans="2:45" s="46" customFormat="1" x14ac:dyDescent="0.2">
      <c r="B107" s="11"/>
      <c r="C107" s="11"/>
      <c r="D107" s="11"/>
      <c r="E107" s="11"/>
      <c r="F107" s="11"/>
      <c r="G107" s="11"/>
      <c r="H107" s="11"/>
      <c r="I107" s="11"/>
      <c r="J107" s="11"/>
      <c r="K107" s="11"/>
      <c r="L107" s="11"/>
      <c r="M107" s="11"/>
      <c r="N107" s="11"/>
      <c r="O107" s="11"/>
      <c r="P107" s="11"/>
      <c r="Q107" s="11"/>
      <c r="R107" s="11"/>
      <c r="S107" s="11"/>
      <c r="T107" s="11"/>
      <c r="U107" s="11"/>
      <c r="V107" s="11"/>
      <c r="W107" s="11"/>
    </row>
    <row r="108" spans="2:45" s="46" customFormat="1" x14ac:dyDescent="0.2">
      <c r="B108" s="11"/>
      <c r="C108" s="11"/>
      <c r="D108" s="11"/>
      <c r="E108" s="11"/>
      <c r="F108" s="11"/>
      <c r="G108" s="11"/>
      <c r="H108" s="11"/>
      <c r="I108" s="11"/>
      <c r="J108" s="11"/>
      <c r="K108" s="11"/>
      <c r="L108" s="11"/>
      <c r="M108" s="11"/>
      <c r="N108" s="11"/>
      <c r="O108" s="11"/>
      <c r="P108" s="11"/>
      <c r="Q108" s="11"/>
      <c r="R108" s="11"/>
      <c r="S108" s="11"/>
      <c r="T108" s="11"/>
      <c r="U108" s="11"/>
      <c r="V108" s="11"/>
      <c r="W108" s="11"/>
    </row>
    <row r="109" spans="2:45" s="46" customFormat="1" x14ac:dyDescent="0.2">
      <c r="B109" s="11"/>
      <c r="C109" s="11"/>
      <c r="D109" s="11"/>
      <c r="E109" s="11"/>
      <c r="F109" s="11"/>
      <c r="G109" s="11"/>
      <c r="H109" s="11"/>
      <c r="I109" s="11"/>
      <c r="J109" s="11"/>
      <c r="K109" s="11"/>
      <c r="L109" s="11"/>
      <c r="M109" s="11"/>
      <c r="N109" s="11"/>
      <c r="O109" s="11"/>
      <c r="P109" s="11"/>
      <c r="Q109" s="11"/>
      <c r="R109" s="11"/>
      <c r="S109" s="11"/>
      <c r="T109" s="11"/>
      <c r="U109" s="11"/>
      <c r="V109" s="11"/>
      <c r="W109" s="11"/>
    </row>
    <row r="110" spans="2:45" s="46" customFormat="1" x14ac:dyDescent="0.2">
      <c r="B110" s="11"/>
      <c r="C110" s="11"/>
      <c r="D110" s="11"/>
      <c r="E110" s="11"/>
      <c r="F110" s="11"/>
      <c r="G110" s="11"/>
      <c r="H110" s="11"/>
      <c r="I110" s="11"/>
      <c r="J110" s="11"/>
      <c r="K110" s="11"/>
      <c r="L110" s="11"/>
      <c r="M110" s="11"/>
      <c r="N110" s="11"/>
      <c r="O110" s="11"/>
      <c r="P110" s="11"/>
      <c r="Q110" s="11"/>
      <c r="R110" s="11"/>
      <c r="S110" s="11"/>
      <c r="T110" s="11"/>
      <c r="U110" s="11"/>
      <c r="V110" s="11"/>
      <c r="W110" s="11"/>
    </row>
    <row r="111" spans="2:45" s="46" customFormat="1" x14ac:dyDescent="0.2">
      <c r="B111" s="11"/>
      <c r="C111" s="11"/>
      <c r="D111" s="11"/>
      <c r="E111" s="11"/>
      <c r="F111" s="11"/>
      <c r="G111" s="11"/>
      <c r="H111" s="11"/>
      <c r="I111" s="11"/>
      <c r="J111" s="11"/>
      <c r="K111" s="11"/>
      <c r="L111" s="11"/>
      <c r="M111" s="11"/>
      <c r="N111" s="11"/>
      <c r="O111" s="11"/>
      <c r="P111" s="11"/>
      <c r="Q111" s="11"/>
      <c r="R111" s="11"/>
      <c r="S111" s="11"/>
      <c r="T111" s="11"/>
      <c r="U111" s="11"/>
      <c r="V111" s="11"/>
      <c r="W111" s="11"/>
    </row>
    <row r="112" spans="2:45" s="46" customFormat="1" x14ac:dyDescent="0.2">
      <c r="B112" s="11"/>
      <c r="C112" s="11"/>
      <c r="D112" s="11"/>
      <c r="E112" s="11"/>
      <c r="F112" s="11"/>
      <c r="G112" s="11"/>
      <c r="H112" s="11"/>
      <c r="I112" s="11"/>
      <c r="J112" s="11"/>
      <c r="K112" s="11"/>
      <c r="L112" s="11"/>
      <c r="M112" s="11"/>
      <c r="N112" s="11"/>
      <c r="O112" s="11"/>
      <c r="P112" s="11"/>
      <c r="Q112" s="11"/>
      <c r="R112" s="11"/>
      <c r="S112" s="11"/>
      <c r="T112" s="11"/>
      <c r="U112" s="11"/>
      <c r="V112" s="11"/>
      <c r="W112" s="11"/>
    </row>
    <row r="113" spans="2:23" s="46" customFormat="1" x14ac:dyDescent="0.2">
      <c r="B113" s="11"/>
      <c r="C113" s="11"/>
      <c r="D113" s="11"/>
      <c r="E113" s="11"/>
      <c r="F113" s="11"/>
      <c r="G113" s="11"/>
      <c r="H113" s="11"/>
      <c r="I113" s="11"/>
      <c r="J113" s="11"/>
      <c r="K113" s="11"/>
      <c r="L113" s="11"/>
      <c r="M113" s="11"/>
      <c r="N113" s="11"/>
      <c r="O113" s="11"/>
      <c r="P113" s="11"/>
      <c r="Q113" s="11"/>
      <c r="R113" s="11"/>
      <c r="S113" s="11"/>
      <c r="T113" s="11"/>
      <c r="U113" s="11"/>
      <c r="V113" s="11"/>
      <c r="W113" s="11"/>
    </row>
    <row r="114" spans="2:23" s="46" customFormat="1" x14ac:dyDescent="0.2">
      <c r="B114" s="11"/>
      <c r="C114" s="11"/>
      <c r="D114" s="11"/>
      <c r="E114" s="11"/>
      <c r="F114" s="11"/>
      <c r="G114" s="11"/>
      <c r="H114" s="11"/>
      <c r="I114" s="11"/>
      <c r="J114" s="11"/>
      <c r="K114" s="11"/>
      <c r="L114" s="11"/>
      <c r="M114" s="11"/>
      <c r="N114" s="11"/>
      <c r="O114" s="11"/>
      <c r="P114" s="11"/>
      <c r="Q114" s="11"/>
      <c r="R114" s="11"/>
      <c r="S114" s="11"/>
      <c r="T114" s="11"/>
      <c r="U114" s="11"/>
      <c r="V114" s="11"/>
      <c r="W114" s="11"/>
    </row>
    <row r="115" spans="2:23" s="46" customFormat="1" x14ac:dyDescent="0.2">
      <c r="B115" s="11"/>
      <c r="C115" s="11"/>
      <c r="D115" s="11"/>
      <c r="E115" s="11"/>
      <c r="F115" s="11"/>
      <c r="G115" s="11"/>
      <c r="H115" s="11"/>
      <c r="I115" s="11"/>
      <c r="J115" s="11"/>
      <c r="K115" s="11"/>
      <c r="L115" s="11"/>
      <c r="M115" s="11"/>
      <c r="N115" s="11"/>
      <c r="O115" s="11"/>
      <c r="P115" s="11"/>
      <c r="Q115" s="11"/>
      <c r="R115" s="11"/>
      <c r="S115" s="11"/>
      <c r="T115" s="11"/>
      <c r="U115" s="11"/>
      <c r="V115" s="11"/>
      <c r="W115" s="11"/>
    </row>
    <row r="116" spans="2:23" s="46" customFormat="1" x14ac:dyDescent="0.2">
      <c r="B116" s="11"/>
      <c r="C116" s="11"/>
      <c r="D116" s="11"/>
      <c r="E116" s="11"/>
      <c r="F116" s="11"/>
      <c r="G116" s="11"/>
      <c r="H116" s="11"/>
      <c r="I116" s="11"/>
      <c r="J116" s="11"/>
      <c r="K116" s="11"/>
      <c r="L116" s="11"/>
      <c r="M116" s="11"/>
      <c r="N116" s="11"/>
      <c r="O116" s="11"/>
      <c r="P116" s="11"/>
      <c r="Q116" s="11"/>
      <c r="R116" s="11"/>
      <c r="S116" s="11"/>
      <c r="T116" s="11"/>
      <c r="U116" s="11"/>
      <c r="V116" s="11"/>
      <c r="W116" s="11"/>
    </row>
    <row r="117" spans="2:23" s="46" customFormat="1" x14ac:dyDescent="0.2">
      <c r="B117" s="11"/>
      <c r="C117" s="11"/>
      <c r="D117" s="11"/>
      <c r="E117" s="11"/>
      <c r="F117" s="11"/>
      <c r="G117" s="11"/>
      <c r="H117" s="11"/>
      <c r="I117" s="11"/>
      <c r="J117" s="11"/>
      <c r="K117" s="11"/>
      <c r="L117" s="11"/>
      <c r="M117" s="11"/>
      <c r="N117" s="11"/>
      <c r="O117" s="11"/>
      <c r="P117" s="11"/>
      <c r="Q117" s="11"/>
      <c r="R117" s="11"/>
      <c r="S117" s="11"/>
      <c r="T117" s="11"/>
      <c r="U117" s="11"/>
      <c r="V117" s="11"/>
      <c r="W117" s="11"/>
    </row>
    <row r="118" spans="2:23" s="46" customFormat="1" x14ac:dyDescent="0.2">
      <c r="B118" s="11"/>
      <c r="C118" s="11"/>
      <c r="D118" s="11"/>
      <c r="E118" s="11"/>
      <c r="F118" s="11"/>
      <c r="G118" s="11"/>
      <c r="H118" s="11"/>
      <c r="I118" s="11"/>
      <c r="J118" s="11"/>
      <c r="K118" s="11"/>
      <c r="L118" s="11"/>
      <c r="M118" s="11"/>
      <c r="N118" s="11"/>
      <c r="O118" s="11"/>
      <c r="P118" s="11"/>
      <c r="Q118" s="11"/>
      <c r="R118" s="11"/>
      <c r="S118" s="11"/>
      <c r="T118" s="11"/>
      <c r="U118" s="11"/>
      <c r="V118" s="11"/>
      <c r="W118" s="11"/>
    </row>
    <row r="119" spans="2:23" s="46" customFormat="1" x14ac:dyDescent="0.2">
      <c r="B119" s="11"/>
      <c r="C119" s="11"/>
      <c r="D119" s="11"/>
      <c r="E119" s="11"/>
      <c r="F119" s="11"/>
      <c r="G119" s="11"/>
      <c r="H119" s="11"/>
      <c r="I119" s="11"/>
      <c r="J119" s="11"/>
      <c r="K119" s="11"/>
      <c r="L119" s="11"/>
      <c r="M119" s="11"/>
      <c r="N119" s="11"/>
      <c r="O119" s="11"/>
      <c r="P119" s="11"/>
      <c r="Q119" s="11"/>
      <c r="R119" s="11"/>
      <c r="S119" s="11"/>
      <c r="T119" s="11"/>
      <c r="U119" s="11"/>
      <c r="V119" s="11"/>
      <c r="W119" s="11"/>
    </row>
    <row r="120" spans="2:23" s="46" customFormat="1" x14ac:dyDescent="0.2">
      <c r="B120" s="11"/>
      <c r="C120" s="11"/>
      <c r="D120" s="11"/>
      <c r="E120" s="11"/>
      <c r="F120" s="11"/>
      <c r="G120" s="11"/>
      <c r="H120" s="11"/>
      <c r="I120" s="11"/>
      <c r="J120" s="11"/>
      <c r="K120" s="11"/>
      <c r="L120" s="11"/>
      <c r="M120" s="11"/>
      <c r="N120" s="11"/>
      <c r="O120" s="11"/>
      <c r="P120" s="11"/>
      <c r="Q120" s="11"/>
      <c r="R120" s="11"/>
      <c r="S120" s="11"/>
      <c r="T120" s="11"/>
      <c r="U120" s="11"/>
      <c r="V120" s="11"/>
      <c r="W120" s="11"/>
    </row>
    <row r="121" spans="2:23" s="46" customFormat="1" x14ac:dyDescent="0.2">
      <c r="B121" s="11"/>
      <c r="C121" s="11"/>
      <c r="D121" s="11"/>
      <c r="E121" s="11"/>
      <c r="F121" s="11"/>
      <c r="G121" s="11"/>
      <c r="H121" s="11"/>
      <c r="I121" s="11"/>
      <c r="J121" s="11"/>
      <c r="K121" s="11"/>
      <c r="L121" s="11"/>
      <c r="M121" s="11"/>
      <c r="N121" s="11"/>
      <c r="O121" s="11"/>
      <c r="P121" s="11"/>
      <c r="Q121" s="11"/>
      <c r="R121" s="11"/>
      <c r="S121" s="11"/>
      <c r="T121" s="11"/>
      <c r="U121" s="11"/>
      <c r="V121" s="11"/>
      <c r="W121" s="11"/>
    </row>
    <row r="122" spans="2:23" s="46" customFormat="1" x14ac:dyDescent="0.2">
      <c r="B122" s="11"/>
      <c r="C122" s="11"/>
      <c r="D122" s="11"/>
      <c r="E122" s="11"/>
      <c r="F122" s="11"/>
      <c r="G122" s="11"/>
      <c r="H122" s="11"/>
      <c r="I122" s="11"/>
      <c r="J122" s="11"/>
      <c r="K122" s="11"/>
      <c r="L122" s="11"/>
      <c r="M122" s="11"/>
      <c r="N122" s="11"/>
      <c r="O122" s="11"/>
      <c r="P122" s="11"/>
      <c r="Q122" s="11"/>
      <c r="R122" s="11"/>
      <c r="S122" s="11"/>
      <c r="T122" s="11"/>
      <c r="U122" s="11"/>
      <c r="V122" s="11"/>
      <c r="W122" s="11"/>
    </row>
    <row r="123" spans="2:23" s="46" customFormat="1" x14ac:dyDescent="0.2">
      <c r="B123" s="11"/>
      <c r="C123" s="11"/>
      <c r="D123" s="11"/>
      <c r="E123" s="11"/>
      <c r="F123" s="11"/>
      <c r="G123" s="11"/>
      <c r="H123" s="11"/>
      <c r="I123" s="11"/>
      <c r="J123" s="11"/>
      <c r="K123" s="11"/>
      <c r="L123" s="11"/>
      <c r="M123" s="11"/>
      <c r="N123" s="11"/>
      <c r="O123" s="11"/>
      <c r="P123" s="11"/>
      <c r="Q123" s="11"/>
      <c r="R123" s="11"/>
      <c r="S123" s="11"/>
      <c r="T123" s="11"/>
      <c r="U123" s="11"/>
      <c r="V123" s="11"/>
      <c r="W123" s="11"/>
    </row>
    <row r="124" spans="2:23" s="46" customFormat="1" x14ac:dyDescent="0.2">
      <c r="B124" s="11"/>
      <c r="C124" s="11"/>
      <c r="D124" s="11"/>
      <c r="E124" s="11"/>
      <c r="F124" s="11"/>
      <c r="G124" s="11"/>
      <c r="H124" s="11"/>
      <c r="I124" s="11"/>
      <c r="J124" s="11"/>
      <c r="K124" s="11"/>
      <c r="L124" s="11"/>
      <c r="M124" s="11"/>
      <c r="N124" s="11"/>
      <c r="O124" s="11"/>
      <c r="P124" s="11"/>
      <c r="Q124" s="11"/>
      <c r="R124" s="11"/>
      <c r="S124" s="11"/>
      <c r="T124" s="11"/>
      <c r="U124" s="11"/>
      <c r="V124" s="11"/>
      <c r="W124" s="11"/>
    </row>
    <row r="125" spans="2:23" s="46" customFormat="1" x14ac:dyDescent="0.2">
      <c r="B125" s="11"/>
      <c r="C125" s="11"/>
      <c r="D125" s="11"/>
      <c r="E125" s="11"/>
      <c r="F125" s="11"/>
      <c r="G125" s="11"/>
      <c r="H125" s="11"/>
      <c r="I125" s="11"/>
      <c r="J125" s="11"/>
      <c r="K125" s="11"/>
      <c r="L125" s="11"/>
      <c r="M125" s="11"/>
      <c r="N125" s="11"/>
      <c r="O125" s="11"/>
      <c r="P125" s="11"/>
      <c r="Q125" s="11"/>
      <c r="R125" s="11"/>
      <c r="S125" s="11"/>
      <c r="T125" s="11"/>
      <c r="U125" s="11"/>
      <c r="V125" s="11"/>
      <c r="W125" s="11"/>
    </row>
    <row r="126" spans="2:23" s="46" customFormat="1" x14ac:dyDescent="0.2">
      <c r="B126" s="11"/>
      <c r="C126" s="11"/>
      <c r="D126" s="11"/>
      <c r="E126" s="11"/>
      <c r="F126" s="11"/>
      <c r="G126" s="11"/>
      <c r="H126" s="11"/>
      <c r="I126" s="11"/>
      <c r="J126" s="11"/>
      <c r="K126" s="11"/>
      <c r="L126" s="11"/>
      <c r="M126" s="11"/>
      <c r="N126" s="11"/>
      <c r="O126" s="11"/>
      <c r="P126" s="11"/>
      <c r="Q126" s="11"/>
      <c r="R126" s="11"/>
      <c r="S126" s="11"/>
      <c r="T126" s="11"/>
      <c r="U126" s="11"/>
      <c r="V126" s="11"/>
      <c r="W126" s="11"/>
    </row>
    <row r="127" spans="2:23" s="46" customFormat="1" x14ac:dyDescent="0.2">
      <c r="B127" s="11"/>
      <c r="C127" s="11"/>
      <c r="D127" s="11"/>
      <c r="E127" s="11"/>
      <c r="F127" s="11"/>
      <c r="G127" s="11"/>
      <c r="H127" s="11"/>
      <c r="I127" s="11"/>
      <c r="J127" s="11"/>
      <c r="K127" s="11"/>
      <c r="L127" s="11"/>
      <c r="M127" s="11"/>
      <c r="N127" s="11"/>
      <c r="O127" s="11"/>
      <c r="P127" s="11"/>
      <c r="Q127" s="11"/>
      <c r="R127" s="11"/>
      <c r="S127" s="11"/>
      <c r="T127" s="11"/>
      <c r="U127" s="11"/>
      <c r="V127" s="11"/>
      <c r="W127" s="11"/>
    </row>
    <row r="128" spans="2:23" s="46" customFormat="1" x14ac:dyDescent="0.2">
      <c r="B128" s="11"/>
      <c r="C128" s="11"/>
      <c r="D128" s="11"/>
      <c r="E128" s="11"/>
      <c r="F128" s="11"/>
      <c r="G128" s="11"/>
      <c r="H128" s="11"/>
      <c r="I128" s="11"/>
      <c r="J128" s="11"/>
      <c r="K128" s="11"/>
      <c r="L128" s="11"/>
      <c r="M128" s="11"/>
      <c r="N128" s="11"/>
      <c r="O128" s="11"/>
      <c r="P128" s="11"/>
      <c r="Q128" s="11"/>
      <c r="R128" s="11"/>
      <c r="S128" s="11"/>
      <c r="T128" s="11"/>
      <c r="U128" s="11"/>
      <c r="V128" s="11"/>
      <c r="W128" s="11"/>
    </row>
    <row r="129" spans="2:23" s="46" customFormat="1" x14ac:dyDescent="0.2">
      <c r="B129" s="11"/>
      <c r="C129" s="11"/>
      <c r="D129" s="11"/>
      <c r="E129" s="11"/>
      <c r="F129" s="11"/>
      <c r="G129" s="11"/>
      <c r="H129" s="11"/>
      <c r="I129" s="11"/>
      <c r="J129" s="11"/>
      <c r="K129" s="11"/>
      <c r="L129" s="11"/>
      <c r="M129" s="11"/>
      <c r="N129" s="11"/>
      <c r="O129" s="11"/>
      <c r="P129" s="11"/>
      <c r="Q129" s="11"/>
      <c r="R129" s="11"/>
      <c r="S129" s="11"/>
      <c r="T129" s="11"/>
      <c r="U129" s="11"/>
      <c r="V129" s="11"/>
      <c r="W129" s="11"/>
    </row>
    <row r="130" spans="2:23" s="46" customFormat="1" x14ac:dyDescent="0.2">
      <c r="B130" s="11"/>
      <c r="C130" s="11"/>
      <c r="D130" s="11"/>
      <c r="E130" s="11"/>
      <c r="F130" s="11"/>
      <c r="G130" s="11"/>
      <c r="H130" s="11"/>
      <c r="I130" s="11"/>
      <c r="J130" s="11"/>
      <c r="K130" s="11"/>
      <c r="L130" s="11"/>
      <c r="M130" s="11"/>
      <c r="N130" s="11"/>
      <c r="O130" s="11"/>
      <c r="P130" s="11"/>
      <c r="Q130" s="11"/>
      <c r="R130" s="11"/>
      <c r="S130" s="11"/>
      <c r="T130" s="11"/>
      <c r="U130" s="11"/>
      <c r="V130" s="11"/>
      <c r="W130" s="11"/>
    </row>
    <row r="131" spans="2:23" s="46" customFormat="1" x14ac:dyDescent="0.2">
      <c r="B131" s="11"/>
      <c r="C131" s="11"/>
      <c r="D131" s="11"/>
      <c r="E131" s="11"/>
      <c r="F131" s="11"/>
      <c r="G131" s="11"/>
      <c r="H131" s="11"/>
      <c r="I131" s="11"/>
      <c r="J131" s="11"/>
      <c r="K131" s="11"/>
      <c r="L131" s="11"/>
      <c r="M131" s="11"/>
      <c r="N131" s="11"/>
      <c r="O131" s="11"/>
      <c r="P131" s="11"/>
      <c r="Q131" s="11"/>
      <c r="R131" s="11"/>
      <c r="S131" s="11"/>
      <c r="T131" s="11"/>
      <c r="U131" s="11"/>
      <c r="V131" s="11"/>
      <c r="W131" s="11"/>
    </row>
    <row r="132" spans="2:23" s="46" customFormat="1" x14ac:dyDescent="0.2">
      <c r="B132" s="11"/>
      <c r="C132" s="11"/>
      <c r="D132" s="11"/>
      <c r="E132" s="11"/>
      <c r="F132" s="11"/>
      <c r="G132" s="11"/>
      <c r="H132" s="11"/>
      <c r="I132" s="11"/>
      <c r="J132" s="11"/>
      <c r="K132" s="11"/>
      <c r="L132" s="11"/>
      <c r="M132" s="11"/>
      <c r="N132" s="11"/>
      <c r="O132" s="11"/>
      <c r="P132" s="11"/>
      <c r="Q132" s="11"/>
      <c r="R132" s="11"/>
      <c r="S132" s="11"/>
      <c r="T132" s="11"/>
      <c r="U132" s="11"/>
      <c r="V132" s="11"/>
      <c r="W132" s="11"/>
    </row>
    <row r="133" spans="2:23" s="46" customFormat="1" x14ac:dyDescent="0.2">
      <c r="B133" s="11"/>
      <c r="C133" s="11"/>
      <c r="D133" s="11"/>
      <c r="E133" s="11"/>
      <c r="F133" s="11"/>
      <c r="G133" s="11"/>
      <c r="H133" s="11"/>
      <c r="I133" s="11"/>
      <c r="J133" s="11"/>
      <c r="K133" s="11"/>
      <c r="L133" s="11"/>
      <c r="M133" s="11"/>
      <c r="N133" s="11"/>
      <c r="O133" s="11"/>
      <c r="P133" s="11"/>
      <c r="Q133" s="11"/>
      <c r="R133" s="11"/>
      <c r="S133" s="11"/>
      <c r="T133" s="11"/>
      <c r="U133" s="11"/>
      <c r="V133" s="11"/>
      <c r="W133" s="11"/>
    </row>
    <row r="134" spans="2:23" s="46" customFormat="1" x14ac:dyDescent="0.2">
      <c r="B134" s="11"/>
      <c r="C134" s="11"/>
      <c r="D134" s="11"/>
      <c r="E134" s="11"/>
      <c r="F134" s="11"/>
      <c r="G134" s="11"/>
      <c r="H134" s="11"/>
      <c r="I134" s="11"/>
      <c r="J134" s="11"/>
      <c r="K134" s="11"/>
      <c r="L134" s="11"/>
      <c r="M134" s="11"/>
      <c r="N134" s="11"/>
      <c r="O134" s="11"/>
      <c r="P134" s="11"/>
      <c r="Q134" s="11"/>
      <c r="R134" s="11"/>
      <c r="S134" s="11"/>
      <c r="T134" s="11"/>
      <c r="U134" s="11"/>
      <c r="V134" s="11"/>
      <c r="W134" s="11"/>
    </row>
    <row r="135" spans="2:23" s="46" customFormat="1" x14ac:dyDescent="0.2">
      <c r="B135" s="11"/>
      <c r="C135" s="11"/>
      <c r="D135" s="11"/>
      <c r="E135" s="11"/>
      <c r="F135" s="11"/>
      <c r="G135" s="11"/>
      <c r="H135" s="11"/>
      <c r="I135" s="11"/>
      <c r="J135" s="11"/>
      <c r="K135" s="11"/>
      <c r="L135" s="11"/>
      <c r="M135" s="11"/>
      <c r="N135" s="11"/>
      <c r="O135" s="11"/>
      <c r="P135" s="11"/>
      <c r="Q135" s="11"/>
      <c r="R135" s="11"/>
      <c r="S135" s="11"/>
      <c r="T135" s="11"/>
      <c r="U135" s="11"/>
      <c r="V135" s="11"/>
      <c r="W135" s="11"/>
    </row>
    <row r="136" spans="2:23" s="46" customFormat="1" x14ac:dyDescent="0.2">
      <c r="B136" s="11"/>
      <c r="C136" s="11"/>
      <c r="D136" s="11"/>
      <c r="E136" s="11"/>
      <c r="F136" s="11"/>
      <c r="G136" s="11"/>
      <c r="H136" s="11"/>
      <c r="I136" s="11"/>
      <c r="J136" s="11"/>
      <c r="K136" s="11"/>
      <c r="L136" s="11"/>
      <c r="M136" s="11"/>
      <c r="N136" s="11"/>
      <c r="O136" s="11"/>
      <c r="P136" s="11"/>
      <c r="Q136" s="11"/>
      <c r="R136" s="11"/>
      <c r="S136" s="11"/>
      <c r="T136" s="11"/>
      <c r="U136" s="11"/>
      <c r="V136" s="11"/>
      <c r="W136" s="11"/>
    </row>
    <row r="137" spans="2:23" s="46" customFormat="1" x14ac:dyDescent="0.2">
      <c r="B137" s="11"/>
      <c r="C137" s="11"/>
      <c r="D137" s="11"/>
      <c r="E137" s="11"/>
      <c r="F137" s="11"/>
      <c r="G137" s="11"/>
      <c r="H137" s="11"/>
      <c r="I137" s="11"/>
      <c r="J137" s="11"/>
      <c r="K137" s="11"/>
      <c r="L137" s="11"/>
      <c r="M137" s="11"/>
      <c r="N137" s="11"/>
      <c r="O137" s="11"/>
      <c r="P137" s="11"/>
      <c r="Q137" s="11"/>
      <c r="R137" s="11"/>
      <c r="S137" s="11"/>
      <c r="T137" s="11"/>
      <c r="U137" s="11"/>
      <c r="V137" s="11"/>
      <c r="W137" s="11"/>
    </row>
    <row r="138" spans="2:23" s="46" customFormat="1" x14ac:dyDescent="0.2">
      <c r="B138" s="11"/>
      <c r="C138" s="11"/>
      <c r="D138" s="11"/>
      <c r="E138" s="11"/>
      <c r="F138" s="11"/>
      <c r="G138" s="11"/>
      <c r="H138" s="11"/>
      <c r="I138" s="11"/>
      <c r="J138" s="11"/>
      <c r="K138" s="11"/>
      <c r="L138" s="11"/>
      <c r="M138" s="11"/>
      <c r="N138" s="11"/>
      <c r="O138" s="11"/>
      <c r="P138" s="11"/>
      <c r="Q138" s="11"/>
      <c r="R138" s="11"/>
      <c r="S138" s="11"/>
      <c r="T138" s="11"/>
      <c r="U138" s="11"/>
      <c r="V138" s="11"/>
      <c r="W138" s="11"/>
    </row>
    <row r="139" spans="2:23" s="46" customFormat="1" x14ac:dyDescent="0.2">
      <c r="B139" s="11"/>
      <c r="C139" s="11"/>
      <c r="D139" s="11"/>
      <c r="E139" s="11"/>
      <c r="F139" s="11"/>
      <c r="G139" s="11"/>
      <c r="H139" s="11"/>
      <c r="I139" s="11"/>
      <c r="J139" s="11"/>
      <c r="K139" s="11"/>
      <c r="L139" s="11"/>
      <c r="M139" s="11"/>
      <c r="N139" s="11"/>
      <c r="O139" s="11"/>
      <c r="P139" s="11"/>
      <c r="Q139" s="11"/>
      <c r="R139" s="11"/>
      <c r="S139" s="11"/>
      <c r="T139" s="11"/>
      <c r="U139" s="11"/>
      <c r="V139" s="11"/>
      <c r="W139" s="11"/>
    </row>
    <row r="140" spans="2:23" s="46" customFormat="1" x14ac:dyDescent="0.2">
      <c r="B140" s="11"/>
      <c r="C140" s="11"/>
      <c r="D140" s="11"/>
      <c r="E140" s="11"/>
      <c r="F140" s="11"/>
      <c r="G140" s="11"/>
      <c r="H140" s="11"/>
      <c r="I140" s="11"/>
      <c r="J140" s="11"/>
      <c r="K140" s="11"/>
      <c r="L140" s="11"/>
      <c r="M140" s="11"/>
      <c r="N140" s="11"/>
      <c r="O140" s="11"/>
      <c r="P140" s="11"/>
      <c r="Q140" s="11"/>
      <c r="R140" s="11"/>
      <c r="S140" s="11"/>
      <c r="T140" s="11"/>
      <c r="U140" s="11"/>
      <c r="V140" s="11"/>
      <c r="W140" s="11"/>
    </row>
    <row r="141" spans="2:23" s="46" customFormat="1" x14ac:dyDescent="0.2">
      <c r="B141" s="11"/>
      <c r="C141" s="11"/>
      <c r="D141" s="11"/>
      <c r="E141" s="11"/>
      <c r="F141" s="11"/>
      <c r="G141" s="11"/>
      <c r="H141" s="11"/>
      <c r="I141" s="11"/>
      <c r="J141" s="11"/>
      <c r="K141" s="11"/>
      <c r="L141" s="11"/>
      <c r="M141" s="11"/>
      <c r="N141" s="11"/>
      <c r="O141" s="11"/>
      <c r="P141" s="11"/>
      <c r="Q141" s="11"/>
      <c r="R141" s="11"/>
      <c r="S141" s="11"/>
      <c r="T141" s="11"/>
      <c r="U141" s="11"/>
      <c r="V141" s="11"/>
      <c r="W141" s="11"/>
    </row>
    <row r="142" spans="2:23" s="46" customFormat="1" x14ac:dyDescent="0.2">
      <c r="B142" s="11"/>
      <c r="C142" s="11"/>
      <c r="D142" s="11"/>
      <c r="E142" s="11"/>
      <c r="F142" s="11"/>
      <c r="G142" s="11"/>
      <c r="H142" s="11"/>
      <c r="I142" s="11"/>
      <c r="J142" s="11"/>
      <c r="K142" s="11"/>
      <c r="L142" s="11"/>
      <c r="M142" s="11"/>
      <c r="N142" s="11"/>
      <c r="O142" s="11"/>
      <c r="P142" s="11"/>
      <c r="Q142" s="11"/>
      <c r="R142" s="11"/>
      <c r="S142" s="11"/>
      <c r="T142" s="11"/>
      <c r="U142" s="11"/>
      <c r="V142" s="11"/>
      <c r="W142" s="11"/>
    </row>
    <row r="143" spans="2:23" s="46" customFormat="1" x14ac:dyDescent="0.2">
      <c r="B143" s="11"/>
      <c r="C143" s="11"/>
      <c r="D143" s="11"/>
      <c r="E143" s="11"/>
      <c r="F143" s="11"/>
      <c r="G143" s="11"/>
      <c r="H143" s="11"/>
      <c r="I143" s="11"/>
      <c r="J143" s="11"/>
      <c r="K143" s="11"/>
      <c r="L143" s="11"/>
      <c r="M143" s="11"/>
      <c r="N143" s="11"/>
      <c r="O143" s="11"/>
      <c r="P143" s="11"/>
      <c r="Q143" s="11"/>
      <c r="R143" s="11"/>
      <c r="S143" s="11"/>
      <c r="T143" s="11"/>
      <c r="U143" s="11"/>
      <c r="V143" s="11"/>
      <c r="W143" s="11"/>
    </row>
    <row r="144" spans="2:23" s="46" customFormat="1" x14ac:dyDescent="0.2">
      <c r="B144" s="11"/>
      <c r="C144" s="11"/>
      <c r="D144" s="11"/>
      <c r="E144" s="11"/>
      <c r="F144" s="11"/>
      <c r="G144" s="11"/>
      <c r="H144" s="11"/>
      <c r="I144" s="11"/>
      <c r="J144" s="11"/>
      <c r="K144" s="11"/>
      <c r="L144" s="11"/>
      <c r="M144" s="11"/>
      <c r="N144" s="11"/>
      <c r="O144" s="11"/>
      <c r="P144" s="11"/>
      <c r="Q144" s="11"/>
      <c r="R144" s="11"/>
      <c r="S144" s="11"/>
      <c r="T144" s="11"/>
      <c r="U144" s="11"/>
      <c r="V144" s="11"/>
      <c r="W144" s="11"/>
    </row>
    <row r="145" spans="2:23" s="46" customFormat="1" x14ac:dyDescent="0.2">
      <c r="B145" s="11"/>
      <c r="C145" s="11"/>
      <c r="D145" s="11"/>
      <c r="E145" s="11"/>
      <c r="F145" s="11"/>
      <c r="G145" s="11"/>
      <c r="H145" s="11"/>
      <c r="I145" s="11"/>
      <c r="J145" s="11"/>
      <c r="K145" s="11"/>
      <c r="L145" s="11"/>
      <c r="M145" s="11"/>
      <c r="N145" s="11"/>
      <c r="O145" s="11"/>
      <c r="P145" s="11"/>
      <c r="Q145" s="11"/>
      <c r="R145" s="11"/>
      <c r="S145" s="11"/>
      <c r="T145" s="11"/>
      <c r="U145" s="11"/>
      <c r="V145" s="11"/>
      <c r="W145" s="11"/>
    </row>
    <row r="146" spans="2:23" s="46" customFormat="1" x14ac:dyDescent="0.2">
      <c r="B146" s="11"/>
      <c r="C146" s="11"/>
      <c r="D146" s="11"/>
      <c r="E146" s="11"/>
      <c r="F146" s="11"/>
      <c r="G146" s="11"/>
      <c r="H146" s="11"/>
      <c r="I146" s="11"/>
      <c r="J146" s="11"/>
      <c r="K146" s="11"/>
      <c r="L146" s="11"/>
      <c r="M146" s="11"/>
      <c r="N146" s="11"/>
      <c r="O146" s="11"/>
      <c r="P146" s="11"/>
      <c r="Q146" s="11"/>
      <c r="R146" s="11"/>
      <c r="S146" s="11"/>
      <c r="T146" s="11"/>
      <c r="U146" s="11"/>
      <c r="V146" s="11"/>
      <c r="W146" s="11"/>
    </row>
    <row r="147" spans="2:23" s="46" customFormat="1" x14ac:dyDescent="0.2">
      <c r="B147" s="11"/>
      <c r="C147" s="11"/>
      <c r="D147" s="11"/>
      <c r="E147" s="11"/>
      <c r="F147" s="11"/>
      <c r="G147" s="11"/>
      <c r="H147" s="11"/>
      <c r="I147" s="11"/>
      <c r="J147" s="11"/>
      <c r="K147" s="11"/>
      <c r="L147" s="11"/>
      <c r="M147" s="11"/>
      <c r="N147" s="11"/>
      <c r="O147" s="11"/>
      <c r="P147" s="11"/>
      <c r="Q147" s="11"/>
      <c r="R147" s="11"/>
      <c r="S147" s="11"/>
      <c r="T147" s="11"/>
      <c r="U147" s="11"/>
      <c r="V147" s="11"/>
      <c r="W147" s="11"/>
    </row>
    <row r="148" spans="2:23" s="46" customFormat="1" x14ac:dyDescent="0.2">
      <c r="B148" s="11"/>
      <c r="C148" s="11"/>
      <c r="D148" s="11"/>
      <c r="E148" s="11"/>
      <c r="F148" s="11"/>
      <c r="G148" s="11"/>
      <c r="H148" s="11"/>
      <c r="I148" s="11"/>
      <c r="J148" s="11"/>
      <c r="K148" s="11"/>
      <c r="L148" s="11"/>
      <c r="M148" s="11"/>
      <c r="N148" s="11"/>
      <c r="O148" s="11"/>
      <c r="P148" s="11"/>
      <c r="Q148" s="11"/>
      <c r="R148" s="11"/>
      <c r="S148" s="11"/>
      <c r="T148" s="11"/>
      <c r="U148" s="11"/>
      <c r="V148" s="11"/>
      <c r="W148" s="11"/>
    </row>
    <row r="149" spans="2:23" s="46" customFormat="1" x14ac:dyDescent="0.2">
      <c r="B149" s="11"/>
      <c r="C149" s="11"/>
      <c r="D149" s="11"/>
      <c r="E149" s="11"/>
      <c r="F149" s="11"/>
      <c r="G149" s="11"/>
      <c r="H149" s="11"/>
      <c r="I149" s="11"/>
      <c r="J149" s="11"/>
      <c r="K149" s="11"/>
      <c r="L149" s="11"/>
      <c r="M149" s="11"/>
      <c r="N149" s="11"/>
      <c r="O149" s="11"/>
      <c r="P149" s="11"/>
      <c r="Q149" s="11"/>
      <c r="R149" s="11"/>
      <c r="S149" s="11"/>
      <c r="T149" s="11"/>
      <c r="U149" s="11"/>
      <c r="V149" s="11"/>
      <c r="W149" s="11"/>
    </row>
    <row r="150" spans="2:23" s="46" customFormat="1" x14ac:dyDescent="0.2">
      <c r="B150" s="11"/>
      <c r="C150" s="11"/>
      <c r="D150" s="11"/>
      <c r="E150" s="11"/>
      <c r="F150" s="11"/>
      <c r="G150" s="11"/>
      <c r="H150" s="11"/>
      <c r="I150" s="11"/>
      <c r="J150" s="11"/>
      <c r="K150" s="11"/>
      <c r="L150" s="11"/>
      <c r="M150" s="11"/>
      <c r="N150" s="11"/>
      <c r="O150" s="11"/>
      <c r="P150" s="11"/>
      <c r="Q150" s="11"/>
      <c r="R150" s="11"/>
      <c r="S150" s="11"/>
      <c r="T150" s="11"/>
      <c r="U150" s="11"/>
      <c r="V150" s="11"/>
      <c r="W150" s="11"/>
    </row>
    <row r="151" spans="2:23" s="46" customFormat="1" x14ac:dyDescent="0.2">
      <c r="B151" s="11"/>
      <c r="C151" s="11"/>
      <c r="D151" s="11"/>
      <c r="E151" s="11"/>
      <c r="F151" s="11"/>
      <c r="G151" s="11"/>
      <c r="H151" s="11"/>
      <c r="I151" s="11"/>
      <c r="J151" s="11"/>
      <c r="K151" s="11"/>
      <c r="L151" s="11"/>
      <c r="M151" s="11"/>
      <c r="N151" s="11"/>
      <c r="O151" s="11"/>
      <c r="P151" s="11"/>
      <c r="Q151" s="11"/>
      <c r="R151" s="11"/>
      <c r="S151" s="11"/>
      <c r="T151" s="11"/>
      <c r="U151" s="11"/>
      <c r="V151" s="11"/>
      <c r="W151" s="11"/>
    </row>
    <row r="152" spans="2:23" s="46" customFormat="1" x14ac:dyDescent="0.2">
      <c r="B152" s="11"/>
      <c r="C152" s="11"/>
      <c r="D152" s="11"/>
      <c r="E152" s="11"/>
      <c r="F152" s="11"/>
      <c r="G152" s="11"/>
      <c r="H152" s="11"/>
      <c r="I152" s="11"/>
      <c r="J152" s="11"/>
      <c r="K152" s="11"/>
      <c r="L152" s="11"/>
      <c r="M152" s="11"/>
      <c r="N152" s="11"/>
      <c r="O152" s="11"/>
      <c r="P152" s="11"/>
      <c r="Q152" s="11"/>
      <c r="R152" s="11"/>
      <c r="S152" s="11"/>
      <c r="T152" s="11"/>
      <c r="U152" s="11"/>
      <c r="V152" s="11"/>
      <c r="W152" s="11"/>
    </row>
    <row r="153" spans="2:23" s="46" customFormat="1" x14ac:dyDescent="0.2">
      <c r="B153" s="11"/>
      <c r="C153" s="11"/>
      <c r="D153" s="11"/>
      <c r="E153" s="11"/>
      <c r="F153" s="11"/>
      <c r="G153" s="11"/>
      <c r="H153" s="11"/>
      <c r="I153" s="11"/>
      <c r="J153" s="11"/>
      <c r="K153" s="11"/>
      <c r="L153" s="11"/>
      <c r="M153" s="11"/>
      <c r="N153" s="11"/>
      <c r="O153" s="11"/>
      <c r="P153" s="11"/>
      <c r="Q153" s="11"/>
      <c r="R153" s="11"/>
      <c r="S153" s="11"/>
      <c r="T153" s="11"/>
      <c r="U153" s="11"/>
      <c r="V153" s="11"/>
      <c r="W153" s="11"/>
    </row>
    <row r="154" spans="2:23" s="46" customFormat="1" x14ac:dyDescent="0.2">
      <c r="B154" s="11"/>
      <c r="C154" s="11"/>
      <c r="D154" s="11"/>
      <c r="E154" s="11"/>
      <c r="F154" s="11"/>
      <c r="G154" s="11"/>
      <c r="H154" s="11"/>
      <c r="I154" s="11"/>
      <c r="J154" s="11"/>
      <c r="K154" s="11"/>
      <c r="L154" s="11"/>
      <c r="M154" s="11"/>
      <c r="N154" s="11"/>
      <c r="O154" s="11"/>
      <c r="P154" s="11"/>
      <c r="Q154" s="11"/>
      <c r="R154" s="11"/>
      <c r="S154" s="11"/>
      <c r="T154" s="11"/>
      <c r="U154" s="11"/>
      <c r="V154" s="11"/>
      <c r="W154" s="11"/>
    </row>
    <row r="155" spans="2:23" s="46" customFormat="1" x14ac:dyDescent="0.2">
      <c r="B155" s="11"/>
      <c r="C155" s="11"/>
      <c r="D155" s="11"/>
      <c r="E155" s="11"/>
      <c r="F155" s="11"/>
      <c r="G155" s="11"/>
      <c r="H155" s="11"/>
      <c r="I155" s="11"/>
      <c r="J155" s="11"/>
      <c r="K155" s="11"/>
      <c r="L155" s="11"/>
      <c r="M155" s="11"/>
      <c r="N155" s="11"/>
      <c r="O155" s="11"/>
      <c r="P155" s="11"/>
      <c r="Q155" s="11"/>
      <c r="R155" s="11"/>
      <c r="S155" s="11"/>
      <c r="T155" s="11"/>
      <c r="U155" s="11"/>
      <c r="V155" s="11"/>
      <c r="W155" s="11"/>
    </row>
    <row r="156" spans="2:23" s="46" customFormat="1" x14ac:dyDescent="0.2">
      <c r="B156" s="11"/>
      <c r="C156" s="11"/>
      <c r="D156" s="11"/>
      <c r="E156" s="11"/>
      <c r="F156" s="11"/>
      <c r="G156" s="11"/>
      <c r="H156" s="11"/>
      <c r="I156" s="11"/>
      <c r="J156" s="11"/>
      <c r="K156" s="11"/>
      <c r="L156" s="11"/>
      <c r="M156" s="11"/>
      <c r="N156" s="11"/>
      <c r="O156" s="11"/>
      <c r="P156" s="11"/>
      <c r="Q156" s="11"/>
      <c r="R156" s="11"/>
      <c r="S156" s="11"/>
      <c r="T156" s="11"/>
      <c r="U156" s="11"/>
      <c r="V156" s="11"/>
      <c r="W156" s="11"/>
    </row>
    <row r="157" spans="2:23" s="46" customFormat="1" x14ac:dyDescent="0.2">
      <c r="B157" s="11"/>
      <c r="C157" s="11"/>
      <c r="D157" s="11"/>
      <c r="E157" s="11"/>
      <c r="F157" s="11"/>
      <c r="G157" s="11"/>
      <c r="H157" s="11"/>
      <c r="I157" s="11"/>
      <c r="J157" s="11"/>
      <c r="K157" s="11"/>
      <c r="L157" s="11"/>
      <c r="M157" s="11"/>
      <c r="N157" s="11"/>
      <c r="O157" s="11"/>
      <c r="P157" s="11"/>
      <c r="Q157" s="11"/>
      <c r="R157" s="11"/>
      <c r="S157" s="11"/>
      <c r="T157" s="11"/>
      <c r="U157" s="11"/>
      <c r="V157" s="11"/>
      <c r="W157" s="11"/>
    </row>
    <row r="158" spans="2:23" s="46" customFormat="1" x14ac:dyDescent="0.2">
      <c r="B158" s="11"/>
      <c r="C158" s="11"/>
      <c r="D158" s="11"/>
      <c r="E158" s="11"/>
      <c r="F158" s="11"/>
      <c r="G158" s="11"/>
      <c r="H158" s="11"/>
      <c r="I158" s="11"/>
      <c r="J158" s="11"/>
      <c r="K158" s="11"/>
      <c r="L158" s="11"/>
      <c r="M158" s="11"/>
      <c r="N158" s="11"/>
      <c r="O158" s="11"/>
      <c r="P158" s="11"/>
      <c r="Q158" s="11"/>
      <c r="R158" s="11"/>
      <c r="S158" s="11"/>
      <c r="T158" s="11"/>
      <c r="U158" s="11"/>
      <c r="V158" s="11"/>
      <c r="W158" s="11"/>
    </row>
    <row r="159" spans="2:23" s="46" customFormat="1" x14ac:dyDescent="0.2">
      <c r="B159" s="11"/>
      <c r="C159" s="11"/>
      <c r="D159" s="11"/>
      <c r="E159" s="11"/>
      <c r="F159" s="11"/>
      <c r="G159" s="11"/>
      <c r="H159" s="11"/>
      <c r="I159" s="11"/>
      <c r="J159" s="11"/>
      <c r="K159" s="11"/>
      <c r="L159" s="11"/>
      <c r="M159" s="11"/>
      <c r="N159" s="11"/>
      <c r="O159" s="11"/>
      <c r="P159" s="11"/>
      <c r="Q159" s="11"/>
      <c r="R159" s="11"/>
      <c r="S159" s="11"/>
      <c r="T159" s="11"/>
      <c r="U159" s="11"/>
      <c r="V159" s="11"/>
      <c r="W159" s="11"/>
    </row>
    <row r="160" spans="2:23" s="46" customFormat="1" x14ac:dyDescent="0.2">
      <c r="B160" s="11"/>
      <c r="C160" s="11"/>
      <c r="D160" s="11"/>
      <c r="E160" s="11"/>
      <c r="F160" s="11"/>
      <c r="G160" s="11"/>
      <c r="H160" s="11"/>
      <c r="I160" s="11"/>
      <c r="J160" s="11"/>
      <c r="K160" s="11"/>
      <c r="L160" s="11"/>
      <c r="M160" s="11"/>
      <c r="N160" s="11"/>
      <c r="O160" s="11"/>
      <c r="P160" s="11"/>
      <c r="Q160" s="11"/>
      <c r="R160" s="11"/>
      <c r="S160" s="11"/>
      <c r="T160" s="11"/>
      <c r="U160" s="11"/>
      <c r="V160" s="11"/>
      <c r="W160" s="11"/>
    </row>
    <row r="161" spans="2:23" s="46" customFormat="1" x14ac:dyDescent="0.2">
      <c r="B161" s="11"/>
      <c r="C161" s="11"/>
      <c r="D161" s="11"/>
      <c r="E161" s="11"/>
      <c r="F161" s="11"/>
      <c r="G161" s="11"/>
      <c r="H161" s="11"/>
      <c r="I161" s="11"/>
      <c r="J161" s="11"/>
      <c r="K161" s="11"/>
      <c r="L161" s="11"/>
      <c r="M161" s="11"/>
      <c r="N161" s="11"/>
      <c r="O161" s="11"/>
      <c r="P161" s="11"/>
      <c r="Q161" s="11"/>
      <c r="R161" s="11"/>
      <c r="S161" s="11"/>
      <c r="T161" s="11"/>
      <c r="U161" s="11"/>
      <c r="V161" s="11"/>
      <c r="W161" s="11"/>
    </row>
    <row r="162" spans="2:23" s="46" customFormat="1" x14ac:dyDescent="0.2">
      <c r="B162" s="11"/>
      <c r="C162" s="11"/>
      <c r="D162" s="11"/>
      <c r="E162" s="11"/>
      <c r="F162" s="11"/>
      <c r="G162" s="11"/>
      <c r="H162" s="11"/>
      <c r="I162" s="11"/>
      <c r="J162" s="11"/>
      <c r="K162" s="11"/>
      <c r="L162" s="11"/>
      <c r="M162" s="11"/>
      <c r="N162" s="11"/>
      <c r="O162" s="11"/>
      <c r="P162" s="11"/>
      <c r="Q162" s="11"/>
      <c r="R162" s="11"/>
      <c r="S162" s="11"/>
      <c r="T162" s="11"/>
      <c r="U162" s="11"/>
      <c r="V162" s="11"/>
      <c r="W162" s="11"/>
    </row>
    <row r="163" spans="2:23" s="46" customFormat="1" x14ac:dyDescent="0.2">
      <c r="B163" s="11"/>
      <c r="C163" s="11"/>
      <c r="D163" s="11"/>
      <c r="E163" s="11"/>
      <c r="F163" s="11"/>
      <c r="G163" s="11"/>
      <c r="H163" s="11"/>
      <c r="I163" s="11"/>
      <c r="J163" s="11"/>
      <c r="K163" s="11"/>
      <c r="L163" s="11"/>
      <c r="M163" s="11"/>
      <c r="N163" s="11"/>
      <c r="O163" s="11"/>
      <c r="P163" s="11"/>
      <c r="Q163" s="11"/>
      <c r="R163" s="11"/>
      <c r="S163" s="11"/>
      <c r="T163" s="11"/>
      <c r="U163" s="11"/>
      <c r="V163" s="11"/>
      <c r="W163" s="11"/>
    </row>
    <row r="164" spans="2:23" s="46" customFormat="1" x14ac:dyDescent="0.2">
      <c r="B164" s="11"/>
      <c r="C164" s="11"/>
      <c r="D164" s="11"/>
      <c r="E164" s="11"/>
      <c r="F164" s="11"/>
      <c r="G164" s="11"/>
      <c r="H164" s="11"/>
      <c r="I164" s="11"/>
      <c r="J164" s="11"/>
      <c r="K164" s="11"/>
      <c r="L164" s="11"/>
      <c r="M164" s="11"/>
      <c r="N164" s="11"/>
      <c r="O164" s="11"/>
      <c r="P164" s="11"/>
      <c r="Q164" s="11"/>
      <c r="R164" s="11"/>
      <c r="S164" s="11"/>
      <c r="T164" s="11"/>
      <c r="U164" s="11"/>
      <c r="V164" s="11"/>
      <c r="W164" s="11"/>
    </row>
    <row r="165" spans="2:23" s="46" customFormat="1" x14ac:dyDescent="0.2">
      <c r="B165" s="11"/>
      <c r="C165" s="11"/>
      <c r="D165" s="11"/>
      <c r="E165" s="11"/>
      <c r="F165" s="11"/>
      <c r="G165" s="11"/>
      <c r="H165" s="11"/>
      <c r="I165" s="11"/>
      <c r="J165" s="11"/>
      <c r="K165" s="11"/>
      <c r="L165" s="11"/>
      <c r="M165" s="11"/>
      <c r="N165" s="11"/>
      <c r="O165" s="11"/>
      <c r="P165" s="11"/>
      <c r="Q165" s="11"/>
      <c r="R165" s="11"/>
      <c r="S165" s="11"/>
      <c r="T165" s="11"/>
      <c r="U165" s="11"/>
      <c r="V165" s="11"/>
      <c r="W165" s="11"/>
    </row>
    <row r="166" spans="2:23" s="46" customFormat="1" x14ac:dyDescent="0.2">
      <c r="B166" s="11"/>
      <c r="C166" s="11"/>
      <c r="D166" s="11"/>
      <c r="E166" s="11"/>
      <c r="F166" s="11"/>
      <c r="G166" s="11"/>
      <c r="H166" s="11"/>
      <c r="I166" s="11"/>
      <c r="J166" s="11"/>
      <c r="K166" s="11"/>
      <c r="L166" s="11"/>
      <c r="M166" s="11"/>
      <c r="N166" s="11"/>
      <c r="O166" s="11"/>
      <c r="P166" s="11"/>
      <c r="Q166" s="11"/>
      <c r="R166" s="11"/>
      <c r="S166" s="11"/>
      <c r="T166" s="11"/>
      <c r="U166" s="11"/>
      <c r="V166" s="11"/>
      <c r="W166" s="11"/>
    </row>
    <row r="167" spans="2:23" s="46" customFormat="1" x14ac:dyDescent="0.2">
      <c r="B167" s="11"/>
      <c r="C167" s="11"/>
      <c r="D167" s="11"/>
      <c r="E167" s="11"/>
      <c r="F167" s="11"/>
      <c r="G167" s="11"/>
      <c r="H167" s="11"/>
      <c r="I167" s="11"/>
      <c r="J167" s="11"/>
      <c r="K167" s="11"/>
      <c r="L167" s="11"/>
      <c r="M167" s="11"/>
      <c r="N167" s="11"/>
      <c r="O167" s="11"/>
      <c r="P167" s="11"/>
      <c r="Q167" s="11"/>
      <c r="R167" s="11"/>
      <c r="S167" s="11"/>
      <c r="T167" s="11"/>
      <c r="U167" s="11"/>
      <c r="V167" s="11"/>
      <c r="W167" s="11"/>
    </row>
    <row r="168" spans="2:23" s="46" customFormat="1" x14ac:dyDescent="0.2">
      <c r="B168" s="11"/>
      <c r="C168" s="11"/>
      <c r="D168" s="11"/>
      <c r="E168" s="11"/>
      <c r="F168" s="11"/>
      <c r="G168" s="11"/>
      <c r="H168" s="11"/>
      <c r="I168" s="11"/>
      <c r="J168" s="11"/>
      <c r="K168" s="11"/>
      <c r="L168" s="11"/>
      <c r="M168" s="11"/>
      <c r="N168" s="11"/>
      <c r="O168" s="11"/>
      <c r="P168" s="11"/>
      <c r="Q168" s="11"/>
      <c r="R168" s="11"/>
      <c r="S168" s="11"/>
      <c r="T168" s="11"/>
      <c r="U168" s="11"/>
      <c r="V168" s="11"/>
      <c r="W168" s="11"/>
    </row>
    <row r="169" spans="2:23" s="46" customFormat="1" x14ac:dyDescent="0.2">
      <c r="B169" s="11"/>
      <c r="C169" s="11"/>
      <c r="D169" s="11"/>
      <c r="E169" s="11"/>
      <c r="F169" s="11"/>
      <c r="G169" s="11"/>
      <c r="H169" s="11"/>
      <c r="I169" s="11"/>
      <c r="J169" s="11"/>
      <c r="K169" s="11"/>
      <c r="L169" s="11"/>
      <c r="M169" s="11"/>
      <c r="N169" s="11"/>
      <c r="O169" s="11"/>
      <c r="P169" s="11"/>
      <c r="Q169" s="11"/>
      <c r="R169" s="11"/>
      <c r="S169" s="11"/>
      <c r="T169" s="11"/>
      <c r="U169" s="11"/>
      <c r="V169" s="11"/>
      <c r="W169" s="11"/>
    </row>
    <row r="170" spans="2:23" s="46" customFormat="1" x14ac:dyDescent="0.2">
      <c r="B170" s="11"/>
      <c r="C170" s="11"/>
      <c r="D170" s="11"/>
      <c r="E170" s="11"/>
      <c r="F170" s="11"/>
      <c r="G170" s="11"/>
      <c r="H170" s="11"/>
      <c r="I170" s="11"/>
      <c r="J170" s="11"/>
      <c r="K170" s="11"/>
      <c r="L170" s="11"/>
      <c r="M170" s="11"/>
      <c r="N170" s="11"/>
      <c r="O170" s="11"/>
      <c r="P170" s="11"/>
      <c r="Q170" s="11"/>
      <c r="R170" s="11"/>
      <c r="S170" s="11"/>
      <c r="T170" s="11"/>
      <c r="U170" s="11"/>
      <c r="V170" s="11"/>
      <c r="W170" s="11"/>
    </row>
    <row r="171" spans="2:23" s="46" customFormat="1" x14ac:dyDescent="0.2">
      <c r="B171" s="11"/>
      <c r="C171" s="11"/>
      <c r="D171" s="11"/>
      <c r="E171" s="11"/>
      <c r="F171" s="11"/>
      <c r="G171" s="11"/>
      <c r="H171" s="11"/>
      <c r="I171" s="11"/>
      <c r="J171" s="11"/>
      <c r="K171" s="11"/>
      <c r="L171" s="11"/>
      <c r="M171" s="11"/>
      <c r="N171" s="11"/>
      <c r="O171" s="11"/>
      <c r="P171" s="11"/>
      <c r="Q171" s="11"/>
      <c r="R171" s="11"/>
      <c r="S171" s="11"/>
      <c r="T171" s="11"/>
      <c r="U171" s="11"/>
      <c r="V171" s="11"/>
      <c r="W171" s="11"/>
    </row>
    <row r="172" spans="2:23" s="46" customFormat="1" x14ac:dyDescent="0.2">
      <c r="B172" s="11"/>
      <c r="C172" s="11"/>
      <c r="D172" s="11"/>
      <c r="E172" s="11"/>
      <c r="F172" s="11"/>
      <c r="G172" s="11"/>
      <c r="H172" s="11"/>
      <c r="I172" s="11"/>
      <c r="J172" s="11"/>
      <c r="K172" s="11"/>
      <c r="L172" s="11"/>
      <c r="M172" s="11"/>
      <c r="N172" s="11"/>
      <c r="O172" s="11"/>
      <c r="P172" s="11"/>
      <c r="Q172" s="11"/>
      <c r="R172" s="11"/>
      <c r="S172" s="11"/>
      <c r="T172" s="11"/>
      <c r="U172" s="11"/>
      <c r="V172" s="11"/>
      <c r="W172" s="11"/>
    </row>
    <row r="173" spans="2:23" s="46" customFormat="1" x14ac:dyDescent="0.2">
      <c r="B173" s="11"/>
      <c r="C173" s="11"/>
      <c r="D173" s="11"/>
      <c r="E173" s="11"/>
      <c r="F173" s="11"/>
      <c r="G173" s="11"/>
      <c r="H173" s="11"/>
      <c r="I173" s="11"/>
      <c r="J173" s="11"/>
      <c r="K173" s="11"/>
      <c r="L173" s="11"/>
      <c r="M173" s="11"/>
      <c r="N173" s="11"/>
      <c r="O173" s="11"/>
      <c r="P173" s="11"/>
      <c r="Q173" s="11"/>
      <c r="R173" s="11"/>
      <c r="S173" s="11"/>
      <c r="T173" s="11"/>
      <c r="U173" s="11"/>
      <c r="V173" s="11"/>
      <c r="W173" s="11"/>
    </row>
    <row r="174" spans="2:23" s="46" customFormat="1" x14ac:dyDescent="0.2">
      <c r="B174" s="11"/>
      <c r="C174" s="11"/>
      <c r="D174" s="11"/>
      <c r="E174" s="11"/>
      <c r="F174" s="11"/>
      <c r="G174" s="11"/>
      <c r="H174" s="11"/>
      <c r="I174" s="11"/>
      <c r="J174" s="11"/>
      <c r="K174" s="11"/>
      <c r="L174" s="11"/>
      <c r="M174" s="11"/>
      <c r="N174" s="11"/>
      <c r="O174" s="11"/>
      <c r="P174" s="11"/>
      <c r="Q174" s="11"/>
      <c r="R174" s="11"/>
      <c r="S174" s="11"/>
      <c r="T174" s="11"/>
      <c r="U174" s="11"/>
      <c r="V174" s="11"/>
      <c r="W174" s="11"/>
    </row>
    <row r="175" spans="2:23" s="46" customFormat="1" x14ac:dyDescent="0.2">
      <c r="B175" s="11"/>
      <c r="C175" s="11"/>
      <c r="D175" s="11"/>
      <c r="E175" s="11"/>
      <c r="F175" s="11"/>
      <c r="G175" s="11"/>
      <c r="H175" s="11"/>
      <c r="I175" s="11"/>
      <c r="J175" s="11"/>
      <c r="K175" s="11"/>
      <c r="L175" s="11"/>
      <c r="M175" s="11"/>
      <c r="N175" s="11"/>
      <c r="O175" s="11"/>
      <c r="P175" s="11"/>
      <c r="Q175" s="11"/>
      <c r="R175" s="11"/>
      <c r="S175" s="11"/>
      <c r="T175" s="11"/>
      <c r="U175" s="11"/>
      <c r="V175" s="11"/>
      <c r="W175" s="11"/>
    </row>
    <row r="176" spans="2:23" s="46" customFormat="1" x14ac:dyDescent="0.2">
      <c r="B176" s="11"/>
      <c r="C176" s="11"/>
      <c r="D176" s="11"/>
      <c r="E176" s="11"/>
      <c r="F176" s="11"/>
      <c r="G176" s="11"/>
      <c r="H176" s="11"/>
      <c r="I176" s="11"/>
      <c r="J176" s="11"/>
      <c r="K176" s="11"/>
      <c r="L176" s="11"/>
      <c r="M176" s="11"/>
      <c r="N176" s="11"/>
      <c r="O176" s="11"/>
      <c r="P176" s="11"/>
      <c r="Q176" s="11"/>
      <c r="R176" s="11"/>
      <c r="S176" s="11"/>
      <c r="T176" s="11"/>
      <c r="U176" s="11"/>
      <c r="V176" s="11"/>
      <c r="W176" s="11"/>
    </row>
    <row r="177" spans="2:23" s="46" customFormat="1" x14ac:dyDescent="0.2">
      <c r="B177" s="11"/>
      <c r="C177" s="11"/>
      <c r="D177" s="11"/>
      <c r="E177" s="11"/>
      <c r="F177" s="11"/>
      <c r="G177" s="11"/>
      <c r="H177" s="11"/>
      <c r="I177" s="11"/>
      <c r="J177" s="11"/>
      <c r="K177" s="11"/>
      <c r="L177" s="11"/>
      <c r="M177" s="11"/>
      <c r="N177" s="11"/>
      <c r="O177" s="11"/>
      <c r="P177" s="11"/>
      <c r="Q177" s="11"/>
      <c r="R177" s="11"/>
      <c r="S177" s="11"/>
      <c r="T177" s="11"/>
      <c r="U177" s="11"/>
      <c r="V177" s="11"/>
      <c r="W177" s="11"/>
    </row>
    <row r="178" spans="2:23" s="46" customFormat="1" x14ac:dyDescent="0.2">
      <c r="B178" s="11"/>
      <c r="C178" s="11"/>
      <c r="D178" s="11"/>
      <c r="E178" s="11"/>
      <c r="F178" s="11"/>
      <c r="G178" s="11"/>
      <c r="H178" s="11"/>
      <c r="I178" s="11"/>
      <c r="J178" s="11"/>
      <c r="K178" s="11"/>
      <c r="L178" s="11"/>
      <c r="M178" s="11"/>
      <c r="N178" s="11"/>
      <c r="O178" s="11"/>
      <c r="P178" s="11"/>
      <c r="Q178" s="11"/>
      <c r="R178" s="11"/>
      <c r="S178" s="11"/>
      <c r="T178" s="11"/>
      <c r="U178" s="11"/>
      <c r="V178" s="11"/>
      <c r="W178" s="11"/>
    </row>
    <row r="179" spans="2:23" s="46" customFormat="1" x14ac:dyDescent="0.2">
      <c r="B179" s="11"/>
      <c r="C179" s="11"/>
      <c r="D179" s="11"/>
      <c r="E179" s="11"/>
      <c r="F179" s="11"/>
      <c r="G179" s="11"/>
      <c r="H179" s="11"/>
      <c r="I179" s="11"/>
      <c r="J179" s="11"/>
      <c r="K179" s="11"/>
      <c r="L179" s="11"/>
      <c r="M179" s="11"/>
      <c r="N179" s="11"/>
      <c r="O179" s="11"/>
      <c r="P179" s="11"/>
      <c r="Q179" s="11"/>
      <c r="R179" s="11"/>
      <c r="S179" s="11"/>
      <c r="T179" s="11"/>
      <c r="U179" s="11"/>
      <c r="V179" s="11"/>
      <c r="W179" s="11"/>
    </row>
    <row r="180" spans="2:23" s="46" customFormat="1" x14ac:dyDescent="0.2">
      <c r="B180" s="11"/>
      <c r="C180" s="11"/>
      <c r="D180" s="11"/>
      <c r="E180" s="11"/>
      <c r="F180" s="11"/>
      <c r="G180" s="11"/>
      <c r="H180" s="11"/>
      <c r="I180" s="11"/>
      <c r="J180" s="11"/>
      <c r="K180" s="11"/>
      <c r="L180" s="11"/>
      <c r="M180" s="11"/>
      <c r="N180" s="11"/>
      <c r="O180" s="11"/>
      <c r="P180" s="11"/>
      <c r="Q180" s="11"/>
      <c r="R180" s="11"/>
      <c r="S180" s="11"/>
      <c r="T180" s="11"/>
      <c r="U180" s="11"/>
      <c r="V180" s="11"/>
      <c r="W180" s="11"/>
    </row>
    <row r="181" spans="2:23" s="46" customFormat="1" x14ac:dyDescent="0.2">
      <c r="B181" s="11"/>
      <c r="C181" s="11"/>
      <c r="D181" s="11"/>
      <c r="E181" s="11"/>
      <c r="F181" s="11"/>
      <c r="G181" s="11"/>
      <c r="H181" s="11"/>
      <c r="I181" s="11"/>
      <c r="J181" s="11"/>
      <c r="K181" s="11"/>
      <c r="L181" s="11"/>
      <c r="M181" s="11"/>
      <c r="N181" s="11"/>
      <c r="O181" s="11"/>
      <c r="P181" s="11"/>
      <c r="Q181" s="11"/>
      <c r="R181" s="11"/>
      <c r="S181" s="11"/>
      <c r="T181" s="11"/>
      <c r="U181" s="11"/>
      <c r="V181" s="11"/>
      <c r="W181" s="11"/>
    </row>
    <row r="182" spans="2:23" s="46" customFormat="1" x14ac:dyDescent="0.2">
      <c r="B182" s="11"/>
      <c r="C182" s="11"/>
      <c r="D182" s="11"/>
      <c r="E182" s="11"/>
      <c r="F182" s="11"/>
      <c r="G182" s="11"/>
      <c r="H182" s="11"/>
      <c r="I182" s="11"/>
      <c r="J182" s="11"/>
      <c r="K182" s="11"/>
      <c r="L182" s="11"/>
      <c r="M182" s="11"/>
      <c r="N182" s="11"/>
      <c r="O182" s="11"/>
      <c r="P182" s="11"/>
      <c r="Q182" s="11"/>
      <c r="R182" s="11"/>
      <c r="S182" s="11"/>
      <c r="T182" s="11"/>
      <c r="U182" s="11"/>
      <c r="V182" s="11"/>
      <c r="W182" s="11"/>
    </row>
    <row r="183" spans="2:23" s="46" customFormat="1" x14ac:dyDescent="0.2">
      <c r="B183" s="11"/>
      <c r="C183" s="11"/>
      <c r="D183" s="11"/>
      <c r="E183" s="11"/>
      <c r="F183" s="11"/>
      <c r="G183" s="11"/>
      <c r="H183" s="11"/>
      <c r="I183" s="11"/>
      <c r="J183" s="11"/>
      <c r="K183" s="11"/>
      <c r="L183" s="11"/>
      <c r="M183" s="11"/>
      <c r="N183" s="11"/>
      <c r="O183" s="11"/>
      <c r="P183" s="11"/>
      <c r="Q183" s="11"/>
      <c r="R183" s="11"/>
      <c r="S183" s="11"/>
      <c r="T183" s="11"/>
      <c r="U183" s="11"/>
      <c r="V183" s="11"/>
      <c r="W183" s="11"/>
    </row>
    <row r="184" spans="2:23" s="46" customFormat="1" x14ac:dyDescent="0.2">
      <c r="B184" s="11"/>
      <c r="C184" s="11"/>
      <c r="D184" s="11"/>
      <c r="E184" s="11"/>
      <c r="F184" s="11"/>
      <c r="G184" s="11"/>
      <c r="H184" s="11"/>
      <c r="I184" s="11"/>
      <c r="J184" s="11"/>
      <c r="K184" s="11"/>
      <c r="L184" s="11"/>
      <c r="M184" s="11"/>
      <c r="N184" s="11"/>
      <c r="O184" s="11"/>
      <c r="P184" s="11"/>
      <c r="Q184" s="11"/>
      <c r="R184" s="11"/>
      <c r="S184" s="11"/>
      <c r="T184" s="11"/>
      <c r="U184" s="11"/>
      <c r="V184" s="11"/>
      <c r="W184" s="11"/>
    </row>
    <row r="185" spans="2:23" s="46" customFormat="1" x14ac:dyDescent="0.2">
      <c r="B185" s="11"/>
      <c r="C185" s="11"/>
      <c r="D185" s="11"/>
      <c r="E185" s="11"/>
      <c r="F185" s="11"/>
      <c r="G185" s="11"/>
      <c r="H185" s="11"/>
      <c r="I185" s="11"/>
      <c r="J185" s="11"/>
      <c r="K185" s="11"/>
      <c r="L185" s="11"/>
      <c r="M185" s="11"/>
      <c r="N185" s="11"/>
      <c r="O185" s="11"/>
      <c r="P185" s="11"/>
      <c r="Q185" s="11"/>
      <c r="R185" s="11"/>
      <c r="S185" s="11"/>
      <c r="T185" s="11"/>
      <c r="U185" s="11"/>
      <c r="V185" s="11"/>
      <c r="W185" s="11"/>
    </row>
    <row r="186" spans="2:23" s="46" customFormat="1" x14ac:dyDescent="0.2">
      <c r="B186" s="11"/>
      <c r="C186" s="11"/>
      <c r="D186" s="11"/>
      <c r="E186" s="11"/>
      <c r="F186" s="11"/>
      <c r="G186" s="11"/>
      <c r="H186" s="11"/>
      <c r="I186" s="11"/>
      <c r="J186" s="11"/>
      <c r="K186" s="11"/>
      <c r="L186" s="11"/>
      <c r="M186" s="11"/>
      <c r="N186" s="11"/>
      <c r="O186" s="11"/>
      <c r="P186" s="11"/>
      <c r="Q186" s="11"/>
      <c r="R186" s="11"/>
      <c r="S186" s="11"/>
      <c r="T186" s="11"/>
      <c r="U186" s="11"/>
      <c r="V186" s="11"/>
      <c r="W186" s="11"/>
    </row>
    <row r="187" spans="2:23" s="46" customFormat="1" x14ac:dyDescent="0.2">
      <c r="B187" s="11"/>
      <c r="C187" s="11"/>
      <c r="D187" s="11"/>
      <c r="E187" s="11"/>
      <c r="F187" s="11"/>
      <c r="G187" s="11"/>
      <c r="H187" s="11"/>
      <c r="I187" s="11"/>
      <c r="J187" s="11"/>
      <c r="K187" s="11"/>
      <c r="L187" s="11"/>
      <c r="M187" s="11"/>
      <c r="N187" s="11"/>
      <c r="O187" s="11"/>
      <c r="P187" s="11"/>
      <c r="Q187" s="11"/>
      <c r="R187" s="11"/>
      <c r="S187" s="11"/>
      <c r="T187" s="11"/>
      <c r="U187" s="11"/>
      <c r="V187" s="11"/>
      <c r="W187" s="11"/>
    </row>
    <row r="188" spans="2:23" s="46" customFormat="1" x14ac:dyDescent="0.2">
      <c r="B188" s="11"/>
      <c r="C188" s="11"/>
      <c r="D188" s="11"/>
      <c r="E188" s="11"/>
      <c r="F188" s="11"/>
      <c r="G188" s="11"/>
      <c r="H188" s="11"/>
      <c r="I188" s="11"/>
      <c r="J188" s="11"/>
      <c r="K188" s="11"/>
      <c r="L188" s="11"/>
      <c r="M188" s="11"/>
      <c r="N188" s="11"/>
      <c r="O188" s="11"/>
      <c r="P188" s="11"/>
      <c r="Q188" s="11"/>
      <c r="R188" s="11"/>
      <c r="S188" s="11"/>
      <c r="T188" s="11"/>
      <c r="U188" s="11"/>
      <c r="V188" s="11"/>
      <c r="W188" s="11"/>
    </row>
    <row r="189" spans="2:23" s="46" customFormat="1" x14ac:dyDescent="0.2">
      <c r="B189" s="11"/>
      <c r="C189" s="11"/>
      <c r="D189" s="11"/>
      <c r="E189" s="11"/>
      <c r="F189" s="11"/>
      <c r="G189" s="11"/>
      <c r="H189" s="11"/>
      <c r="I189" s="11"/>
      <c r="J189" s="11"/>
      <c r="K189" s="11"/>
      <c r="L189" s="11"/>
      <c r="M189" s="11"/>
      <c r="N189" s="11"/>
      <c r="O189" s="11"/>
      <c r="P189" s="11"/>
      <c r="Q189" s="11"/>
      <c r="R189" s="11"/>
      <c r="S189" s="11"/>
      <c r="T189" s="11"/>
      <c r="U189" s="11"/>
      <c r="V189" s="11"/>
      <c r="W189" s="11"/>
    </row>
    <row r="190" spans="2:23" s="46" customFormat="1" x14ac:dyDescent="0.2">
      <c r="B190" s="11"/>
      <c r="C190" s="11"/>
      <c r="D190" s="11"/>
      <c r="E190" s="11"/>
      <c r="F190" s="11"/>
      <c r="G190" s="11"/>
      <c r="H190" s="11"/>
      <c r="I190" s="11"/>
      <c r="J190" s="11"/>
      <c r="K190" s="11"/>
      <c r="L190" s="11"/>
      <c r="M190" s="11"/>
      <c r="N190" s="11"/>
      <c r="O190" s="11"/>
      <c r="P190" s="11"/>
      <c r="Q190" s="11"/>
      <c r="R190" s="11"/>
      <c r="S190" s="11"/>
      <c r="T190" s="11"/>
      <c r="U190" s="11"/>
      <c r="V190" s="11"/>
      <c r="W190" s="11"/>
    </row>
    <row r="191" spans="2:23" s="46" customFormat="1" x14ac:dyDescent="0.2">
      <c r="B191" s="11"/>
      <c r="C191" s="11"/>
      <c r="D191" s="11"/>
      <c r="E191" s="11"/>
      <c r="F191" s="11"/>
      <c r="G191" s="11"/>
      <c r="H191" s="11"/>
      <c r="I191" s="11"/>
      <c r="J191" s="11"/>
      <c r="K191" s="11"/>
      <c r="L191" s="11"/>
      <c r="M191" s="11"/>
      <c r="N191" s="11"/>
      <c r="O191" s="11"/>
      <c r="P191" s="11"/>
      <c r="Q191" s="11"/>
      <c r="R191" s="11"/>
      <c r="S191" s="11"/>
      <c r="T191" s="11"/>
      <c r="U191" s="11"/>
      <c r="V191" s="11"/>
      <c r="W191" s="11"/>
    </row>
    <row r="192" spans="2:23" s="46" customFormat="1" x14ac:dyDescent="0.2">
      <c r="B192" s="11"/>
      <c r="C192" s="11"/>
      <c r="D192" s="11"/>
      <c r="E192" s="11"/>
      <c r="F192" s="11"/>
      <c r="G192" s="11"/>
      <c r="H192" s="11"/>
      <c r="I192" s="11"/>
      <c r="J192" s="11"/>
      <c r="K192" s="11"/>
      <c r="L192" s="11"/>
      <c r="M192" s="11"/>
      <c r="N192" s="11"/>
      <c r="O192" s="11"/>
      <c r="P192" s="11"/>
      <c r="Q192" s="11"/>
      <c r="R192" s="11"/>
      <c r="S192" s="11"/>
      <c r="T192" s="11"/>
      <c r="U192" s="11"/>
      <c r="V192" s="11"/>
      <c r="W192" s="11"/>
    </row>
    <row r="193" spans="2:23" s="46" customFormat="1" x14ac:dyDescent="0.2">
      <c r="B193" s="11"/>
      <c r="C193" s="11"/>
      <c r="D193" s="11"/>
      <c r="E193" s="11"/>
      <c r="F193" s="11"/>
      <c r="G193" s="11"/>
      <c r="H193" s="11"/>
      <c r="I193" s="11"/>
      <c r="J193" s="11"/>
      <c r="K193" s="11"/>
      <c r="L193" s="11"/>
      <c r="M193" s="11"/>
      <c r="N193" s="11"/>
      <c r="O193" s="11"/>
      <c r="P193" s="11"/>
      <c r="Q193" s="11"/>
      <c r="R193" s="11"/>
      <c r="S193" s="11"/>
      <c r="T193" s="11"/>
      <c r="U193" s="11"/>
      <c r="V193" s="11"/>
      <c r="W193" s="11"/>
    </row>
    <row r="194" spans="2:23" s="46" customFormat="1" x14ac:dyDescent="0.2">
      <c r="B194" s="11"/>
      <c r="C194" s="11"/>
      <c r="D194" s="11"/>
      <c r="E194" s="11"/>
      <c r="F194" s="11"/>
      <c r="G194" s="11"/>
      <c r="H194" s="11"/>
      <c r="I194" s="11"/>
      <c r="J194" s="11"/>
      <c r="K194" s="11"/>
      <c r="L194" s="11"/>
      <c r="M194" s="11"/>
      <c r="N194" s="11"/>
      <c r="O194" s="11"/>
      <c r="P194" s="11"/>
      <c r="Q194" s="11"/>
      <c r="R194" s="11"/>
      <c r="S194" s="11"/>
      <c r="T194" s="11"/>
      <c r="U194" s="11"/>
      <c r="V194" s="11"/>
      <c r="W194" s="11"/>
    </row>
    <row r="195" spans="2:23" s="46" customFormat="1" x14ac:dyDescent="0.2">
      <c r="B195" s="11"/>
      <c r="C195" s="11"/>
      <c r="D195" s="11"/>
      <c r="E195" s="11"/>
      <c r="F195" s="11"/>
      <c r="G195" s="11"/>
      <c r="H195" s="11"/>
      <c r="I195" s="11"/>
      <c r="J195" s="11"/>
      <c r="K195" s="11"/>
      <c r="L195" s="11"/>
      <c r="M195" s="11"/>
      <c r="N195" s="11"/>
      <c r="O195" s="11"/>
      <c r="P195" s="11"/>
      <c r="Q195" s="11"/>
      <c r="R195" s="11"/>
      <c r="S195" s="11"/>
      <c r="T195" s="11"/>
      <c r="U195" s="11"/>
      <c r="V195" s="11"/>
      <c r="W195" s="11"/>
    </row>
    <row r="196" spans="2:23" s="46" customFormat="1" x14ac:dyDescent="0.2">
      <c r="B196" s="11"/>
      <c r="C196" s="11"/>
      <c r="D196" s="11"/>
      <c r="E196" s="11"/>
      <c r="F196" s="11"/>
      <c r="G196" s="11"/>
      <c r="H196" s="11"/>
      <c r="I196" s="11"/>
      <c r="J196" s="11"/>
      <c r="K196" s="11"/>
      <c r="L196" s="11"/>
      <c r="M196" s="11"/>
      <c r="N196" s="11"/>
      <c r="O196" s="11"/>
      <c r="P196" s="11"/>
      <c r="Q196" s="11"/>
      <c r="R196" s="11"/>
      <c r="S196" s="11"/>
      <c r="T196" s="11"/>
      <c r="U196" s="11"/>
      <c r="V196" s="11"/>
      <c r="W196" s="11"/>
    </row>
    <row r="197" spans="2:23" s="46" customFormat="1" x14ac:dyDescent="0.2">
      <c r="B197" s="11"/>
      <c r="C197" s="11"/>
      <c r="D197" s="11"/>
      <c r="E197" s="11"/>
      <c r="F197" s="11"/>
      <c r="G197" s="11"/>
      <c r="H197" s="11"/>
      <c r="I197" s="11"/>
      <c r="J197" s="11"/>
      <c r="K197" s="11"/>
      <c r="L197" s="11"/>
      <c r="M197" s="11"/>
      <c r="N197" s="11"/>
      <c r="O197" s="11"/>
      <c r="P197" s="11"/>
      <c r="Q197" s="11"/>
      <c r="R197" s="11"/>
      <c r="S197" s="11"/>
      <c r="T197" s="11"/>
      <c r="U197" s="11"/>
      <c r="V197" s="11"/>
      <c r="W197" s="11"/>
    </row>
    <row r="198" spans="2:23" s="46" customFormat="1" x14ac:dyDescent="0.2">
      <c r="B198" s="11"/>
      <c r="C198" s="11"/>
      <c r="D198" s="11"/>
      <c r="E198" s="11"/>
      <c r="F198" s="11"/>
      <c r="G198" s="11"/>
      <c r="H198" s="11"/>
      <c r="I198" s="11"/>
      <c r="J198" s="11"/>
      <c r="K198" s="11"/>
      <c r="L198" s="11"/>
      <c r="M198" s="11"/>
      <c r="N198" s="11"/>
      <c r="O198" s="11"/>
      <c r="P198" s="11"/>
      <c r="Q198" s="11"/>
      <c r="R198" s="11"/>
      <c r="S198" s="11"/>
      <c r="T198" s="11"/>
      <c r="U198" s="11"/>
      <c r="V198" s="11"/>
      <c r="W198" s="11"/>
    </row>
    <row r="199" spans="2:23" s="46" customFormat="1" x14ac:dyDescent="0.2">
      <c r="B199" s="11"/>
      <c r="C199" s="11"/>
      <c r="D199" s="11"/>
      <c r="E199" s="11"/>
      <c r="F199" s="11"/>
      <c r="G199" s="11"/>
      <c r="H199" s="11"/>
      <c r="I199" s="11"/>
      <c r="J199" s="11"/>
      <c r="K199" s="11"/>
      <c r="L199" s="11"/>
      <c r="M199" s="11"/>
      <c r="N199" s="11"/>
      <c r="O199" s="11"/>
      <c r="P199" s="11"/>
      <c r="Q199" s="11"/>
      <c r="R199" s="11"/>
      <c r="S199" s="11"/>
      <c r="T199" s="11"/>
      <c r="U199" s="11"/>
      <c r="V199" s="11"/>
      <c r="W199" s="11"/>
    </row>
    <row r="200" spans="2:23" s="46" customFormat="1" x14ac:dyDescent="0.2">
      <c r="B200" s="11"/>
      <c r="C200" s="11"/>
      <c r="D200" s="11"/>
      <c r="E200" s="11"/>
      <c r="F200" s="11"/>
      <c r="G200" s="11"/>
      <c r="H200" s="11"/>
      <c r="I200" s="11"/>
      <c r="J200" s="11"/>
      <c r="K200" s="11"/>
      <c r="L200" s="11"/>
      <c r="M200" s="11"/>
      <c r="N200" s="11"/>
      <c r="O200" s="11"/>
      <c r="P200" s="11"/>
      <c r="Q200" s="11"/>
      <c r="R200" s="11"/>
      <c r="S200" s="11"/>
      <c r="T200" s="11"/>
      <c r="U200" s="11"/>
      <c r="V200" s="11"/>
      <c r="W200" s="11"/>
    </row>
    <row r="201" spans="2:23" s="46" customFormat="1" x14ac:dyDescent="0.2">
      <c r="B201" s="11"/>
      <c r="C201" s="11"/>
      <c r="D201" s="11"/>
      <c r="E201" s="11"/>
      <c r="F201" s="11"/>
      <c r="G201" s="11"/>
      <c r="H201" s="11"/>
      <c r="I201" s="11"/>
      <c r="J201" s="11"/>
      <c r="K201" s="11"/>
      <c r="L201" s="11"/>
      <c r="M201" s="11"/>
      <c r="N201" s="11"/>
      <c r="O201" s="11"/>
      <c r="P201" s="11"/>
      <c r="Q201" s="11"/>
      <c r="R201" s="11"/>
      <c r="S201" s="11"/>
      <c r="T201" s="11"/>
      <c r="U201" s="11"/>
      <c r="V201" s="11"/>
      <c r="W201" s="11"/>
    </row>
    <row r="202" spans="2:23" s="46" customFormat="1" x14ac:dyDescent="0.2">
      <c r="B202" s="11"/>
      <c r="C202" s="11"/>
      <c r="D202" s="11"/>
      <c r="E202" s="11"/>
      <c r="F202" s="11"/>
      <c r="G202" s="11"/>
      <c r="H202" s="11"/>
      <c r="I202" s="11"/>
      <c r="J202" s="11"/>
      <c r="K202" s="11"/>
      <c r="L202" s="11"/>
      <c r="M202" s="11"/>
      <c r="N202" s="11"/>
      <c r="O202" s="11"/>
      <c r="P202" s="11"/>
      <c r="Q202" s="11"/>
      <c r="R202" s="11"/>
      <c r="S202" s="11"/>
      <c r="T202" s="11"/>
      <c r="U202" s="11"/>
      <c r="V202" s="11"/>
      <c r="W202" s="11"/>
    </row>
    <row r="203" spans="2:23" s="46" customFormat="1" x14ac:dyDescent="0.2">
      <c r="B203" s="11"/>
      <c r="C203" s="11"/>
      <c r="D203" s="11"/>
      <c r="E203" s="11"/>
      <c r="F203" s="11"/>
      <c r="G203" s="11"/>
      <c r="H203" s="11"/>
      <c r="I203" s="11"/>
      <c r="J203" s="11"/>
      <c r="K203" s="11"/>
      <c r="L203" s="11"/>
      <c r="M203" s="11"/>
      <c r="N203" s="11"/>
      <c r="O203" s="11"/>
      <c r="P203" s="11"/>
      <c r="Q203" s="11"/>
      <c r="R203" s="11"/>
      <c r="S203" s="11"/>
      <c r="T203" s="11"/>
      <c r="U203" s="11"/>
      <c r="V203" s="11"/>
      <c r="W203" s="11"/>
    </row>
    <row r="204" spans="2:23" s="46" customFormat="1" x14ac:dyDescent="0.2">
      <c r="B204" s="11"/>
      <c r="C204" s="11"/>
      <c r="D204" s="11"/>
      <c r="E204" s="11"/>
      <c r="F204" s="11"/>
      <c r="G204" s="11"/>
      <c r="H204" s="11"/>
      <c r="I204" s="11"/>
      <c r="J204" s="11"/>
      <c r="K204" s="11"/>
      <c r="L204" s="11"/>
      <c r="M204" s="11"/>
      <c r="N204" s="11"/>
      <c r="O204" s="11"/>
      <c r="P204" s="11"/>
      <c r="Q204" s="11"/>
      <c r="R204" s="11"/>
      <c r="S204" s="11"/>
      <c r="T204" s="11"/>
      <c r="U204" s="11"/>
      <c r="V204" s="11"/>
      <c r="W204" s="11"/>
    </row>
    <row r="205" spans="2:23" s="46" customFormat="1" x14ac:dyDescent="0.2">
      <c r="B205" s="11"/>
      <c r="C205" s="11"/>
      <c r="D205" s="11"/>
      <c r="E205" s="11"/>
      <c r="F205" s="11"/>
      <c r="G205" s="11"/>
      <c r="H205" s="11"/>
      <c r="I205" s="11"/>
      <c r="J205" s="11"/>
      <c r="K205" s="11"/>
      <c r="L205" s="11"/>
      <c r="M205" s="11"/>
      <c r="N205" s="11"/>
      <c r="O205" s="11"/>
      <c r="P205" s="11"/>
      <c r="Q205" s="11"/>
      <c r="R205" s="11"/>
      <c r="S205" s="11"/>
      <c r="T205" s="11"/>
      <c r="U205" s="11"/>
      <c r="V205" s="11"/>
      <c r="W205" s="11"/>
    </row>
    <row r="206" spans="2:23" s="46" customFormat="1" x14ac:dyDescent="0.2">
      <c r="B206" s="11"/>
      <c r="C206" s="11"/>
      <c r="D206" s="11"/>
      <c r="E206" s="11"/>
      <c r="F206" s="11"/>
      <c r="G206" s="11"/>
      <c r="H206" s="11"/>
      <c r="I206" s="11"/>
      <c r="J206" s="11"/>
      <c r="K206" s="11"/>
      <c r="L206" s="11"/>
      <c r="M206" s="11"/>
      <c r="N206" s="11"/>
      <c r="O206" s="11"/>
      <c r="P206" s="11"/>
      <c r="Q206" s="11"/>
      <c r="R206" s="11"/>
      <c r="S206" s="11"/>
      <c r="T206" s="11"/>
      <c r="U206" s="11"/>
      <c r="V206" s="11"/>
      <c r="W206" s="11"/>
    </row>
    <row r="207" spans="2:23" s="46" customFormat="1" x14ac:dyDescent="0.2">
      <c r="B207" s="11"/>
      <c r="C207" s="11"/>
      <c r="D207" s="11"/>
      <c r="E207" s="11"/>
      <c r="F207" s="11"/>
      <c r="G207" s="11"/>
      <c r="H207" s="11"/>
      <c r="I207" s="11"/>
      <c r="J207" s="11"/>
      <c r="K207" s="11"/>
      <c r="L207" s="11"/>
      <c r="M207" s="11"/>
      <c r="N207" s="11"/>
      <c r="O207" s="11"/>
      <c r="P207" s="11"/>
      <c r="Q207" s="11"/>
      <c r="R207" s="11"/>
      <c r="S207" s="11"/>
      <c r="T207" s="11"/>
      <c r="U207" s="11"/>
      <c r="V207" s="11"/>
      <c r="W207" s="11"/>
    </row>
    <row r="208" spans="2:23" s="46" customFormat="1" x14ac:dyDescent="0.2">
      <c r="B208" s="11"/>
      <c r="C208" s="11"/>
      <c r="D208" s="11"/>
      <c r="E208" s="11"/>
      <c r="F208" s="11"/>
      <c r="G208" s="11"/>
      <c r="H208" s="11"/>
      <c r="I208" s="11"/>
      <c r="J208" s="11"/>
      <c r="K208" s="11"/>
      <c r="L208" s="11"/>
      <c r="M208" s="11"/>
      <c r="N208" s="11"/>
      <c r="O208" s="11"/>
      <c r="P208" s="11"/>
      <c r="Q208" s="11"/>
      <c r="R208" s="11"/>
      <c r="S208" s="11"/>
      <c r="T208" s="11"/>
      <c r="U208" s="11"/>
      <c r="V208" s="11"/>
      <c r="W208" s="11"/>
    </row>
    <row r="209" spans="2:23" s="46" customFormat="1" x14ac:dyDescent="0.2">
      <c r="B209" s="11"/>
      <c r="C209" s="11"/>
      <c r="D209" s="11"/>
      <c r="E209" s="11"/>
      <c r="F209" s="11"/>
      <c r="G209" s="11"/>
      <c r="H209" s="11"/>
      <c r="I209" s="11"/>
      <c r="J209" s="11"/>
      <c r="K209" s="11"/>
      <c r="L209" s="11"/>
      <c r="M209" s="11"/>
      <c r="N209" s="11"/>
      <c r="O209" s="11"/>
      <c r="P209" s="11"/>
      <c r="Q209" s="11"/>
      <c r="R209" s="11"/>
      <c r="S209" s="11"/>
      <c r="T209" s="11"/>
      <c r="U209" s="11"/>
      <c r="V209" s="11"/>
      <c r="W209" s="11"/>
    </row>
    <row r="210" spans="2:23" s="46" customFormat="1" x14ac:dyDescent="0.2">
      <c r="B210" s="11"/>
      <c r="C210" s="11"/>
      <c r="D210" s="11"/>
      <c r="E210" s="11"/>
      <c r="F210" s="11"/>
      <c r="G210" s="11"/>
      <c r="H210" s="11"/>
      <c r="I210" s="11"/>
      <c r="J210" s="11"/>
      <c r="K210" s="11"/>
      <c r="L210" s="11"/>
      <c r="M210" s="11"/>
      <c r="N210" s="11"/>
      <c r="O210" s="11"/>
      <c r="P210" s="11"/>
      <c r="Q210" s="11"/>
      <c r="R210" s="11"/>
      <c r="S210" s="11"/>
      <c r="T210" s="11"/>
      <c r="U210" s="11"/>
      <c r="V210" s="11"/>
      <c r="W210" s="11"/>
    </row>
    <row r="211" spans="2:23" s="46" customFormat="1" x14ac:dyDescent="0.2">
      <c r="B211" s="11"/>
      <c r="C211" s="11"/>
      <c r="D211" s="11"/>
      <c r="E211" s="11"/>
      <c r="F211" s="11"/>
      <c r="G211" s="11"/>
      <c r="H211" s="11"/>
      <c r="I211" s="11"/>
      <c r="J211" s="11"/>
      <c r="K211" s="11"/>
      <c r="L211" s="11"/>
      <c r="M211" s="11"/>
      <c r="N211" s="11"/>
      <c r="O211" s="11"/>
      <c r="P211" s="11"/>
      <c r="Q211" s="11"/>
      <c r="R211" s="11"/>
      <c r="S211" s="11"/>
      <c r="T211" s="11"/>
      <c r="U211" s="11"/>
      <c r="V211" s="11"/>
      <c r="W211" s="11"/>
    </row>
    <row r="212" spans="2:23" s="46" customFormat="1" x14ac:dyDescent="0.2">
      <c r="B212" s="11"/>
      <c r="C212" s="11"/>
      <c r="D212" s="11"/>
      <c r="E212" s="11"/>
      <c r="F212" s="11"/>
      <c r="G212" s="11"/>
      <c r="H212" s="11"/>
      <c r="I212" s="11"/>
      <c r="J212" s="11"/>
      <c r="K212" s="11"/>
      <c r="L212" s="11"/>
      <c r="M212" s="11"/>
      <c r="N212" s="11"/>
      <c r="O212" s="11"/>
      <c r="P212" s="11"/>
      <c r="Q212" s="11"/>
      <c r="R212" s="11"/>
      <c r="S212" s="11"/>
      <c r="T212" s="11"/>
      <c r="U212" s="11"/>
      <c r="V212" s="11"/>
      <c r="W212" s="11"/>
    </row>
    <row r="213" spans="2:23" s="46" customFormat="1" x14ac:dyDescent="0.2">
      <c r="B213" s="11"/>
      <c r="C213" s="11"/>
      <c r="D213" s="11"/>
      <c r="E213" s="11"/>
      <c r="F213" s="11"/>
      <c r="G213" s="11"/>
      <c r="H213" s="11"/>
      <c r="I213" s="11"/>
      <c r="J213" s="11"/>
      <c r="K213" s="11"/>
      <c r="L213" s="11"/>
      <c r="M213" s="11"/>
      <c r="N213" s="11"/>
      <c r="O213" s="11"/>
      <c r="P213" s="11"/>
      <c r="Q213" s="11"/>
      <c r="R213" s="11"/>
      <c r="S213" s="11"/>
      <c r="T213" s="11"/>
      <c r="U213" s="11"/>
      <c r="V213" s="11"/>
      <c r="W213" s="11"/>
    </row>
    <row r="214" spans="2:23" s="46" customFormat="1" x14ac:dyDescent="0.2">
      <c r="B214" s="11"/>
      <c r="C214" s="11"/>
      <c r="D214" s="11"/>
      <c r="E214" s="11"/>
      <c r="F214" s="11"/>
      <c r="G214" s="11"/>
      <c r="H214" s="11"/>
      <c r="I214" s="11"/>
      <c r="J214" s="11"/>
      <c r="K214" s="11"/>
      <c r="L214" s="11"/>
      <c r="M214" s="11"/>
      <c r="N214" s="11"/>
      <c r="O214" s="11"/>
      <c r="P214" s="11"/>
      <c r="Q214" s="11"/>
      <c r="R214" s="11"/>
      <c r="S214" s="11"/>
      <c r="T214" s="11"/>
      <c r="U214" s="11"/>
      <c r="V214" s="11"/>
      <c r="W214" s="11"/>
    </row>
    <row r="215" spans="2:23" s="46" customFormat="1" x14ac:dyDescent="0.2">
      <c r="B215" s="11"/>
      <c r="C215" s="11"/>
      <c r="D215" s="11"/>
      <c r="E215" s="11"/>
      <c r="F215" s="11"/>
      <c r="G215" s="11"/>
      <c r="H215" s="11"/>
      <c r="I215" s="11"/>
      <c r="J215" s="11"/>
      <c r="K215" s="11"/>
      <c r="L215" s="11"/>
      <c r="M215" s="11"/>
      <c r="N215" s="11"/>
      <c r="O215" s="11"/>
      <c r="P215" s="11"/>
      <c r="Q215" s="11"/>
      <c r="R215" s="11"/>
      <c r="S215" s="11"/>
      <c r="T215" s="11"/>
      <c r="U215" s="11"/>
      <c r="V215" s="11"/>
      <c r="W215" s="11"/>
    </row>
    <row r="216" spans="2:23" s="46" customFormat="1" x14ac:dyDescent="0.2">
      <c r="B216" s="11"/>
      <c r="C216" s="11"/>
      <c r="D216" s="11"/>
      <c r="E216" s="11"/>
      <c r="F216" s="11"/>
      <c r="G216" s="11"/>
      <c r="H216" s="11"/>
      <c r="I216" s="11"/>
      <c r="J216" s="11"/>
      <c r="K216" s="11"/>
      <c r="L216" s="11"/>
      <c r="M216" s="11"/>
      <c r="N216" s="11"/>
      <c r="O216" s="11"/>
      <c r="P216" s="11"/>
      <c r="Q216" s="11"/>
      <c r="R216" s="11"/>
      <c r="S216" s="11"/>
      <c r="T216" s="11"/>
      <c r="U216" s="11"/>
      <c r="V216" s="11"/>
      <c r="W216" s="11"/>
    </row>
    <row r="217" spans="2:23" s="46" customFormat="1" x14ac:dyDescent="0.2">
      <c r="B217" s="11"/>
      <c r="C217" s="11"/>
      <c r="D217" s="11"/>
      <c r="E217" s="11"/>
      <c r="F217" s="11"/>
      <c r="G217" s="11"/>
      <c r="H217" s="11"/>
      <c r="I217" s="11"/>
      <c r="J217" s="11"/>
      <c r="K217" s="11"/>
      <c r="L217" s="11"/>
      <c r="M217" s="11"/>
      <c r="N217" s="11"/>
      <c r="O217" s="11"/>
      <c r="P217" s="11"/>
      <c r="Q217" s="11"/>
      <c r="R217" s="11"/>
      <c r="S217" s="11"/>
      <c r="T217" s="11"/>
      <c r="U217" s="11"/>
      <c r="V217" s="11"/>
      <c r="W217" s="11"/>
    </row>
    <row r="218" spans="2:23" s="46" customFormat="1" x14ac:dyDescent="0.2">
      <c r="B218" s="11"/>
      <c r="C218" s="11"/>
      <c r="D218" s="11"/>
      <c r="E218" s="11"/>
      <c r="F218" s="11"/>
      <c r="G218" s="11"/>
      <c r="H218" s="11"/>
      <c r="I218" s="11"/>
      <c r="J218" s="11"/>
      <c r="K218" s="11"/>
      <c r="L218" s="11"/>
      <c r="M218" s="11"/>
      <c r="N218" s="11"/>
      <c r="O218" s="11"/>
      <c r="P218" s="11"/>
      <c r="Q218" s="11"/>
      <c r="R218" s="11"/>
      <c r="S218" s="11"/>
      <c r="T218" s="11"/>
      <c r="U218" s="11"/>
      <c r="V218" s="11"/>
      <c r="W218" s="11"/>
    </row>
    <row r="219" spans="2:23" s="46" customFormat="1" x14ac:dyDescent="0.2">
      <c r="B219" s="11"/>
      <c r="C219" s="11"/>
      <c r="D219" s="11"/>
      <c r="E219" s="11"/>
      <c r="F219" s="11"/>
      <c r="G219" s="11"/>
      <c r="H219" s="11"/>
      <c r="I219" s="11"/>
      <c r="J219" s="11"/>
      <c r="K219" s="11"/>
      <c r="L219" s="11"/>
      <c r="M219" s="11"/>
      <c r="N219" s="11"/>
      <c r="O219" s="11"/>
      <c r="P219" s="11"/>
      <c r="Q219" s="11"/>
      <c r="R219" s="11"/>
      <c r="S219" s="11"/>
      <c r="T219" s="11"/>
      <c r="U219" s="11"/>
      <c r="V219" s="11"/>
      <c r="W219" s="11"/>
    </row>
    <row r="220" spans="2:23" s="46" customFormat="1" x14ac:dyDescent="0.2">
      <c r="B220" s="11"/>
      <c r="C220" s="11"/>
      <c r="D220" s="11"/>
      <c r="E220" s="11"/>
      <c r="F220" s="11"/>
      <c r="G220" s="11"/>
      <c r="H220" s="11"/>
      <c r="I220" s="11"/>
      <c r="J220" s="11"/>
      <c r="K220" s="11"/>
      <c r="L220" s="11"/>
      <c r="M220" s="11"/>
      <c r="N220" s="11"/>
      <c r="O220" s="11"/>
      <c r="P220" s="11"/>
      <c r="Q220" s="11"/>
      <c r="R220" s="11"/>
      <c r="S220" s="11"/>
      <c r="T220" s="11"/>
      <c r="U220" s="11"/>
      <c r="V220" s="11"/>
      <c r="W220" s="11"/>
    </row>
    <row r="221" spans="2:23" s="46" customFormat="1" x14ac:dyDescent="0.2">
      <c r="B221" s="11"/>
      <c r="C221" s="11"/>
      <c r="D221" s="11"/>
      <c r="E221" s="11"/>
      <c r="F221" s="11"/>
      <c r="G221" s="11"/>
      <c r="H221" s="11"/>
      <c r="I221" s="11"/>
      <c r="J221" s="11"/>
      <c r="K221" s="11"/>
      <c r="L221" s="11"/>
      <c r="M221" s="11"/>
      <c r="N221" s="11"/>
      <c r="O221" s="11"/>
      <c r="P221" s="11"/>
      <c r="Q221" s="11"/>
      <c r="R221" s="11"/>
      <c r="S221" s="11"/>
      <c r="T221" s="11"/>
      <c r="U221" s="11"/>
      <c r="V221" s="11"/>
      <c r="W221" s="11"/>
    </row>
    <row r="222" spans="2:23" s="46" customFormat="1" x14ac:dyDescent="0.2">
      <c r="B222" s="11"/>
      <c r="C222" s="11"/>
      <c r="D222" s="11"/>
      <c r="E222" s="11"/>
      <c r="F222" s="11"/>
      <c r="G222" s="11"/>
      <c r="H222" s="11"/>
      <c r="I222" s="11"/>
      <c r="J222" s="11"/>
      <c r="K222" s="11"/>
      <c r="L222" s="11"/>
      <c r="M222" s="11"/>
      <c r="N222" s="11"/>
      <c r="O222" s="11"/>
      <c r="P222" s="11"/>
      <c r="Q222" s="11"/>
      <c r="R222" s="11"/>
      <c r="S222" s="11"/>
      <c r="T222" s="11"/>
      <c r="U222" s="11"/>
      <c r="V222" s="11"/>
      <c r="W222" s="11"/>
    </row>
    <row r="223" spans="2:23" s="46" customFormat="1" x14ac:dyDescent="0.2">
      <c r="B223" s="11"/>
      <c r="C223" s="11"/>
      <c r="D223" s="11"/>
      <c r="E223" s="11"/>
      <c r="F223" s="11"/>
      <c r="G223" s="11"/>
      <c r="H223" s="11"/>
      <c r="I223" s="11"/>
      <c r="J223" s="11"/>
      <c r="K223" s="11"/>
      <c r="L223" s="11"/>
      <c r="M223" s="11"/>
      <c r="N223" s="11"/>
      <c r="O223" s="11"/>
      <c r="P223" s="11"/>
      <c r="Q223" s="11"/>
      <c r="R223" s="11"/>
      <c r="S223" s="11"/>
      <c r="T223" s="11"/>
      <c r="U223" s="11"/>
      <c r="V223" s="11"/>
      <c r="W223" s="11"/>
    </row>
    <row r="224" spans="2:23" s="46" customFormat="1" x14ac:dyDescent="0.2">
      <c r="B224" s="11"/>
      <c r="C224" s="11"/>
      <c r="D224" s="11"/>
      <c r="E224" s="11"/>
      <c r="F224" s="11"/>
      <c r="G224" s="11"/>
      <c r="H224" s="11"/>
      <c r="I224" s="11"/>
      <c r="J224" s="11"/>
      <c r="K224" s="11"/>
      <c r="L224" s="11"/>
      <c r="M224" s="11"/>
      <c r="N224" s="11"/>
      <c r="O224" s="11"/>
      <c r="P224" s="11"/>
      <c r="Q224" s="11"/>
      <c r="R224" s="11"/>
      <c r="S224" s="11"/>
      <c r="T224" s="11"/>
      <c r="U224" s="11"/>
      <c r="V224" s="11"/>
      <c r="W224" s="11"/>
    </row>
    <row r="225" spans="2:23" s="46" customFormat="1" x14ac:dyDescent="0.2">
      <c r="B225" s="11"/>
      <c r="C225" s="11"/>
      <c r="D225" s="11"/>
      <c r="E225" s="11"/>
      <c r="F225" s="11"/>
      <c r="G225" s="11"/>
      <c r="H225" s="11"/>
      <c r="I225" s="11"/>
      <c r="J225" s="11"/>
      <c r="K225" s="11"/>
      <c r="L225" s="11"/>
      <c r="M225" s="11"/>
      <c r="N225" s="11"/>
      <c r="O225" s="11"/>
      <c r="P225" s="11"/>
      <c r="Q225" s="11"/>
      <c r="R225" s="11"/>
      <c r="S225" s="11"/>
      <c r="T225" s="11"/>
      <c r="U225" s="11"/>
      <c r="V225" s="11"/>
      <c r="W225" s="11"/>
    </row>
    <row r="226" spans="2:23" s="46" customFormat="1" x14ac:dyDescent="0.2">
      <c r="B226" s="11"/>
      <c r="C226" s="11"/>
      <c r="D226" s="11"/>
      <c r="E226" s="11"/>
      <c r="F226" s="11"/>
      <c r="G226" s="11"/>
      <c r="H226" s="11"/>
      <c r="I226" s="11"/>
      <c r="J226" s="11"/>
      <c r="K226" s="11"/>
      <c r="L226" s="11"/>
      <c r="M226" s="11"/>
      <c r="N226" s="11"/>
      <c r="O226" s="11"/>
      <c r="P226" s="11"/>
      <c r="Q226" s="11"/>
      <c r="R226" s="11"/>
      <c r="S226" s="11"/>
      <c r="T226" s="11"/>
      <c r="U226" s="11"/>
      <c r="V226" s="11"/>
      <c r="W226" s="11"/>
    </row>
    <row r="227" spans="2:23" s="46" customFormat="1" x14ac:dyDescent="0.2">
      <c r="B227" s="11"/>
      <c r="C227" s="11"/>
      <c r="D227" s="11"/>
      <c r="E227" s="11"/>
      <c r="F227" s="11"/>
      <c r="G227" s="11"/>
      <c r="H227" s="11"/>
      <c r="I227" s="11"/>
      <c r="J227" s="11"/>
      <c r="K227" s="11"/>
      <c r="L227" s="11"/>
      <c r="M227" s="11"/>
      <c r="N227" s="11"/>
      <c r="O227" s="11"/>
      <c r="P227" s="11"/>
      <c r="Q227" s="11"/>
      <c r="R227" s="11"/>
      <c r="S227" s="11"/>
      <c r="T227" s="11"/>
      <c r="U227" s="11"/>
      <c r="V227" s="11"/>
      <c r="W227" s="11"/>
    </row>
    <row r="228" spans="2:23" s="46" customFormat="1" x14ac:dyDescent="0.2">
      <c r="B228" s="11"/>
      <c r="C228" s="11"/>
      <c r="D228" s="11"/>
      <c r="E228" s="11"/>
      <c r="F228" s="11"/>
      <c r="G228" s="11"/>
      <c r="H228" s="11"/>
      <c r="I228" s="11"/>
      <c r="J228" s="11"/>
      <c r="K228" s="11"/>
      <c r="L228" s="11"/>
      <c r="M228" s="11"/>
      <c r="N228" s="11"/>
      <c r="O228" s="11"/>
      <c r="P228" s="11"/>
      <c r="Q228" s="11"/>
      <c r="R228" s="11"/>
      <c r="S228" s="11"/>
      <c r="T228" s="11"/>
      <c r="U228" s="11"/>
      <c r="V228" s="11"/>
      <c r="W228" s="11"/>
    </row>
    <row r="229" spans="2:23" s="46" customFormat="1" x14ac:dyDescent="0.2">
      <c r="B229" s="11"/>
      <c r="C229" s="11"/>
      <c r="D229" s="11"/>
      <c r="E229" s="11"/>
      <c r="F229" s="11"/>
      <c r="G229" s="11"/>
      <c r="H229" s="11"/>
      <c r="I229" s="11"/>
      <c r="J229" s="11"/>
      <c r="K229" s="11"/>
      <c r="L229" s="11"/>
      <c r="M229" s="11"/>
      <c r="N229" s="11"/>
      <c r="O229" s="11"/>
      <c r="P229" s="11"/>
      <c r="Q229" s="11"/>
      <c r="R229" s="11"/>
      <c r="S229" s="11"/>
      <c r="T229" s="11"/>
      <c r="U229" s="11"/>
      <c r="V229" s="11"/>
      <c r="W229" s="11"/>
    </row>
    <row r="230" spans="2:23" s="46" customFormat="1" x14ac:dyDescent="0.2">
      <c r="B230" s="11"/>
      <c r="C230" s="11"/>
      <c r="D230" s="11"/>
      <c r="E230" s="11"/>
      <c r="F230" s="11"/>
      <c r="G230" s="11"/>
      <c r="H230" s="11"/>
      <c r="I230" s="11"/>
      <c r="J230" s="11"/>
      <c r="K230" s="11"/>
      <c r="L230" s="11"/>
      <c r="M230" s="11"/>
      <c r="N230" s="11"/>
      <c r="O230" s="11"/>
      <c r="P230" s="11"/>
      <c r="Q230" s="11"/>
      <c r="R230" s="11"/>
      <c r="S230" s="11"/>
      <c r="T230" s="11"/>
      <c r="U230" s="11"/>
      <c r="V230" s="11"/>
      <c r="W230" s="11"/>
    </row>
    <row r="231" spans="2:23" s="46" customFormat="1" x14ac:dyDescent="0.2">
      <c r="B231" s="11"/>
      <c r="C231" s="11"/>
      <c r="D231" s="11"/>
      <c r="E231" s="11"/>
      <c r="F231" s="11"/>
      <c r="G231" s="11"/>
      <c r="H231" s="11"/>
      <c r="I231" s="11"/>
      <c r="J231" s="11"/>
      <c r="K231" s="11"/>
      <c r="L231" s="11"/>
      <c r="M231" s="11"/>
      <c r="N231" s="11"/>
      <c r="O231" s="11"/>
      <c r="P231" s="11"/>
      <c r="Q231" s="11"/>
      <c r="R231" s="11"/>
      <c r="S231" s="11"/>
      <c r="T231" s="11"/>
      <c r="U231" s="11"/>
      <c r="V231" s="11"/>
      <c r="W231" s="11"/>
    </row>
    <row r="232" spans="2:23" s="46" customFormat="1" x14ac:dyDescent="0.2">
      <c r="B232" s="11"/>
      <c r="C232" s="11"/>
      <c r="D232" s="11"/>
      <c r="E232" s="11"/>
      <c r="F232" s="11"/>
      <c r="G232" s="11"/>
      <c r="H232" s="11"/>
      <c r="I232" s="11"/>
      <c r="J232" s="11"/>
      <c r="K232" s="11"/>
      <c r="L232" s="11"/>
      <c r="M232" s="11"/>
      <c r="N232" s="11"/>
      <c r="O232" s="11"/>
      <c r="P232" s="11"/>
      <c r="Q232" s="11"/>
      <c r="R232" s="11"/>
      <c r="S232" s="11"/>
      <c r="T232" s="11"/>
      <c r="U232" s="11"/>
      <c r="V232" s="11"/>
      <c r="W232" s="11"/>
    </row>
    <row r="233" spans="2:23" s="46" customFormat="1" x14ac:dyDescent="0.2">
      <c r="B233" s="11"/>
      <c r="C233" s="11"/>
      <c r="D233" s="11"/>
      <c r="E233" s="11"/>
      <c r="F233" s="11"/>
      <c r="G233" s="11"/>
      <c r="H233" s="11"/>
      <c r="I233" s="11"/>
      <c r="J233" s="11"/>
      <c r="K233" s="11"/>
      <c r="L233" s="11"/>
      <c r="M233" s="11"/>
      <c r="N233" s="11"/>
      <c r="O233" s="11"/>
      <c r="P233" s="11"/>
      <c r="Q233" s="11"/>
      <c r="R233" s="11"/>
      <c r="S233" s="11"/>
      <c r="T233" s="11"/>
      <c r="U233" s="11"/>
      <c r="V233" s="11"/>
      <c r="W233" s="11"/>
    </row>
    <row r="234" spans="2:23" s="46" customFormat="1" x14ac:dyDescent="0.2">
      <c r="B234" s="11"/>
      <c r="C234" s="11"/>
      <c r="D234" s="11"/>
      <c r="E234" s="11"/>
      <c r="F234" s="11"/>
      <c r="G234" s="11"/>
      <c r="H234" s="11"/>
      <c r="I234" s="11"/>
      <c r="J234" s="11"/>
      <c r="K234" s="11"/>
      <c r="L234" s="11"/>
      <c r="M234" s="11"/>
      <c r="N234" s="11"/>
      <c r="O234" s="11"/>
      <c r="P234" s="11"/>
      <c r="Q234" s="11"/>
      <c r="R234" s="11"/>
      <c r="S234" s="11"/>
      <c r="T234" s="11"/>
      <c r="U234" s="11"/>
      <c r="V234" s="11"/>
      <c r="W234" s="11"/>
    </row>
    <row r="235" spans="2:23" s="46" customFormat="1" x14ac:dyDescent="0.2">
      <c r="B235" s="11"/>
      <c r="C235" s="11"/>
      <c r="D235" s="11"/>
      <c r="E235" s="11"/>
      <c r="F235" s="11"/>
      <c r="G235" s="11"/>
      <c r="H235" s="11"/>
      <c r="I235" s="11"/>
      <c r="J235" s="11"/>
      <c r="K235" s="11"/>
      <c r="L235" s="11"/>
      <c r="M235" s="11"/>
      <c r="N235" s="11"/>
      <c r="O235" s="11"/>
      <c r="P235" s="11"/>
      <c r="Q235" s="11"/>
      <c r="R235" s="11"/>
      <c r="S235" s="11"/>
      <c r="T235" s="11"/>
      <c r="U235" s="11"/>
      <c r="V235" s="11"/>
      <c r="W235" s="11"/>
    </row>
    <row r="236" spans="2:23" s="46" customFormat="1" x14ac:dyDescent="0.2">
      <c r="B236" s="11"/>
      <c r="C236" s="11"/>
      <c r="D236" s="11"/>
      <c r="E236" s="11"/>
      <c r="F236" s="11"/>
      <c r="G236" s="11"/>
      <c r="H236" s="11"/>
      <c r="I236" s="11"/>
      <c r="J236" s="11"/>
      <c r="K236" s="11"/>
      <c r="L236" s="11"/>
      <c r="M236" s="11"/>
      <c r="N236" s="11"/>
      <c r="O236" s="11"/>
      <c r="P236" s="11"/>
      <c r="Q236" s="11"/>
      <c r="R236" s="11"/>
      <c r="S236" s="11"/>
      <c r="T236" s="11"/>
      <c r="U236" s="11"/>
      <c r="V236" s="11"/>
      <c r="W236" s="11"/>
    </row>
    <row r="237" spans="2:23" s="46" customFormat="1" x14ac:dyDescent="0.2">
      <c r="B237" s="11"/>
      <c r="C237" s="11"/>
      <c r="D237" s="11"/>
      <c r="E237" s="11"/>
      <c r="F237" s="11"/>
      <c r="G237" s="11"/>
      <c r="H237" s="11"/>
      <c r="I237" s="11"/>
      <c r="J237" s="11"/>
      <c r="K237" s="11"/>
      <c r="L237" s="11"/>
      <c r="M237" s="11"/>
      <c r="N237" s="11"/>
      <c r="O237" s="11"/>
      <c r="P237" s="11"/>
      <c r="Q237" s="11"/>
      <c r="R237" s="11"/>
      <c r="S237" s="11"/>
      <c r="T237" s="11"/>
      <c r="U237" s="11"/>
      <c r="V237" s="11"/>
      <c r="W237" s="11"/>
    </row>
    <row r="238" spans="2:23" s="46" customFormat="1" x14ac:dyDescent="0.2">
      <c r="B238" s="11"/>
      <c r="C238" s="11"/>
      <c r="D238" s="11"/>
      <c r="E238" s="11"/>
      <c r="F238" s="11"/>
      <c r="G238" s="11"/>
      <c r="H238" s="11"/>
      <c r="I238" s="11"/>
      <c r="J238" s="11"/>
      <c r="K238" s="11"/>
      <c r="L238" s="11"/>
      <c r="M238" s="11"/>
      <c r="N238" s="11"/>
      <c r="O238" s="11"/>
      <c r="P238" s="11"/>
      <c r="Q238" s="11"/>
      <c r="R238" s="11"/>
      <c r="S238" s="11"/>
      <c r="T238" s="11"/>
      <c r="U238" s="11"/>
      <c r="V238" s="11"/>
      <c r="W238" s="11"/>
    </row>
    <row r="239" spans="2:23" s="46" customFormat="1" x14ac:dyDescent="0.2">
      <c r="B239" s="11"/>
      <c r="C239" s="11"/>
      <c r="D239" s="11"/>
      <c r="E239" s="11"/>
      <c r="F239" s="11"/>
      <c r="G239" s="11"/>
      <c r="H239" s="11"/>
      <c r="I239" s="11"/>
      <c r="J239" s="11"/>
      <c r="K239" s="11"/>
      <c r="L239" s="11"/>
      <c r="M239" s="11"/>
      <c r="N239" s="11"/>
      <c r="O239" s="11"/>
      <c r="P239" s="11"/>
      <c r="Q239" s="11"/>
      <c r="R239" s="11"/>
      <c r="S239" s="11"/>
      <c r="T239" s="11"/>
      <c r="U239" s="11"/>
      <c r="V239" s="11"/>
      <c r="W239" s="11"/>
    </row>
    <row r="240" spans="2:23" s="46" customFormat="1" x14ac:dyDescent="0.2">
      <c r="B240" s="11"/>
      <c r="C240" s="11"/>
      <c r="D240" s="11"/>
      <c r="E240" s="11"/>
      <c r="F240" s="11"/>
      <c r="G240" s="11"/>
      <c r="H240" s="11"/>
      <c r="I240" s="11"/>
      <c r="J240" s="11"/>
      <c r="K240" s="11"/>
      <c r="L240" s="11"/>
      <c r="M240" s="11"/>
      <c r="N240" s="11"/>
      <c r="O240" s="11"/>
      <c r="P240" s="11"/>
      <c r="Q240" s="11"/>
      <c r="R240" s="11"/>
      <c r="S240" s="11"/>
      <c r="T240" s="11"/>
      <c r="U240" s="11"/>
      <c r="V240" s="11"/>
      <c r="W240" s="11"/>
    </row>
    <row r="241" spans="2:23" s="46" customFormat="1" x14ac:dyDescent="0.2">
      <c r="B241" s="11"/>
      <c r="C241" s="11"/>
      <c r="D241" s="11"/>
      <c r="E241" s="11"/>
      <c r="F241" s="11"/>
      <c r="G241" s="11"/>
      <c r="H241" s="11"/>
      <c r="I241" s="11"/>
      <c r="J241" s="11"/>
      <c r="K241" s="11"/>
      <c r="L241" s="11"/>
      <c r="M241" s="11"/>
      <c r="N241" s="11"/>
      <c r="O241" s="11"/>
      <c r="P241" s="11"/>
      <c r="Q241" s="11"/>
      <c r="R241" s="11"/>
      <c r="S241" s="11"/>
      <c r="T241" s="11"/>
      <c r="U241" s="11"/>
      <c r="V241" s="11"/>
      <c r="W241" s="11"/>
    </row>
    <row r="242" spans="2:23" s="46" customFormat="1" x14ac:dyDescent="0.2">
      <c r="B242" s="11"/>
      <c r="C242" s="11"/>
      <c r="D242" s="11"/>
      <c r="E242" s="11"/>
      <c r="F242" s="11"/>
      <c r="G242" s="11"/>
      <c r="H242" s="11"/>
      <c r="I242" s="11"/>
      <c r="J242" s="11"/>
      <c r="K242" s="11"/>
      <c r="L242" s="11"/>
      <c r="M242" s="11"/>
      <c r="N242" s="11"/>
      <c r="O242" s="11"/>
      <c r="P242" s="11"/>
      <c r="Q242" s="11"/>
      <c r="R242" s="11"/>
      <c r="S242" s="11"/>
      <c r="T242" s="11"/>
      <c r="U242" s="11"/>
      <c r="V242" s="11"/>
      <c r="W242" s="11"/>
    </row>
    <row r="243" spans="2:23" s="46" customFormat="1" x14ac:dyDescent="0.2">
      <c r="B243" s="11"/>
      <c r="C243" s="11"/>
      <c r="D243" s="11"/>
      <c r="E243" s="11"/>
      <c r="F243" s="11"/>
      <c r="G243" s="11"/>
      <c r="H243" s="11"/>
      <c r="I243" s="11"/>
      <c r="J243" s="11"/>
      <c r="K243" s="11"/>
      <c r="L243" s="11"/>
      <c r="M243" s="11"/>
      <c r="N243" s="11"/>
      <c r="O243" s="11"/>
      <c r="P243" s="11"/>
      <c r="Q243" s="11"/>
      <c r="R243" s="11"/>
      <c r="S243" s="11"/>
      <c r="T243" s="11"/>
      <c r="U243" s="11"/>
      <c r="V243" s="11"/>
      <c r="W243" s="11"/>
    </row>
    <row r="244" spans="2:23" s="46" customFormat="1" x14ac:dyDescent="0.2">
      <c r="B244" s="11"/>
      <c r="C244" s="11"/>
      <c r="D244" s="11"/>
      <c r="E244" s="11"/>
      <c r="F244" s="11"/>
      <c r="G244" s="11"/>
      <c r="H244" s="11"/>
      <c r="I244" s="11"/>
      <c r="J244" s="11"/>
      <c r="K244" s="11"/>
      <c r="L244" s="11"/>
      <c r="M244" s="11"/>
      <c r="N244" s="11"/>
      <c r="O244" s="11"/>
      <c r="P244" s="11"/>
      <c r="Q244" s="11"/>
      <c r="R244" s="11"/>
      <c r="S244" s="11"/>
      <c r="T244" s="11"/>
      <c r="U244" s="11"/>
      <c r="V244" s="11"/>
      <c r="W244" s="11"/>
    </row>
    <row r="245" spans="2:23" s="46" customFormat="1" x14ac:dyDescent="0.2">
      <c r="B245" s="11"/>
      <c r="C245" s="11"/>
      <c r="D245" s="11"/>
      <c r="E245" s="11"/>
      <c r="F245" s="11"/>
      <c r="G245" s="11"/>
      <c r="H245" s="11"/>
      <c r="I245" s="11"/>
      <c r="J245" s="11"/>
      <c r="K245" s="11"/>
      <c r="L245" s="11"/>
      <c r="M245" s="11"/>
      <c r="N245" s="11"/>
      <c r="O245" s="11"/>
      <c r="P245" s="11"/>
      <c r="Q245" s="11"/>
      <c r="R245" s="11"/>
      <c r="S245" s="11"/>
      <c r="T245" s="11"/>
      <c r="U245" s="11"/>
      <c r="V245" s="11"/>
      <c r="W245" s="11"/>
    </row>
    <row r="246" spans="2:23" s="46" customFormat="1" x14ac:dyDescent="0.2">
      <c r="B246" s="11"/>
      <c r="C246" s="11"/>
      <c r="D246" s="11"/>
      <c r="E246" s="11"/>
      <c r="F246" s="11"/>
      <c r="G246" s="11"/>
      <c r="H246" s="11"/>
      <c r="I246" s="11"/>
      <c r="J246" s="11"/>
      <c r="K246" s="11"/>
      <c r="L246" s="11"/>
      <c r="M246" s="11"/>
      <c r="N246" s="11"/>
      <c r="O246" s="11"/>
      <c r="P246" s="11"/>
      <c r="Q246" s="11"/>
      <c r="R246" s="11"/>
      <c r="S246" s="11"/>
      <c r="T246" s="11"/>
      <c r="U246" s="11"/>
      <c r="V246" s="11"/>
      <c r="W246" s="11"/>
    </row>
    <row r="247" spans="2:23" s="46" customFormat="1" x14ac:dyDescent="0.2">
      <c r="B247" s="11"/>
      <c r="C247" s="11"/>
      <c r="D247" s="11"/>
      <c r="E247" s="11"/>
      <c r="F247" s="11"/>
      <c r="G247" s="11"/>
      <c r="H247" s="11"/>
      <c r="I247" s="11"/>
      <c r="J247" s="11"/>
      <c r="K247" s="11"/>
      <c r="L247" s="11"/>
      <c r="M247" s="11"/>
      <c r="N247" s="11"/>
      <c r="O247" s="11"/>
      <c r="P247" s="11"/>
      <c r="Q247" s="11"/>
      <c r="R247" s="11"/>
      <c r="S247" s="11"/>
      <c r="T247" s="11"/>
      <c r="U247" s="11"/>
      <c r="V247" s="11"/>
      <c r="W247" s="11"/>
    </row>
    <row r="248" spans="2:23" s="46" customFormat="1" x14ac:dyDescent="0.2">
      <c r="B248" s="11"/>
      <c r="C248" s="11"/>
      <c r="D248" s="11"/>
      <c r="E248" s="11"/>
      <c r="F248" s="11"/>
      <c r="G248" s="11"/>
      <c r="H248" s="11"/>
      <c r="I248" s="11"/>
      <c r="J248" s="11"/>
      <c r="K248" s="11"/>
      <c r="L248" s="11"/>
      <c r="M248" s="11"/>
      <c r="N248" s="11"/>
      <c r="O248" s="11"/>
      <c r="P248" s="11"/>
      <c r="Q248" s="11"/>
      <c r="R248" s="11"/>
      <c r="S248" s="11"/>
      <c r="T248" s="11"/>
      <c r="U248" s="11"/>
      <c r="V248" s="11"/>
      <c r="W248" s="11"/>
    </row>
    <row r="249" spans="2:23" s="46" customFormat="1" x14ac:dyDescent="0.2">
      <c r="B249" s="11"/>
      <c r="C249" s="11"/>
      <c r="D249" s="11"/>
      <c r="E249" s="11"/>
      <c r="F249" s="11"/>
      <c r="G249" s="11"/>
      <c r="H249" s="11"/>
      <c r="I249" s="11"/>
      <c r="J249" s="11"/>
      <c r="K249" s="11"/>
      <c r="L249" s="11"/>
      <c r="M249" s="11"/>
      <c r="N249" s="11"/>
      <c r="O249" s="11"/>
      <c r="P249" s="11"/>
      <c r="Q249" s="11"/>
      <c r="R249" s="11"/>
      <c r="S249" s="11"/>
      <c r="T249" s="11"/>
      <c r="U249" s="11"/>
      <c r="V249" s="11"/>
      <c r="W249" s="11"/>
    </row>
    <row r="250" spans="2:23" s="46" customFormat="1" x14ac:dyDescent="0.2">
      <c r="B250" s="11"/>
      <c r="C250" s="11"/>
      <c r="D250" s="11"/>
      <c r="E250" s="11"/>
      <c r="F250" s="11"/>
      <c r="G250" s="11"/>
      <c r="H250" s="11"/>
      <c r="I250" s="11"/>
      <c r="J250" s="11"/>
      <c r="K250" s="11"/>
      <c r="L250" s="11"/>
      <c r="M250" s="11"/>
      <c r="N250" s="11"/>
      <c r="O250" s="11"/>
      <c r="P250" s="11"/>
      <c r="Q250" s="11"/>
      <c r="R250" s="11"/>
      <c r="S250" s="11"/>
      <c r="T250" s="11"/>
      <c r="U250" s="11"/>
      <c r="V250" s="11"/>
      <c r="W250" s="11"/>
    </row>
    <row r="251" spans="2:23" s="46" customFormat="1" x14ac:dyDescent="0.2">
      <c r="B251" s="11"/>
      <c r="C251" s="11"/>
      <c r="D251" s="11"/>
      <c r="E251" s="11"/>
      <c r="F251" s="11"/>
      <c r="G251" s="11"/>
      <c r="H251" s="11"/>
      <c r="I251" s="11"/>
      <c r="J251" s="11"/>
      <c r="K251" s="11"/>
      <c r="L251" s="11"/>
      <c r="M251" s="11"/>
      <c r="N251" s="11"/>
      <c r="O251" s="11"/>
      <c r="P251" s="11"/>
      <c r="Q251" s="11"/>
      <c r="R251" s="11"/>
      <c r="S251" s="11"/>
      <c r="T251" s="11"/>
      <c r="U251" s="11"/>
      <c r="V251" s="11"/>
      <c r="W251" s="11"/>
    </row>
    <row r="252" spans="2:23" s="46" customFormat="1" x14ac:dyDescent="0.2">
      <c r="B252" s="11"/>
      <c r="C252" s="11"/>
      <c r="D252" s="11"/>
      <c r="E252" s="11"/>
      <c r="F252" s="11"/>
      <c r="G252" s="11"/>
      <c r="H252" s="11"/>
      <c r="I252" s="11"/>
      <c r="J252" s="11"/>
      <c r="K252" s="11"/>
      <c r="L252" s="11"/>
      <c r="M252" s="11"/>
      <c r="N252" s="11"/>
      <c r="O252" s="11"/>
      <c r="P252" s="11"/>
      <c r="Q252" s="11"/>
      <c r="R252" s="11"/>
      <c r="S252" s="11"/>
      <c r="T252" s="11"/>
      <c r="U252" s="11"/>
      <c r="V252" s="11"/>
      <c r="W252" s="11"/>
    </row>
    <row r="253" spans="2:23" s="46" customFormat="1" x14ac:dyDescent="0.2">
      <c r="B253" s="11"/>
      <c r="C253" s="11"/>
      <c r="D253" s="11"/>
      <c r="E253" s="11"/>
      <c r="F253" s="11"/>
      <c r="G253" s="11"/>
      <c r="H253" s="11"/>
      <c r="I253" s="11"/>
      <c r="J253" s="11"/>
      <c r="K253" s="11"/>
      <c r="L253" s="11"/>
      <c r="M253" s="11"/>
      <c r="N253" s="11"/>
      <c r="O253" s="11"/>
      <c r="P253" s="11"/>
      <c r="Q253" s="11"/>
      <c r="R253" s="11"/>
      <c r="S253" s="11"/>
      <c r="T253" s="11"/>
      <c r="U253" s="11"/>
      <c r="V253" s="11"/>
      <c r="W253" s="11"/>
    </row>
    <row r="254" spans="2:23" s="46" customFormat="1" x14ac:dyDescent="0.2">
      <c r="B254" s="11"/>
      <c r="C254" s="11"/>
      <c r="D254" s="11"/>
      <c r="E254" s="11"/>
      <c r="F254" s="11"/>
      <c r="G254" s="11"/>
      <c r="H254" s="11"/>
      <c r="I254" s="11"/>
      <c r="J254" s="11"/>
      <c r="K254" s="11"/>
      <c r="L254" s="11"/>
      <c r="M254" s="11"/>
      <c r="N254" s="11"/>
      <c r="O254" s="11"/>
      <c r="P254" s="11"/>
      <c r="Q254" s="11"/>
      <c r="R254" s="11"/>
      <c r="S254" s="11"/>
      <c r="T254" s="11"/>
      <c r="U254" s="11"/>
      <c r="V254" s="11"/>
      <c r="W254" s="11"/>
    </row>
    <row r="255" spans="2:23" s="46" customFormat="1" x14ac:dyDescent="0.2">
      <c r="B255" s="11"/>
      <c r="C255" s="11"/>
      <c r="D255" s="11"/>
      <c r="E255" s="11"/>
      <c r="F255" s="11"/>
      <c r="G255" s="11"/>
      <c r="H255" s="11"/>
      <c r="I255" s="11"/>
      <c r="J255" s="11"/>
      <c r="K255" s="11"/>
      <c r="L255" s="11"/>
      <c r="M255" s="11"/>
      <c r="N255" s="11"/>
      <c r="O255" s="11"/>
      <c r="P255" s="11"/>
      <c r="Q255" s="11"/>
      <c r="R255" s="11"/>
      <c r="S255" s="11"/>
      <c r="T255" s="11"/>
      <c r="U255" s="11"/>
      <c r="V255" s="11"/>
      <c r="W255" s="11"/>
    </row>
    <row r="256" spans="2:23" s="46" customFormat="1" x14ac:dyDescent="0.2">
      <c r="B256" s="11"/>
      <c r="C256" s="11"/>
      <c r="D256" s="11"/>
      <c r="E256" s="11"/>
      <c r="F256" s="11"/>
      <c r="G256" s="11"/>
      <c r="H256" s="11"/>
      <c r="I256" s="11"/>
      <c r="J256" s="11"/>
      <c r="K256" s="11"/>
      <c r="L256" s="11"/>
      <c r="M256" s="11"/>
      <c r="N256" s="11"/>
      <c r="O256" s="11"/>
      <c r="P256" s="11"/>
      <c r="Q256" s="11"/>
      <c r="R256" s="11"/>
      <c r="S256" s="11"/>
      <c r="T256" s="11"/>
      <c r="U256" s="11"/>
      <c r="V256" s="11"/>
      <c r="W256" s="11"/>
    </row>
    <row r="257" spans="2:23" s="46" customFormat="1" x14ac:dyDescent="0.2">
      <c r="B257" s="11"/>
      <c r="C257" s="11"/>
      <c r="D257" s="11"/>
      <c r="E257" s="11"/>
      <c r="F257" s="11"/>
      <c r="G257" s="11"/>
      <c r="H257" s="11"/>
      <c r="I257" s="11"/>
      <c r="J257" s="11"/>
      <c r="K257" s="11"/>
      <c r="L257" s="11"/>
      <c r="M257" s="11"/>
      <c r="N257" s="11"/>
      <c r="O257" s="11"/>
      <c r="P257" s="11"/>
      <c r="Q257" s="11"/>
      <c r="R257" s="11"/>
      <c r="S257" s="11"/>
      <c r="T257" s="11"/>
      <c r="U257" s="11"/>
      <c r="V257" s="11"/>
      <c r="W257" s="11"/>
    </row>
    <row r="258" spans="2:23" s="46" customFormat="1" x14ac:dyDescent="0.2">
      <c r="B258" s="11"/>
      <c r="C258" s="11"/>
      <c r="D258" s="11"/>
      <c r="E258" s="11"/>
      <c r="F258" s="11"/>
      <c r="G258" s="11"/>
      <c r="H258" s="11"/>
      <c r="I258" s="11"/>
      <c r="J258" s="11"/>
      <c r="K258" s="11"/>
      <c r="L258" s="11"/>
      <c r="M258" s="11"/>
      <c r="N258" s="11"/>
      <c r="O258" s="11"/>
      <c r="P258" s="11"/>
      <c r="Q258" s="11"/>
      <c r="R258" s="11"/>
      <c r="S258" s="11"/>
      <c r="T258" s="11"/>
      <c r="U258" s="11"/>
      <c r="V258" s="11"/>
      <c r="W258" s="11"/>
    </row>
    <row r="259" spans="2:23" s="46" customFormat="1" x14ac:dyDescent="0.2">
      <c r="B259" s="11"/>
      <c r="C259" s="11"/>
      <c r="D259" s="11"/>
      <c r="E259" s="11"/>
      <c r="F259" s="11"/>
      <c r="G259" s="11"/>
      <c r="H259" s="11"/>
      <c r="I259" s="11"/>
      <c r="J259" s="11"/>
      <c r="K259" s="11"/>
      <c r="L259" s="11"/>
      <c r="M259" s="11"/>
      <c r="N259" s="11"/>
      <c r="O259" s="11"/>
      <c r="P259" s="11"/>
      <c r="Q259" s="11"/>
      <c r="R259" s="11"/>
      <c r="S259" s="11"/>
      <c r="T259" s="11"/>
      <c r="U259" s="11"/>
      <c r="V259" s="11"/>
      <c r="W259" s="11"/>
    </row>
    <row r="260" spans="2:23" s="46" customFormat="1" x14ac:dyDescent="0.2">
      <c r="B260" s="11"/>
      <c r="C260" s="11"/>
      <c r="D260" s="11"/>
      <c r="E260" s="11"/>
      <c r="F260" s="11"/>
      <c r="G260" s="11"/>
      <c r="H260" s="11"/>
      <c r="I260" s="11"/>
      <c r="J260" s="11"/>
      <c r="K260" s="11"/>
      <c r="L260" s="11"/>
      <c r="M260" s="11"/>
      <c r="N260" s="11"/>
      <c r="O260" s="11"/>
      <c r="P260" s="11"/>
      <c r="Q260" s="11"/>
      <c r="R260" s="11"/>
      <c r="S260" s="11"/>
      <c r="T260" s="11"/>
      <c r="U260" s="11"/>
      <c r="V260" s="11"/>
      <c r="W260" s="11"/>
    </row>
    <row r="261" spans="2:23" s="46" customFormat="1" x14ac:dyDescent="0.2">
      <c r="B261" s="11"/>
      <c r="C261" s="11"/>
      <c r="D261" s="11"/>
      <c r="E261" s="11"/>
      <c r="F261" s="11"/>
      <c r="G261" s="11"/>
      <c r="H261" s="11"/>
      <c r="I261" s="11"/>
      <c r="J261" s="11"/>
      <c r="K261" s="11"/>
      <c r="L261" s="11"/>
      <c r="M261" s="11"/>
      <c r="N261" s="11"/>
      <c r="O261" s="11"/>
      <c r="P261" s="11"/>
      <c r="Q261" s="11"/>
      <c r="R261" s="11"/>
      <c r="S261" s="11"/>
      <c r="T261" s="11"/>
      <c r="U261" s="11"/>
      <c r="V261" s="11"/>
      <c r="W261" s="11"/>
    </row>
    <row r="262" spans="2:23" s="46" customFormat="1" x14ac:dyDescent="0.2">
      <c r="B262" s="11"/>
      <c r="C262" s="11"/>
      <c r="D262" s="11"/>
      <c r="E262" s="11"/>
      <c r="F262" s="11"/>
      <c r="G262" s="11"/>
      <c r="H262" s="11"/>
      <c r="I262" s="11"/>
      <c r="J262" s="11"/>
      <c r="K262" s="11"/>
      <c r="L262" s="11"/>
      <c r="M262" s="11"/>
      <c r="N262" s="11"/>
      <c r="O262" s="11"/>
      <c r="P262" s="11"/>
      <c r="Q262" s="11"/>
      <c r="R262" s="11"/>
      <c r="S262" s="11"/>
      <c r="T262" s="11"/>
      <c r="U262" s="11"/>
      <c r="V262" s="11"/>
      <c r="W262" s="11"/>
    </row>
    <row r="263" spans="2:23" s="46" customFormat="1" x14ac:dyDescent="0.2">
      <c r="B263" s="11"/>
      <c r="C263" s="11"/>
      <c r="D263" s="11"/>
      <c r="E263" s="11"/>
      <c r="F263" s="11"/>
      <c r="G263" s="11"/>
      <c r="H263" s="11"/>
      <c r="I263" s="11"/>
      <c r="J263" s="11"/>
      <c r="K263" s="11"/>
      <c r="L263" s="11"/>
      <c r="M263" s="11"/>
      <c r="N263" s="11"/>
      <c r="O263" s="11"/>
      <c r="P263" s="11"/>
      <c r="Q263" s="11"/>
      <c r="R263" s="11"/>
      <c r="S263" s="11"/>
      <c r="T263" s="11"/>
      <c r="U263" s="11"/>
      <c r="V263" s="11"/>
      <c r="W263" s="11"/>
    </row>
    <row r="264" spans="2:23" s="46" customFormat="1" x14ac:dyDescent="0.2">
      <c r="B264" s="11"/>
      <c r="C264" s="11"/>
      <c r="D264" s="11"/>
      <c r="E264" s="11"/>
      <c r="F264" s="11"/>
      <c r="G264" s="11"/>
      <c r="H264" s="11"/>
      <c r="I264" s="11"/>
      <c r="J264" s="11"/>
      <c r="K264" s="11"/>
      <c r="L264" s="11"/>
      <c r="M264" s="11"/>
      <c r="N264" s="11"/>
      <c r="O264" s="11"/>
      <c r="P264" s="11"/>
      <c r="Q264" s="11"/>
      <c r="R264" s="11"/>
      <c r="S264" s="11"/>
      <c r="T264" s="11"/>
      <c r="U264" s="11"/>
      <c r="V264" s="11"/>
      <c r="W264" s="11"/>
    </row>
    <row r="265" spans="2:23" s="46" customFormat="1" x14ac:dyDescent="0.2">
      <c r="B265" s="11"/>
      <c r="C265" s="11"/>
      <c r="D265" s="11"/>
      <c r="E265" s="11"/>
      <c r="F265" s="11"/>
      <c r="G265" s="11"/>
      <c r="H265" s="11"/>
      <c r="I265" s="11"/>
      <c r="J265" s="11"/>
      <c r="K265" s="11"/>
      <c r="L265" s="11"/>
      <c r="M265" s="11"/>
      <c r="N265" s="11"/>
      <c r="O265" s="11"/>
      <c r="P265" s="11"/>
      <c r="Q265" s="11"/>
      <c r="R265" s="11"/>
      <c r="S265" s="11"/>
      <c r="T265" s="11"/>
      <c r="U265" s="11"/>
      <c r="V265" s="11"/>
      <c r="W265" s="11"/>
    </row>
    <row r="266" spans="2:23" s="46" customFormat="1" x14ac:dyDescent="0.2">
      <c r="B266" s="11"/>
      <c r="C266" s="11"/>
      <c r="D266" s="11"/>
      <c r="E266" s="11"/>
      <c r="F266" s="11"/>
      <c r="G266" s="11"/>
      <c r="H266" s="11"/>
      <c r="I266" s="11"/>
      <c r="J266" s="11"/>
      <c r="K266" s="11"/>
      <c r="L266" s="11"/>
      <c r="M266" s="11"/>
      <c r="N266" s="11"/>
      <c r="O266" s="11"/>
      <c r="P266" s="11"/>
      <c r="Q266" s="11"/>
      <c r="R266" s="11"/>
      <c r="S266" s="11"/>
      <c r="T266" s="11"/>
      <c r="U266" s="11"/>
      <c r="V266" s="11"/>
      <c r="W266" s="11"/>
    </row>
    <row r="267" spans="2:23" s="46" customFormat="1" x14ac:dyDescent="0.2">
      <c r="B267" s="11"/>
      <c r="C267" s="11"/>
      <c r="D267" s="11"/>
      <c r="E267" s="11"/>
      <c r="F267" s="11"/>
      <c r="G267" s="11"/>
      <c r="H267" s="11"/>
      <c r="I267" s="11"/>
      <c r="J267" s="11"/>
      <c r="K267" s="11"/>
      <c r="L267" s="11"/>
      <c r="M267" s="11"/>
      <c r="N267" s="11"/>
      <c r="O267" s="11"/>
      <c r="P267" s="11"/>
      <c r="Q267" s="11"/>
      <c r="R267" s="11"/>
      <c r="S267" s="11"/>
      <c r="T267" s="11"/>
      <c r="U267" s="11"/>
      <c r="V267" s="11"/>
      <c r="W267" s="11"/>
    </row>
    <row r="268" spans="2:23" s="46" customFormat="1" x14ac:dyDescent="0.2">
      <c r="B268" s="11"/>
      <c r="C268" s="11"/>
      <c r="D268" s="11"/>
      <c r="E268" s="11"/>
      <c r="F268" s="11"/>
      <c r="G268" s="11"/>
      <c r="H268" s="11"/>
      <c r="I268" s="11"/>
      <c r="J268" s="11"/>
      <c r="K268" s="11"/>
      <c r="L268" s="11"/>
      <c r="M268" s="11"/>
      <c r="N268" s="11"/>
      <c r="O268" s="11"/>
      <c r="P268" s="11"/>
      <c r="Q268" s="11"/>
      <c r="R268" s="11"/>
      <c r="S268" s="11"/>
      <c r="T268" s="11"/>
      <c r="U268" s="11"/>
      <c r="V268" s="11"/>
      <c r="W268" s="11"/>
    </row>
    <row r="269" spans="2:23" s="46" customFormat="1" x14ac:dyDescent="0.2">
      <c r="B269" s="11"/>
      <c r="C269" s="11"/>
      <c r="D269" s="11"/>
      <c r="E269" s="11"/>
      <c r="F269" s="11"/>
      <c r="G269" s="11"/>
      <c r="H269" s="11"/>
      <c r="I269" s="11"/>
      <c r="J269" s="11"/>
      <c r="K269" s="11"/>
      <c r="L269" s="11"/>
      <c r="M269" s="11"/>
      <c r="N269" s="11"/>
      <c r="O269" s="11"/>
      <c r="P269" s="11"/>
      <c r="Q269" s="11"/>
      <c r="R269" s="11"/>
      <c r="S269" s="11"/>
      <c r="T269" s="11"/>
      <c r="U269" s="11"/>
      <c r="V269" s="11"/>
      <c r="W269" s="11"/>
    </row>
    <row r="270" spans="2:23" s="46" customFormat="1" x14ac:dyDescent="0.2">
      <c r="B270" s="11"/>
      <c r="C270" s="11"/>
      <c r="D270" s="11"/>
      <c r="E270" s="11"/>
      <c r="F270" s="11"/>
      <c r="G270" s="11"/>
      <c r="H270" s="11"/>
      <c r="I270" s="11"/>
      <c r="J270" s="11"/>
      <c r="K270" s="11"/>
      <c r="L270" s="11"/>
      <c r="M270" s="11"/>
      <c r="N270" s="11"/>
      <c r="O270" s="11"/>
      <c r="P270" s="11"/>
      <c r="Q270" s="11"/>
      <c r="R270" s="11"/>
      <c r="S270" s="11"/>
      <c r="T270" s="11"/>
      <c r="U270" s="11"/>
      <c r="V270" s="11"/>
      <c r="W270" s="11"/>
    </row>
    <row r="271" spans="2:23" s="46" customFormat="1" x14ac:dyDescent="0.2">
      <c r="B271" s="11"/>
      <c r="C271" s="11"/>
      <c r="D271" s="11"/>
      <c r="E271" s="11"/>
      <c r="F271" s="11"/>
      <c r="G271" s="11"/>
      <c r="H271" s="11"/>
      <c r="I271" s="11"/>
      <c r="J271" s="11"/>
      <c r="K271" s="11"/>
      <c r="L271" s="11"/>
      <c r="M271" s="11"/>
      <c r="N271" s="11"/>
      <c r="O271" s="11"/>
      <c r="P271" s="11"/>
      <c r="Q271" s="11"/>
      <c r="R271" s="11"/>
      <c r="S271" s="11"/>
      <c r="T271" s="11"/>
      <c r="U271" s="11"/>
      <c r="V271" s="11"/>
      <c r="W271" s="11"/>
    </row>
    <row r="272" spans="2:23" s="46" customFormat="1" x14ac:dyDescent="0.2">
      <c r="B272" s="11"/>
      <c r="C272" s="11"/>
      <c r="D272" s="11"/>
      <c r="E272" s="11"/>
      <c r="F272" s="11"/>
      <c r="G272" s="11"/>
      <c r="H272" s="11"/>
      <c r="I272" s="11"/>
      <c r="J272" s="11"/>
      <c r="K272" s="11"/>
      <c r="L272" s="11"/>
      <c r="M272" s="11"/>
      <c r="N272" s="11"/>
      <c r="O272" s="11"/>
      <c r="P272" s="11"/>
      <c r="Q272" s="11"/>
      <c r="R272" s="11"/>
      <c r="S272" s="11"/>
      <c r="T272" s="11"/>
      <c r="U272" s="11"/>
      <c r="V272" s="11"/>
      <c r="W272" s="11"/>
    </row>
    <row r="273" spans="2:23" s="46" customFormat="1" x14ac:dyDescent="0.2">
      <c r="B273" s="11"/>
      <c r="C273" s="11"/>
      <c r="D273" s="11"/>
      <c r="E273" s="11"/>
      <c r="F273" s="11"/>
      <c r="G273" s="11"/>
      <c r="H273" s="11"/>
      <c r="I273" s="11"/>
      <c r="J273" s="11"/>
      <c r="K273" s="11"/>
      <c r="L273" s="11"/>
      <c r="M273" s="11"/>
      <c r="N273" s="11"/>
      <c r="O273" s="11"/>
      <c r="P273" s="11"/>
      <c r="Q273" s="11"/>
      <c r="R273" s="11"/>
      <c r="S273" s="11"/>
      <c r="T273" s="11"/>
      <c r="U273" s="11"/>
      <c r="V273" s="11"/>
      <c r="W273" s="11"/>
    </row>
    <row r="274" spans="2:23" s="46" customFormat="1" x14ac:dyDescent="0.2">
      <c r="B274" s="11"/>
      <c r="C274" s="11"/>
      <c r="D274" s="11"/>
      <c r="E274" s="11"/>
      <c r="F274" s="11"/>
      <c r="G274" s="11"/>
      <c r="H274" s="11"/>
      <c r="I274" s="11"/>
      <c r="J274" s="11"/>
      <c r="K274" s="11"/>
      <c r="L274" s="11"/>
      <c r="M274" s="11"/>
      <c r="N274" s="11"/>
      <c r="O274" s="11"/>
      <c r="P274" s="11"/>
      <c r="Q274" s="11"/>
      <c r="R274" s="11"/>
      <c r="S274" s="11"/>
      <c r="T274" s="11"/>
      <c r="U274" s="11"/>
      <c r="V274" s="11"/>
      <c r="W274" s="11"/>
    </row>
    <row r="275" spans="2:23" s="46" customFormat="1" x14ac:dyDescent="0.2">
      <c r="B275" s="11"/>
      <c r="C275" s="11"/>
      <c r="D275" s="11"/>
      <c r="E275" s="11"/>
      <c r="F275" s="11"/>
      <c r="G275" s="11"/>
      <c r="H275" s="11"/>
      <c r="I275" s="11"/>
      <c r="J275" s="11"/>
      <c r="K275" s="11"/>
      <c r="L275" s="11"/>
      <c r="M275" s="11"/>
      <c r="N275" s="11"/>
      <c r="O275" s="11"/>
      <c r="P275" s="11"/>
      <c r="Q275" s="11"/>
      <c r="R275" s="11"/>
      <c r="S275" s="11"/>
      <c r="T275" s="11"/>
      <c r="U275" s="11"/>
      <c r="V275" s="11"/>
      <c r="W275" s="11"/>
    </row>
    <row r="276" spans="2:23" s="46" customFormat="1" x14ac:dyDescent="0.2">
      <c r="B276" s="11"/>
      <c r="C276" s="11"/>
      <c r="D276" s="11"/>
      <c r="E276" s="11"/>
      <c r="F276" s="11"/>
      <c r="G276" s="11"/>
      <c r="H276" s="11"/>
      <c r="I276" s="11"/>
      <c r="J276" s="11"/>
      <c r="K276" s="11"/>
      <c r="L276" s="11"/>
      <c r="M276" s="11"/>
      <c r="N276" s="11"/>
      <c r="O276" s="11"/>
      <c r="P276" s="11"/>
      <c r="Q276" s="11"/>
      <c r="R276" s="11"/>
      <c r="S276" s="11"/>
      <c r="T276" s="11"/>
      <c r="U276" s="11"/>
      <c r="V276" s="11"/>
      <c r="W276" s="11"/>
    </row>
    <row r="277" spans="2:23" s="46" customFormat="1" x14ac:dyDescent="0.2">
      <c r="B277" s="11"/>
      <c r="C277" s="11"/>
      <c r="D277" s="11"/>
      <c r="E277" s="11"/>
      <c r="F277" s="11"/>
      <c r="G277" s="11"/>
      <c r="H277" s="11"/>
      <c r="I277" s="11"/>
      <c r="J277" s="11"/>
      <c r="K277" s="11"/>
      <c r="L277" s="11"/>
      <c r="M277" s="11"/>
      <c r="N277" s="11"/>
      <c r="O277" s="11"/>
      <c r="P277" s="11"/>
      <c r="Q277" s="11"/>
      <c r="R277" s="11"/>
      <c r="S277" s="11"/>
      <c r="T277" s="11"/>
      <c r="U277" s="11"/>
      <c r="V277" s="11"/>
      <c r="W277" s="11"/>
    </row>
    <row r="278" spans="2:23" s="46" customFormat="1" x14ac:dyDescent="0.2">
      <c r="B278" s="11"/>
      <c r="C278" s="11"/>
      <c r="D278" s="11"/>
      <c r="E278" s="11"/>
      <c r="F278" s="11"/>
      <c r="G278" s="11"/>
      <c r="H278" s="11"/>
      <c r="I278" s="11"/>
      <c r="J278" s="11"/>
      <c r="K278" s="11"/>
      <c r="L278" s="11"/>
      <c r="M278" s="11"/>
      <c r="N278" s="11"/>
      <c r="O278" s="11"/>
      <c r="P278" s="11"/>
      <c r="Q278" s="11"/>
      <c r="R278" s="11"/>
      <c r="S278" s="11"/>
      <c r="T278" s="11"/>
      <c r="U278" s="11"/>
      <c r="V278" s="11"/>
      <c r="W278" s="11"/>
    </row>
    <row r="279" spans="2:23" s="46" customFormat="1" x14ac:dyDescent="0.2">
      <c r="B279" s="11"/>
      <c r="C279" s="11"/>
      <c r="D279" s="11"/>
      <c r="E279" s="11"/>
      <c r="F279" s="11"/>
      <c r="G279" s="11"/>
      <c r="H279" s="11"/>
      <c r="I279" s="11"/>
      <c r="J279" s="11"/>
      <c r="K279" s="11"/>
      <c r="L279" s="11"/>
      <c r="M279" s="11"/>
      <c r="N279" s="11"/>
      <c r="O279" s="11"/>
      <c r="P279" s="11"/>
      <c r="Q279" s="11"/>
      <c r="R279" s="11"/>
      <c r="S279" s="11"/>
      <c r="T279" s="11"/>
      <c r="U279" s="11"/>
      <c r="V279" s="11"/>
      <c r="W279" s="11"/>
    </row>
    <row r="280" spans="2:23" s="46" customFormat="1" x14ac:dyDescent="0.2">
      <c r="B280" s="11"/>
      <c r="C280" s="11"/>
      <c r="D280" s="11"/>
      <c r="E280" s="11"/>
      <c r="F280" s="11"/>
      <c r="G280" s="11"/>
      <c r="H280" s="11"/>
      <c r="I280" s="11"/>
      <c r="J280" s="11"/>
      <c r="K280" s="11"/>
      <c r="L280" s="11"/>
      <c r="M280" s="11"/>
      <c r="N280" s="11"/>
      <c r="O280" s="11"/>
      <c r="P280" s="11"/>
      <c r="Q280" s="11"/>
      <c r="R280" s="11"/>
      <c r="S280" s="11"/>
      <c r="T280" s="11"/>
      <c r="U280" s="11"/>
      <c r="V280" s="11"/>
      <c r="W280" s="11"/>
    </row>
    <row r="281" spans="2:23" s="46" customFormat="1" x14ac:dyDescent="0.2">
      <c r="B281" s="11"/>
      <c r="C281" s="11"/>
      <c r="D281" s="11"/>
      <c r="E281" s="11"/>
      <c r="F281" s="11"/>
      <c r="G281" s="11"/>
      <c r="H281" s="11"/>
      <c r="I281" s="11"/>
      <c r="J281" s="11"/>
      <c r="K281" s="11"/>
      <c r="L281" s="11"/>
      <c r="M281" s="11"/>
      <c r="N281" s="11"/>
      <c r="O281" s="11"/>
      <c r="P281" s="11"/>
      <c r="Q281" s="11"/>
      <c r="R281" s="11"/>
      <c r="S281" s="11"/>
      <c r="T281" s="11"/>
      <c r="U281" s="11"/>
      <c r="V281" s="11"/>
      <c r="W281" s="11"/>
    </row>
    <row r="282" spans="2:23" s="46" customFormat="1" x14ac:dyDescent="0.2">
      <c r="B282" s="11"/>
      <c r="C282" s="11"/>
      <c r="D282" s="11"/>
      <c r="E282" s="11"/>
      <c r="F282" s="11"/>
      <c r="G282" s="11"/>
      <c r="H282" s="11"/>
      <c r="I282" s="11"/>
      <c r="J282" s="11"/>
      <c r="K282" s="11"/>
      <c r="L282" s="11"/>
      <c r="M282" s="11"/>
      <c r="N282" s="11"/>
      <c r="O282" s="11"/>
      <c r="P282" s="11"/>
      <c r="Q282" s="11"/>
      <c r="R282" s="11"/>
      <c r="S282" s="11"/>
      <c r="T282" s="11"/>
      <c r="U282" s="11"/>
      <c r="V282" s="11"/>
      <c r="W282" s="11"/>
    </row>
    <row r="283" spans="2:23" s="46" customFormat="1" x14ac:dyDescent="0.2">
      <c r="B283" s="11"/>
      <c r="C283" s="11"/>
      <c r="D283" s="11"/>
      <c r="E283" s="11"/>
      <c r="F283" s="11"/>
      <c r="G283" s="11"/>
      <c r="H283" s="11"/>
      <c r="I283" s="11"/>
      <c r="J283" s="11"/>
      <c r="K283" s="11"/>
      <c r="L283" s="11"/>
      <c r="M283" s="11"/>
      <c r="N283" s="11"/>
      <c r="O283" s="11"/>
      <c r="P283" s="11"/>
      <c r="Q283" s="11"/>
      <c r="R283" s="11"/>
      <c r="S283" s="11"/>
      <c r="T283" s="11"/>
      <c r="U283" s="11"/>
      <c r="V283" s="11"/>
      <c r="W283" s="11"/>
    </row>
    <row r="284" spans="2:23" s="46" customFormat="1" x14ac:dyDescent="0.2">
      <c r="B284" s="11"/>
      <c r="C284" s="11"/>
      <c r="D284" s="11"/>
      <c r="E284" s="11"/>
      <c r="F284" s="11"/>
      <c r="G284" s="11"/>
      <c r="H284" s="11"/>
      <c r="I284" s="11"/>
      <c r="J284" s="11"/>
      <c r="K284" s="11"/>
      <c r="L284" s="11"/>
      <c r="M284" s="11"/>
      <c r="N284" s="11"/>
      <c r="O284" s="11"/>
      <c r="P284" s="11"/>
      <c r="Q284" s="11"/>
      <c r="R284" s="11"/>
      <c r="S284" s="11"/>
      <c r="T284" s="11"/>
      <c r="U284" s="11"/>
      <c r="V284" s="11"/>
      <c r="W284" s="11"/>
    </row>
    <row r="285" spans="2:23" s="46" customFormat="1" x14ac:dyDescent="0.2">
      <c r="B285" s="11"/>
      <c r="C285" s="11"/>
      <c r="D285" s="11"/>
      <c r="E285" s="11"/>
      <c r="F285" s="11"/>
      <c r="G285" s="11"/>
      <c r="H285" s="11"/>
      <c r="I285" s="11"/>
      <c r="J285" s="11"/>
      <c r="K285" s="11"/>
      <c r="L285" s="11"/>
      <c r="M285" s="11"/>
      <c r="N285" s="11"/>
      <c r="O285" s="11"/>
      <c r="P285" s="11"/>
      <c r="Q285" s="11"/>
      <c r="R285" s="11"/>
      <c r="S285" s="11"/>
      <c r="T285" s="11"/>
      <c r="U285" s="11"/>
      <c r="V285" s="11"/>
      <c r="W285" s="11"/>
    </row>
    <row r="286" spans="2:23" s="46" customFormat="1" x14ac:dyDescent="0.2">
      <c r="B286" s="11"/>
      <c r="C286" s="11"/>
      <c r="D286" s="11"/>
      <c r="E286" s="11"/>
      <c r="F286" s="11"/>
      <c r="G286" s="11"/>
      <c r="H286" s="11"/>
      <c r="I286" s="11"/>
      <c r="J286" s="11"/>
      <c r="K286" s="11"/>
      <c r="L286" s="11"/>
      <c r="M286" s="11"/>
      <c r="N286" s="11"/>
      <c r="O286" s="11"/>
      <c r="P286" s="11"/>
      <c r="Q286" s="11"/>
      <c r="R286" s="11"/>
      <c r="S286" s="11"/>
      <c r="T286" s="11"/>
      <c r="U286" s="11"/>
      <c r="V286" s="11"/>
      <c r="W286" s="11"/>
    </row>
    <row r="287" spans="2:23" s="46" customFormat="1" x14ac:dyDescent="0.2">
      <c r="B287" s="11"/>
      <c r="C287" s="11"/>
      <c r="D287" s="11"/>
      <c r="E287" s="11"/>
      <c r="F287" s="11"/>
      <c r="G287" s="11"/>
      <c r="H287" s="11"/>
      <c r="I287" s="11"/>
      <c r="J287" s="11"/>
      <c r="K287" s="11"/>
      <c r="L287" s="11"/>
      <c r="M287" s="11"/>
      <c r="N287" s="11"/>
      <c r="O287" s="11"/>
      <c r="P287" s="11"/>
      <c r="Q287" s="11"/>
      <c r="R287" s="11"/>
      <c r="S287" s="11"/>
      <c r="T287" s="11"/>
      <c r="U287" s="11"/>
      <c r="V287" s="11"/>
      <c r="W287" s="11"/>
    </row>
    <row r="288" spans="2:23" s="46" customFormat="1" x14ac:dyDescent="0.2">
      <c r="B288" s="11"/>
      <c r="C288" s="11"/>
      <c r="D288" s="11"/>
      <c r="E288" s="11"/>
      <c r="F288" s="11"/>
      <c r="G288" s="11"/>
      <c r="H288" s="11"/>
      <c r="I288" s="11"/>
      <c r="J288" s="11"/>
      <c r="K288" s="11"/>
      <c r="L288" s="11"/>
      <c r="M288" s="11"/>
      <c r="N288" s="11"/>
      <c r="O288" s="11"/>
      <c r="P288" s="11"/>
      <c r="Q288" s="11"/>
      <c r="R288" s="11"/>
      <c r="S288" s="11"/>
      <c r="T288" s="11"/>
      <c r="U288" s="11"/>
      <c r="V288" s="11"/>
      <c r="W288" s="11"/>
    </row>
    <row r="289" spans="2:23" s="46" customFormat="1" x14ac:dyDescent="0.2">
      <c r="B289" s="11"/>
      <c r="C289" s="11"/>
      <c r="D289" s="11"/>
      <c r="E289" s="11"/>
      <c r="F289" s="11"/>
      <c r="G289" s="11"/>
      <c r="H289" s="11"/>
      <c r="I289" s="11"/>
      <c r="J289" s="11"/>
      <c r="K289" s="11"/>
      <c r="L289" s="11"/>
      <c r="M289" s="11"/>
      <c r="N289" s="11"/>
      <c r="O289" s="11"/>
      <c r="P289" s="11"/>
      <c r="Q289" s="11"/>
      <c r="R289" s="11"/>
      <c r="S289" s="11"/>
      <c r="T289" s="11"/>
      <c r="U289" s="11"/>
      <c r="V289" s="11"/>
      <c r="W289" s="11"/>
    </row>
    <row r="290" spans="2:23" s="46" customFormat="1" x14ac:dyDescent="0.2">
      <c r="B290" s="11"/>
      <c r="C290" s="11"/>
      <c r="D290" s="11"/>
      <c r="E290" s="11"/>
      <c r="F290" s="11"/>
      <c r="G290" s="11"/>
      <c r="H290" s="11"/>
      <c r="I290" s="11"/>
      <c r="J290" s="11"/>
      <c r="K290" s="11"/>
      <c r="L290" s="11"/>
      <c r="M290" s="11"/>
      <c r="N290" s="11"/>
      <c r="O290" s="11"/>
      <c r="P290" s="11"/>
      <c r="Q290" s="11"/>
      <c r="R290" s="11"/>
      <c r="S290" s="11"/>
      <c r="T290" s="11"/>
      <c r="U290" s="11"/>
      <c r="V290" s="11"/>
      <c r="W290" s="11"/>
    </row>
    <row r="291" spans="2:23" s="46" customFormat="1" x14ac:dyDescent="0.2">
      <c r="B291" s="11"/>
      <c r="C291" s="11"/>
      <c r="D291" s="11"/>
      <c r="E291" s="11"/>
      <c r="F291" s="11"/>
      <c r="G291" s="11"/>
      <c r="H291" s="11"/>
      <c r="I291" s="11"/>
      <c r="J291" s="11"/>
      <c r="K291" s="11"/>
      <c r="L291" s="11"/>
      <c r="M291" s="11"/>
      <c r="N291" s="11"/>
      <c r="O291" s="11"/>
      <c r="P291" s="11"/>
      <c r="Q291" s="11"/>
      <c r="R291" s="11"/>
      <c r="S291" s="11"/>
      <c r="T291" s="11"/>
      <c r="U291" s="11"/>
      <c r="V291" s="11"/>
      <c r="W291" s="11"/>
    </row>
    <row r="292" spans="2:23" s="46" customFormat="1" x14ac:dyDescent="0.2">
      <c r="B292" s="11"/>
      <c r="C292" s="11"/>
      <c r="D292" s="11"/>
      <c r="E292" s="11"/>
      <c r="F292" s="11"/>
      <c r="G292" s="11"/>
      <c r="H292" s="11"/>
      <c r="I292" s="11"/>
      <c r="J292" s="11"/>
      <c r="K292" s="11"/>
      <c r="L292" s="11"/>
      <c r="M292" s="11"/>
      <c r="N292" s="11"/>
      <c r="O292" s="11"/>
      <c r="P292" s="11"/>
      <c r="Q292" s="11"/>
      <c r="R292" s="11"/>
      <c r="S292" s="11"/>
      <c r="T292" s="11"/>
      <c r="U292" s="11"/>
      <c r="V292" s="11"/>
      <c r="W292" s="11"/>
    </row>
    <row r="293" spans="2:23" s="46" customFormat="1" x14ac:dyDescent="0.2">
      <c r="B293" s="11"/>
      <c r="C293" s="11"/>
      <c r="D293" s="11"/>
      <c r="E293" s="11"/>
      <c r="F293" s="11"/>
      <c r="G293" s="11"/>
      <c r="H293" s="11"/>
      <c r="I293" s="11"/>
      <c r="J293" s="11"/>
      <c r="K293" s="11"/>
      <c r="L293" s="11"/>
      <c r="M293" s="11"/>
      <c r="N293" s="11"/>
      <c r="O293" s="11"/>
      <c r="P293" s="11"/>
      <c r="Q293" s="11"/>
      <c r="R293" s="11"/>
      <c r="S293" s="11"/>
      <c r="T293" s="11"/>
      <c r="U293" s="11"/>
      <c r="V293" s="11"/>
      <c r="W293" s="11"/>
    </row>
    <row r="294" spans="2:23" s="46" customFormat="1" x14ac:dyDescent="0.2">
      <c r="B294" s="11"/>
      <c r="C294" s="11"/>
      <c r="D294" s="11"/>
      <c r="E294" s="11"/>
      <c r="F294" s="11"/>
      <c r="G294" s="11"/>
      <c r="H294" s="11"/>
      <c r="I294" s="11"/>
      <c r="J294" s="11"/>
      <c r="K294" s="11"/>
      <c r="L294" s="11"/>
      <c r="M294" s="11"/>
      <c r="N294" s="11"/>
      <c r="O294" s="11"/>
      <c r="P294" s="11"/>
      <c r="Q294" s="11"/>
      <c r="R294" s="11"/>
      <c r="S294" s="11"/>
      <c r="T294" s="11"/>
      <c r="U294" s="11"/>
      <c r="V294" s="11"/>
      <c r="W294" s="11"/>
    </row>
    <row r="295" spans="2:23" s="46" customFormat="1" x14ac:dyDescent="0.2">
      <c r="B295" s="11"/>
      <c r="C295" s="11"/>
      <c r="D295" s="11"/>
      <c r="E295" s="11"/>
      <c r="F295" s="11"/>
      <c r="G295" s="11"/>
      <c r="H295" s="11"/>
      <c r="I295" s="11"/>
      <c r="J295" s="11"/>
      <c r="K295" s="11"/>
      <c r="L295" s="11"/>
      <c r="M295" s="11"/>
      <c r="N295" s="11"/>
      <c r="O295" s="11"/>
      <c r="P295" s="11"/>
      <c r="Q295" s="11"/>
      <c r="R295" s="11"/>
      <c r="S295" s="11"/>
      <c r="T295" s="11"/>
      <c r="U295" s="11"/>
      <c r="V295" s="11"/>
      <c r="W295" s="11"/>
    </row>
    <row r="296" spans="2:23" s="46" customFormat="1" x14ac:dyDescent="0.2">
      <c r="B296" s="11"/>
      <c r="C296" s="11"/>
      <c r="D296" s="11"/>
      <c r="E296" s="11"/>
      <c r="F296" s="11"/>
      <c r="G296" s="11"/>
      <c r="H296" s="11"/>
      <c r="I296" s="11"/>
      <c r="J296" s="11"/>
      <c r="K296" s="11"/>
      <c r="L296" s="11"/>
      <c r="M296" s="11"/>
      <c r="N296" s="11"/>
      <c r="O296" s="11"/>
      <c r="P296" s="11"/>
      <c r="Q296" s="11"/>
      <c r="R296" s="11"/>
      <c r="S296" s="11"/>
      <c r="T296" s="11"/>
      <c r="U296" s="11"/>
      <c r="V296" s="11"/>
      <c r="W296" s="11"/>
    </row>
    <row r="297" spans="2:23" s="46" customFormat="1" x14ac:dyDescent="0.2">
      <c r="B297" s="11"/>
      <c r="C297" s="11"/>
      <c r="D297" s="11"/>
      <c r="E297" s="11"/>
      <c r="F297" s="11"/>
      <c r="G297" s="11"/>
      <c r="H297" s="11"/>
      <c r="I297" s="11"/>
      <c r="J297" s="11"/>
      <c r="K297" s="11"/>
      <c r="L297" s="11"/>
      <c r="M297" s="11"/>
      <c r="N297" s="11"/>
      <c r="O297" s="11"/>
      <c r="P297" s="11"/>
      <c r="Q297" s="11"/>
      <c r="R297" s="11"/>
      <c r="S297" s="11"/>
      <c r="T297" s="11"/>
      <c r="U297" s="11"/>
      <c r="V297" s="11"/>
      <c r="W297" s="11"/>
    </row>
    <row r="298" spans="2:23" s="46" customFormat="1" x14ac:dyDescent="0.2">
      <c r="B298" s="11"/>
      <c r="C298" s="11"/>
      <c r="D298" s="11"/>
      <c r="E298" s="11"/>
      <c r="F298" s="11"/>
      <c r="G298" s="11"/>
      <c r="H298" s="11"/>
      <c r="I298" s="11"/>
      <c r="J298" s="11"/>
      <c r="K298" s="11"/>
      <c r="L298" s="11"/>
      <c r="M298" s="11"/>
      <c r="N298" s="11"/>
      <c r="O298" s="11"/>
      <c r="P298" s="11"/>
      <c r="Q298" s="11"/>
      <c r="R298" s="11"/>
      <c r="S298" s="11"/>
      <c r="T298" s="11"/>
      <c r="U298" s="11"/>
      <c r="V298" s="11"/>
      <c r="W298" s="11"/>
    </row>
    <row r="299" spans="2:23" s="46" customFormat="1" x14ac:dyDescent="0.2">
      <c r="B299" s="11"/>
      <c r="C299" s="11"/>
      <c r="D299" s="11"/>
      <c r="E299" s="11"/>
      <c r="F299" s="11"/>
      <c r="G299" s="11"/>
      <c r="H299" s="11"/>
      <c r="I299" s="11"/>
      <c r="J299" s="11"/>
      <c r="K299" s="11"/>
      <c r="L299" s="11"/>
      <c r="M299" s="11"/>
      <c r="N299" s="11"/>
      <c r="O299" s="11"/>
      <c r="P299" s="11"/>
      <c r="Q299" s="11"/>
      <c r="R299" s="11"/>
      <c r="S299" s="11"/>
      <c r="T299" s="11"/>
      <c r="U299" s="11"/>
      <c r="V299" s="11"/>
      <c r="W299" s="11"/>
    </row>
    <row r="300" spans="2:23" s="46" customFormat="1" x14ac:dyDescent="0.2">
      <c r="B300" s="11"/>
      <c r="C300" s="11"/>
      <c r="D300" s="11"/>
      <c r="E300" s="11"/>
      <c r="F300" s="11"/>
      <c r="G300" s="11"/>
      <c r="H300" s="11"/>
      <c r="I300" s="11"/>
      <c r="J300" s="11"/>
      <c r="K300" s="11"/>
      <c r="L300" s="11"/>
      <c r="M300" s="11"/>
      <c r="N300" s="11"/>
      <c r="O300" s="11"/>
      <c r="P300" s="11"/>
      <c r="Q300" s="11"/>
      <c r="R300" s="11"/>
      <c r="S300" s="11"/>
      <c r="T300" s="11"/>
      <c r="U300" s="11"/>
      <c r="V300" s="11"/>
      <c r="W300" s="11"/>
    </row>
    <row r="301" spans="2:23" s="46" customFormat="1" x14ac:dyDescent="0.2">
      <c r="B301" s="11"/>
      <c r="C301" s="11"/>
      <c r="D301" s="11"/>
      <c r="E301" s="11"/>
      <c r="F301" s="11"/>
      <c r="G301" s="11"/>
      <c r="H301" s="11"/>
      <c r="I301" s="11"/>
      <c r="J301" s="11"/>
      <c r="K301" s="11"/>
      <c r="L301" s="11"/>
      <c r="M301" s="11"/>
      <c r="N301" s="11"/>
      <c r="O301" s="11"/>
      <c r="P301" s="11"/>
      <c r="Q301" s="11"/>
      <c r="R301" s="11"/>
      <c r="S301" s="11"/>
      <c r="T301" s="11"/>
      <c r="U301" s="11"/>
      <c r="V301" s="11"/>
      <c r="W301" s="11"/>
    </row>
    <row r="302" spans="2:23" s="46" customFormat="1" x14ac:dyDescent="0.2">
      <c r="B302" s="11"/>
      <c r="C302" s="11"/>
      <c r="D302" s="11"/>
      <c r="E302" s="11"/>
      <c r="F302" s="11"/>
      <c r="G302" s="11"/>
      <c r="H302" s="11"/>
      <c r="I302" s="11"/>
      <c r="J302" s="11"/>
      <c r="K302" s="11"/>
      <c r="L302" s="11"/>
      <c r="M302" s="11"/>
      <c r="N302" s="11"/>
      <c r="O302" s="11"/>
      <c r="P302" s="11"/>
      <c r="Q302" s="11"/>
      <c r="R302" s="11"/>
      <c r="S302" s="11"/>
      <c r="T302" s="11"/>
      <c r="U302" s="11"/>
      <c r="V302" s="11"/>
      <c r="W302" s="11"/>
    </row>
    <row r="303" spans="2:23" s="46" customFormat="1" x14ac:dyDescent="0.2">
      <c r="B303" s="11"/>
      <c r="C303" s="11"/>
      <c r="D303" s="11"/>
      <c r="E303" s="11"/>
      <c r="F303" s="11"/>
      <c r="G303" s="11"/>
      <c r="H303" s="11"/>
      <c r="I303" s="11"/>
      <c r="J303" s="11"/>
      <c r="K303" s="11"/>
      <c r="L303" s="11"/>
      <c r="M303" s="11"/>
      <c r="N303" s="11"/>
      <c r="O303" s="11"/>
      <c r="P303" s="11"/>
      <c r="Q303" s="11"/>
      <c r="R303" s="11"/>
      <c r="S303" s="11"/>
      <c r="T303" s="11"/>
      <c r="U303" s="11"/>
      <c r="V303" s="11"/>
      <c r="W303" s="11"/>
    </row>
    <row r="304" spans="2:23" s="46" customFormat="1" x14ac:dyDescent="0.2">
      <c r="B304" s="11"/>
      <c r="C304" s="11"/>
      <c r="D304" s="11"/>
      <c r="E304" s="11"/>
      <c r="F304" s="11"/>
      <c r="G304" s="11"/>
      <c r="H304" s="11"/>
      <c r="I304" s="11"/>
      <c r="J304" s="11"/>
      <c r="K304" s="11"/>
      <c r="L304" s="11"/>
      <c r="M304" s="11"/>
      <c r="N304" s="11"/>
      <c r="O304" s="11"/>
      <c r="P304" s="11"/>
      <c r="Q304" s="11"/>
      <c r="R304" s="11"/>
      <c r="S304" s="11"/>
      <c r="T304" s="11"/>
      <c r="U304" s="11"/>
      <c r="V304" s="11"/>
      <c r="W304" s="11"/>
    </row>
    <row r="305" spans="2:23" s="46" customFormat="1" x14ac:dyDescent="0.2">
      <c r="B305" s="11"/>
      <c r="C305" s="11"/>
      <c r="D305" s="11"/>
      <c r="E305" s="11"/>
      <c r="F305" s="11"/>
      <c r="G305" s="11"/>
      <c r="H305" s="11"/>
      <c r="I305" s="11"/>
      <c r="J305" s="11"/>
      <c r="K305" s="11"/>
      <c r="L305" s="11"/>
      <c r="M305" s="11"/>
      <c r="N305" s="11"/>
      <c r="O305" s="11"/>
      <c r="P305" s="11"/>
      <c r="Q305" s="11"/>
      <c r="R305" s="11"/>
      <c r="S305" s="11"/>
      <c r="T305" s="11"/>
      <c r="U305" s="11"/>
      <c r="V305" s="11"/>
      <c r="W305" s="11"/>
    </row>
    <row r="306" spans="2:23" s="46" customFormat="1" x14ac:dyDescent="0.2">
      <c r="B306" s="11"/>
      <c r="C306" s="11"/>
      <c r="D306" s="11"/>
      <c r="E306" s="11"/>
      <c r="F306" s="11"/>
      <c r="G306" s="11"/>
      <c r="H306" s="11"/>
      <c r="I306" s="11"/>
      <c r="J306" s="11"/>
      <c r="K306" s="11"/>
      <c r="L306" s="11"/>
      <c r="M306" s="11"/>
      <c r="N306" s="11"/>
      <c r="O306" s="11"/>
      <c r="P306" s="11"/>
      <c r="Q306" s="11"/>
      <c r="R306" s="11"/>
      <c r="S306" s="11"/>
      <c r="T306" s="11"/>
      <c r="U306" s="11"/>
      <c r="V306" s="11"/>
      <c r="W306" s="11"/>
    </row>
    <row r="307" spans="2:23" s="46" customFormat="1" x14ac:dyDescent="0.2">
      <c r="B307" s="11"/>
      <c r="C307" s="11"/>
      <c r="D307" s="11"/>
      <c r="E307" s="11"/>
      <c r="F307" s="11"/>
      <c r="G307" s="11"/>
      <c r="H307" s="11"/>
      <c r="I307" s="11"/>
      <c r="J307" s="11"/>
      <c r="K307" s="11"/>
      <c r="L307" s="11"/>
      <c r="M307" s="11"/>
      <c r="N307" s="11"/>
      <c r="O307" s="11"/>
      <c r="P307" s="11"/>
      <c r="Q307" s="11"/>
      <c r="R307" s="11"/>
      <c r="S307" s="11"/>
      <c r="T307" s="11"/>
      <c r="U307" s="11"/>
      <c r="V307" s="11"/>
      <c r="W307" s="11"/>
    </row>
    <row r="308" spans="2:23" s="46" customFormat="1" x14ac:dyDescent="0.2">
      <c r="B308" s="11"/>
      <c r="C308" s="11"/>
      <c r="D308" s="11"/>
      <c r="E308" s="11"/>
      <c r="F308" s="11"/>
      <c r="G308" s="11"/>
      <c r="H308" s="11"/>
      <c r="I308" s="11"/>
      <c r="J308" s="11"/>
      <c r="K308" s="11"/>
      <c r="L308" s="11"/>
      <c r="M308" s="11"/>
      <c r="N308" s="11"/>
      <c r="O308" s="11"/>
      <c r="P308" s="11"/>
      <c r="Q308" s="11"/>
      <c r="R308" s="11"/>
      <c r="S308" s="11"/>
      <c r="T308" s="11"/>
      <c r="U308" s="11"/>
      <c r="V308" s="11"/>
      <c r="W308" s="11"/>
    </row>
    <row r="309" spans="2:23" s="46" customFormat="1" x14ac:dyDescent="0.2">
      <c r="B309" s="11"/>
      <c r="C309" s="11"/>
      <c r="D309" s="11"/>
      <c r="E309" s="11"/>
      <c r="F309" s="11"/>
      <c r="G309" s="11"/>
      <c r="H309" s="11"/>
      <c r="I309" s="11"/>
      <c r="J309" s="11"/>
      <c r="K309" s="11"/>
      <c r="L309" s="11"/>
      <c r="M309" s="11"/>
      <c r="N309" s="11"/>
      <c r="O309" s="11"/>
      <c r="P309" s="11"/>
      <c r="Q309" s="11"/>
      <c r="R309" s="11"/>
      <c r="S309" s="11"/>
      <c r="T309" s="11"/>
      <c r="U309" s="11"/>
      <c r="V309" s="11"/>
      <c r="W309" s="11"/>
    </row>
    <row r="310" spans="2:23" s="46" customFormat="1" x14ac:dyDescent="0.2">
      <c r="B310" s="11"/>
      <c r="C310" s="11"/>
      <c r="D310" s="11"/>
      <c r="E310" s="11"/>
      <c r="F310" s="11"/>
      <c r="G310" s="11"/>
      <c r="H310" s="11"/>
      <c r="I310" s="11"/>
      <c r="J310" s="11"/>
      <c r="K310" s="11"/>
      <c r="L310" s="11"/>
      <c r="M310" s="11"/>
      <c r="N310" s="11"/>
      <c r="O310" s="11"/>
      <c r="P310" s="11"/>
      <c r="Q310" s="11"/>
      <c r="R310" s="11"/>
      <c r="S310" s="11"/>
      <c r="T310" s="11"/>
      <c r="U310" s="11"/>
      <c r="V310" s="11"/>
      <c r="W310" s="11"/>
    </row>
    <row r="311" spans="2:23" s="46" customFormat="1" x14ac:dyDescent="0.2">
      <c r="B311" s="11"/>
      <c r="C311" s="11"/>
      <c r="D311" s="11"/>
      <c r="E311" s="11"/>
      <c r="F311" s="11"/>
      <c r="G311" s="11"/>
      <c r="H311" s="11"/>
      <c r="I311" s="11"/>
      <c r="J311" s="11"/>
      <c r="K311" s="11"/>
      <c r="L311" s="11"/>
      <c r="M311" s="11"/>
      <c r="N311" s="11"/>
      <c r="O311" s="11"/>
      <c r="P311" s="11"/>
      <c r="Q311" s="11"/>
      <c r="R311" s="11"/>
      <c r="S311" s="11"/>
      <c r="T311" s="11"/>
      <c r="U311" s="11"/>
      <c r="V311" s="11"/>
      <c r="W311" s="11"/>
    </row>
    <row r="312" spans="2:23" s="46" customFormat="1" x14ac:dyDescent="0.2">
      <c r="B312" s="11"/>
      <c r="C312" s="11"/>
      <c r="D312" s="11"/>
      <c r="E312" s="11"/>
      <c r="F312" s="11"/>
      <c r="G312" s="11"/>
      <c r="H312" s="11"/>
      <c r="I312" s="11"/>
      <c r="J312" s="11"/>
      <c r="K312" s="11"/>
      <c r="L312" s="11"/>
      <c r="M312" s="11"/>
      <c r="N312" s="11"/>
      <c r="O312" s="11"/>
      <c r="P312" s="11"/>
      <c r="Q312" s="11"/>
      <c r="R312" s="11"/>
      <c r="S312" s="11"/>
      <c r="T312" s="11"/>
      <c r="U312" s="11"/>
      <c r="V312" s="11"/>
      <c r="W312" s="11"/>
    </row>
    <row r="313" spans="2:23" s="46" customFormat="1" x14ac:dyDescent="0.2">
      <c r="B313" s="11"/>
      <c r="C313" s="11"/>
      <c r="D313" s="11"/>
      <c r="E313" s="11"/>
      <c r="F313" s="11"/>
      <c r="G313" s="11"/>
      <c r="H313" s="11"/>
      <c r="I313" s="11"/>
      <c r="J313" s="11"/>
      <c r="K313" s="11"/>
      <c r="L313" s="11"/>
      <c r="M313" s="11"/>
      <c r="N313" s="11"/>
      <c r="O313" s="11"/>
      <c r="P313" s="11"/>
      <c r="Q313" s="11"/>
      <c r="R313" s="11"/>
      <c r="S313" s="11"/>
      <c r="T313" s="11"/>
      <c r="U313" s="11"/>
      <c r="V313" s="11"/>
      <c r="W313" s="11"/>
    </row>
    <row r="314" spans="2:23" s="46" customFormat="1" x14ac:dyDescent="0.2">
      <c r="B314" s="11"/>
      <c r="C314" s="11"/>
      <c r="D314" s="11"/>
      <c r="E314" s="11"/>
      <c r="F314" s="11"/>
      <c r="G314" s="11"/>
      <c r="H314" s="11"/>
      <c r="I314" s="11"/>
      <c r="J314" s="11"/>
      <c r="K314" s="11"/>
      <c r="L314" s="11"/>
      <c r="M314" s="11"/>
      <c r="N314" s="11"/>
      <c r="O314" s="11"/>
      <c r="P314" s="11"/>
      <c r="Q314" s="11"/>
      <c r="R314" s="11"/>
      <c r="S314" s="11"/>
      <c r="T314" s="11"/>
      <c r="U314" s="11"/>
      <c r="V314" s="11"/>
      <c r="W314" s="11"/>
    </row>
    <row r="315" spans="2:23" s="46" customFormat="1" x14ac:dyDescent="0.2">
      <c r="B315" s="11"/>
      <c r="C315" s="11"/>
      <c r="D315" s="11"/>
      <c r="E315" s="11"/>
      <c r="F315" s="11"/>
      <c r="G315" s="11"/>
      <c r="H315" s="11"/>
      <c r="I315" s="11"/>
      <c r="J315" s="11"/>
      <c r="K315" s="11"/>
      <c r="L315" s="11"/>
      <c r="M315" s="11"/>
      <c r="N315" s="11"/>
      <c r="O315" s="11"/>
      <c r="P315" s="11"/>
      <c r="Q315" s="11"/>
      <c r="R315" s="11"/>
      <c r="S315" s="11"/>
      <c r="T315" s="11"/>
      <c r="U315" s="11"/>
      <c r="V315" s="11"/>
      <c r="W315" s="11"/>
    </row>
    <row r="316" spans="2:23" s="46" customFormat="1" x14ac:dyDescent="0.2">
      <c r="B316" s="11"/>
      <c r="C316" s="11"/>
      <c r="D316" s="11"/>
      <c r="E316" s="11"/>
      <c r="F316" s="11"/>
      <c r="G316" s="11"/>
      <c r="H316" s="11"/>
      <c r="I316" s="11"/>
      <c r="J316" s="11"/>
      <c r="K316" s="11"/>
      <c r="L316" s="11"/>
      <c r="M316" s="11"/>
      <c r="N316" s="11"/>
      <c r="O316" s="11"/>
      <c r="P316" s="11"/>
      <c r="Q316" s="11"/>
      <c r="R316" s="11"/>
      <c r="S316" s="11"/>
      <c r="T316" s="11"/>
      <c r="U316" s="11"/>
      <c r="V316" s="11"/>
      <c r="W316" s="11"/>
    </row>
    <row r="317" spans="2:23" s="46" customFormat="1" x14ac:dyDescent="0.2">
      <c r="B317" s="11"/>
      <c r="C317" s="11"/>
      <c r="D317" s="11"/>
      <c r="E317" s="11"/>
      <c r="F317" s="11"/>
      <c r="G317" s="11"/>
      <c r="H317" s="11"/>
      <c r="I317" s="11"/>
      <c r="J317" s="11"/>
      <c r="K317" s="11"/>
      <c r="L317" s="11"/>
      <c r="M317" s="11"/>
      <c r="N317" s="11"/>
      <c r="O317" s="11"/>
      <c r="P317" s="11"/>
      <c r="Q317" s="11"/>
      <c r="R317" s="11"/>
      <c r="S317" s="11"/>
      <c r="T317" s="11"/>
      <c r="U317" s="11"/>
      <c r="V317" s="11"/>
      <c r="W317" s="11"/>
    </row>
    <row r="318" spans="2:23" s="46" customFormat="1" x14ac:dyDescent="0.2">
      <c r="B318" s="11"/>
      <c r="C318" s="11"/>
      <c r="D318" s="11"/>
      <c r="E318" s="11"/>
      <c r="F318" s="11"/>
      <c r="G318" s="11"/>
      <c r="H318" s="11"/>
      <c r="I318" s="11"/>
      <c r="J318" s="11"/>
      <c r="K318" s="11"/>
      <c r="L318" s="11"/>
      <c r="M318" s="11"/>
      <c r="N318" s="11"/>
      <c r="O318" s="11"/>
      <c r="P318" s="11"/>
      <c r="Q318" s="11"/>
      <c r="R318" s="11"/>
      <c r="S318" s="11"/>
      <c r="T318" s="11"/>
      <c r="U318" s="11"/>
      <c r="V318" s="11"/>
      <c r="W318" s="11"/>
    </row>
    <row r="319" spans="2:23" s="46" customFormat="1" x14ac:dyDescent="0.2">
      <c r="B319" s="11"/>
      <c r="C319" s="11"/>
      <c r="D319" s="11"/>
      <c r="E319" s="11"/>
      <c r="F319" s="11"/>
      <c r="G319" s="11"/>
      <c r="H319" s="11"/>
      <c r="I319" s="11"/>
      <c r="J319" s="11"/>
      <c r="K319" s="11"/>
      <c r="L319" s="11"/>
      <c r="M319" s="11"/>
      <c r="N319" s="11"/>
      <c r="O319" s="11"/>
      <c r="P319" s="11"/>
      <c r="Q319" s="11"/>
      <c r="R319" s="11"/>
      <c r="S319" s="11"/>
      <c r="T319" s="11"/>
      <c r="U319" s="11"/>
      <c r="V319" s="11"/>
      <c r="W319" s="11"/>
    </row>
    <row r="320" spans="2:23" s="46" customFormat="1" x14ac:dyDescent="0.2">
      <c r="B320" s="11"/>
      <c r="C320" s="11"/>
      <c r="D320" s="11"/>
      <c r="E320" s="11"/>
      <c r="F320" s="11"/>
      <c r="G320" s="11"/>
      <c r="H320" s="11"/>
      <c r="I320" s="11"/>
      <c r="J320" s="11"/>
      <c r="K320" s="11"/>
      <c r="L320" s="11"/>
      <c r="M320" s="11"/>
      <c r="N320" s="11"/>
      <c r="O320" s="11"/>
      <c r="P320" s="11"/>
      <c r="Q320" s="11"/>
      <c r="R320" s="11"/>
      <c r="S320" s="11"/>
      <c r="T320" s="11"/>
      <c r="U320" s="11"/>
      <c r="V320" s="11"/>
      <c r="W320" s="11"/>
    </row>
    <row r="321" spans="2:23" s="46" customFormat="1" x14ac:dyDescent="0.2">
      <c r="B321" s="11"/>
      <c r="C321" s="11"/>
      <c r="D321" s="11"/>
      <c r="E321" s="11"/>
      <c r="F321" s="11"/>
      <c r="G321" s="11"/>
      <c r="H321" s="11"/>
      <c r="I321" s="11"/>
      <c r="J321" s="11"/>
      <c r="K321" s="11"/>
      <c r="L321" s="11"/>
      <c r="M321" s="11"/>
      <c r="N321" s="11"/>
      <c r="O321" s="11"/>
      <c r="P321" s="11"/>
      <c r="Q321" s="11"/>
      <c r="R321" s="11"/>
      <c r="S321" s="11"/>
      <c r="T321" s="11"/>
      <c r="U321" s="11"/>
      <c r="V321" s="11"/>
      <c r="W321" s="11"/>
    </row>
    <row r="322" spans="2:23" s="46" customFormat="1" x14ac:dyDescent="0.2">
      <c r="B322" s="11"/>
      <c r="C322" s="11"/>
      <c r="D322" s="11"/>
      <c r="E322" s="11"/>
      <c r="F322" s="11"/>
      <c r="G322" s="11"/>
      <c r="H322" s="11"/>
      <c r="I322" s="11"/>
      <c r="J322" s="11"/>
      <c r="K322" s="11"/>
      <c r="L322" s="11"/>
      <c r="M322" s="11"/>
      <c r="N322" s="11"/>
      <c r="O322" s="11"/>
      <c r="P322" s="11"/>
      <c r="Q322" s="11"/>
      <c r="R322" s="11"/>
      <c r="S322" s="11"/>
      <c r="T322" s="11"/>
      <c r="U322" s="11"/>
      <c r="V322" s="11"/>
      <c r="W322" s="11"/>
    </row>
    <row r="323" spans="2:23" s="46" customFormat="1" x14ac:dyDescent="0.2">
      <c r="B323" s="11"/>
      <c r="C323" s="11"/>
      <c r="D323" s="11"/>
      <c r="E323" s="11"/>
      <c r="F323" s="11"/>
      <c r="G323" s="11"/>
      <c r="H323" s="11"/>
      <c r="I323" s="11"/>
      <c r="J323" s="11"/>
      <c r="K323" s="11"/>
      <c r="L323" s="11"/>
      <c r="M323" s="11"/>
      <c r="N323" s="11"/>
      <c r="O323" s="11"/>
      <c r="P323" s="11"/>
      <c r="Q323" s="11"/>
      <c r="R323" s="11"/>
      <c r="S323" s="11"/>
      <c r="T323" s="11"/>
      <c r="U323" s="11"/>
      <c r="V323" s="11"/>
      <c r="W323" s="11"/>
    </row>
    <row r="324" spans="2:23" s="46" customFormat="1" x14ac:dyDescent="0.2">
      <c r="B324" s="11"/>
      <c r="C324" s="11"/>
      <c r="D324" s="11"/>
      <c r="E324" s="11"/>
      <c r="F324" s="11"/>
      <c r="G324" s="11"/>
      <c r="H324" s="11"/>
      <c r="I324" s="11"/>
      <c r="J324" s="11"/>
      <c r="K324" s="11"/>
      <c r="L324" s="11"/>
      <c r="M324" s="11"/>
      <c r="N324" s="11"/>
      <c r="O324" s="11"/>
      <c r="P324" s="11"/>
      <c r="Q324" s="11"/>
      <c r="R324" s="11"/>
      <c r="S324" s="11"/>
      <c r="T324" s="11"/>
      <c r="U324" s="11"/>
      <c r="V324" s="11"/>
      <c r="W324" s="11"/>
    </row>
    <row r="325" spans="2:23" s="46" customFormat="1" x14ac:dyDescent="0.2">
      <c r="B325" s="11"/>
      <c r="C325" s="11"/>
      <c r="D325" s="11"/>
      <c r="E325" s="11"/>
      <c r="F325" s="11"/>
      <c r="G325" s="11"/>
      <c r="H325" s="11"/>
      <c r="I325" s="11"/>
      <c r="J325" s="11"/>
      <c r="K325" s="11"/>
      <c r="L325" s="11"/>
      <c r="M325" s="11"/>
      <c r="N325" s="11"/>
      <c r="O325" s="11"/>
      <c r="P325" s="11"/>
      <c r="Q325" s="11"/>
      <c r="R325" s="11"/>
      <c r="S325" s="11"/>
      <c r="T325" s="11"/>
      <c r="U325" s="11"/>
      <c r="V325" s="11"/>
      <c r="W325" s="11"/>
    </row>
    <row r="326" spans="2:23" s="46" customFormat="1" x14ac:dyDescent="0.2">
      <c r="B326" s="11"/>
      <c r="C326" s="11"/>
      <c r="D326" s="11"/>
      <c r="E326" s="11"/>
      <c r="F326" s="11"/>
      <c r="G326" s="11"/>
      <c r="H326" s="11"/>
      <c r="I326" s="11"/>
      <c r="J326" s="11"/>
      <c r="K326" s="11"/>
      <c r="L326" s="11"/>
      <c r="M326" s="11"/>
      <c r="N326" s="11"/>
      <c r="O326" s="11"/>
      <c r="P326" s="11"/>
      <c r="Q326" s="11"/>
      <c r="R326" s="11"/>
      <c r="S326" s="11"/>
      <c r="T326" s="11"/>
      <c r="U326" s="11"/>
      <c r="V326" s="11"/>
      <c r="W326" s="11"/>
    </row>
    <row r="327" spans="2:23" s="46" customFormat="1" x14ac:dyDescent="0.2">
      <c r="B327" s="11"/>
      <c r="C327" s="11"/>
      <c r="D327" s="11"/>
      <c r="E327" s="11"/>
      <c r="F327" s="11"/>
      <c r="G327" s="11"/>
      <c r="H327" s="11"/>
      <c r="I327" s="11"/>
      <c r="J327" s="11"/>
      <c r="K327" s="11"/>
      <c r="L327" s="11"/>
      <c r="M327" s="11"/>
      <c r="N327" s="11"/>
      <c r="O327" s="11"/>
      <c r="P327" s="11"/>
      <c r="Q327" s="11"/>
      <c r="R327" s="11"/>
      <c r="S327" s="11"/>
      <c r="T327" s="11"/>
      <c r="U327" s="11"/>
      <c r="V327" s="11"/>
      <c r="W327" s="11"/>
    </row>
    <row r="328" spans="2:23" s="46" customFormat="1" x14ac:dyDescent="0.2">
      <c r="B328" s="11"/>
      <c r="C328" s="11"/>
      <c r="D328" s="11"/>
      <c r="E328" s="11"/>
      <c r="F328" s="11"/>
      <c r="G328" s="11"/>
      <c r="H328" s="11"/>
      <c r="I328" s="11"/>
      <c r="J328" s="11"/>
      <c r="K328" s="11"/>
      <c r="L328" s="11"/>
      <c r="M328" s="11"/>
      <c r="N328" s="11"/>
      <c r="O328" s="11"/>
      <c r="P328" s="11"/>
      <c r="Q328" s="11"/>
      <c r="R328" s="11"/>
      <c r="S328" s="11"/>
      <c r="T328" s="11"/>
      <c r="U328" s="11"/>
      <c r="V328" s="11"/>
      <c r="W328" s="11"/>
    </row>
    <row r="329" spans="2:23" s="46" customFormat="1" x14ac:dyDescent="0.2">
      <c r="B329" s="11"/>
      <c r="C329" s="11"/>
      <c r="D329" s="11"/>
      <c r="E329" s="11"/>
      <c r="F329" s="11"/>
      <c r="G329" s="11"/>
      <c r="H329" s="11"/>
      <c r="I329" s="11"/>
      <c r="J329" s="11"/>
      <c r="K329" s="11"/>
      <c r="L329" s="11"/>
      <c r="M329" s="11"/>
      <c r="N329" s="11"/>
      <c r="O329" s="11"/>
      <c r="P329" s="11"/>
      <c r="Q329" s="11"/>
      <c r="R329" s="11"/>
      <c r="S329" s="11"/>
      <c r="T329" s="11"/>
      <c r="U329" s="11"/>
      <c r="V329" s="11"/>
      <c r="W329" s="11"/>
    </row>
    <row r="330" spans="2:23" s="46" customFormat="1" x14ac:dyDescent="0.2">
      <c r="B330" s="11"/>
      <c r="C330" s="11"/>
      <c r="D330" s="11"/>
      <c r="E330" s="11"/>
      <c r="F330" s="11"/>
      <c r="G330" s="11"/>
      <c r="H330" s="11"/>
      <c r="I330" s="11"/>
      <c r="J330" s="11"/>
      <c r="K330" s="11"/>
      <c r="L330" s="11"/>
      <c r="M330" s="11"/>
      <c r="N330" s="11"/>
      <c r="O330" s="11"/>
      <c r="P330" s="11"/>
      <c r="Q330" s="11"/>
      <c r="R330" s="11"/>
      <c r="S330" s="11"/>
      <c r="T330" s="11"/>
      <c r="U330" s="11"/>
      <c r="V330" s="11"/>
      <c r="W330" s="11"/>
    </row>
    <row r="331" spans="2:23" s="46" customFormat="1" x14ac:dyDescent="0.2">
      <c r="B331" s="11"/>
      <c r="C331" s="11"/>
      <c r="D331" s="11"/>
      <c r="E331" s="11"/>
      <c r="F331" s="11"/>
      <c r="G331" s="11"/>
      <c r="H331" s="11"/>
      <c r="I331" s="11"/>
      <c r="J331" s="11"/>
      <c r="K331" s="11"/>
      <c r="L331" s="11"/>
      <c r="M331" s="11"/>
      <c r="N331" s="11"/>
      <c r="O331" s="11"/>
      <c r="P331" s="11"/>
      <c r="Q331" s="11"/>
      <c r="R331" s="11"/>
      <c r="S331" s="11"/>
      <c r="T331" s="11"/>
      <c r="U331" s="11"/>
      <c r="V331" s="11"/>
      <c r="W331" s="11"/>
    </row>
    <row r="332" spans="2:23" s="46" customFormat="1" x14ac:dyDescent="0.2">
      <c r="B332" s="11"/>
      <c r="C332" s="11"/>
      <c r="D332" s="11"/>
      <c r="E332" s="11"/>
      <c r="F332" s="11"/>
      <c r="G332" s="11"/>
      <c r="H332" s="11"/>
      <c r="I332" s="11"/>
      <c r="J332" s="11"/>
      <c r="K332" s="11"/>
      <c r="L332" s="11"/>
      <c r="M332" s="11"/>
      <c r="N332" s="11"/>
      <c r="O332" s="11"/>
      <c r="P332" s="11"/>
      <c r="Q332" s="11"/>
      <c r="R332" s="11"/>
      <c r="S332" s="11"/>
      <c r="T332" s="11"/>
      <c r="U332" s="11"/>
      <c r="V332" s="11"/>
      <c r="W332" s="11"/>
    </row>
    <row r="333" spans="2:23" s="46" customFormat="1" x14ac:dyDescent="0.2">
      <c r="B333" s="11"/>
      <c r="C333" s="11"/>
      <c r="D333" s="11"/>
      <c r="E333" s="11"/>
      <c r="F333" s="11"/>
      <c r="G333" s="11"/>
      <c r="H333" s="11"/>
      <c r="I333" s="11"/>
      <c r="J333" s="11"/>
      <c r="K333" s="11"/>
      <c r="L333" s="11"/>
      <c r="M333" s="11"/>
      <c r="N333" s="11"/>
      <c r="O333" s="11"/>
      <c r="P333" s="11"/>
      <c r="Q333" s="11"/>
      <c r="R333" s="11"/>
      <c r="S333" s="11"/>
      <c r="T333" s="11"/>
      <c r="U333" s="11"/>
      <c r="V333" s="11"/>
      <c r="W333" s="11"/>
    </row>
    <row r="334" spans="2:23" s="46" customFormat="1" x14ac:dyDescent="0.2">
      <c r="B334" s="11"/>
      <c r="C334" s="11"/>
      <c r="D334" s="11"/>
      <c r="E334" s="11"/>
      <c r="F334" s="11"/>
      <c r="G334" s="11"/>
      <c r="H334" s="11"/>
      <c r="I334" s="11"/>
      <c r="J334" s="11"/>
      <c r="K334" s="11"/>
      <c r="L334" s="11"/>
      <c r="M334" s="11"/>
      <c r="N334" s="11"/>
      <c r="O334" s="11"/>
      <c r="P334" s="11"/>
      <c r="Q334" s="11"/>
      <c r="R334" s="11"/>
      <c r="S334" s="11"/>
      <c r="T334" s="11"/>
      <c r="U334" s="11"/>
      <c r="V334" s="11"/>
      <c r="W334" s="11"/>
    </row>
    <row r="335" spans="2:23" s="46" customFormat="1" x14ac:dyDescent="0.2">
      <c r="B335" s="11"/>
      <c r="C335" s="11"/>
      <c r="D335" s="11"/>
      <c r="E335" s="11"/>
      <c r="F335" s="11"/>
      <c r="G335" s="11"/>
      <c r="H335" s="11"/>
      <c r="I335" s="11"/>
      <c r="J335" s="11"/>
      <c r="K335" s="11"/>
      <c r="L335" s="11"/>
      <c r="M335" s="11"/>
      <c r="N335" s="11"/>
      <c r="O335" s="11"/>
      <c r="P335" s="11"/>
      <c r="Q335" s="11"/>
      <c r="R335" s="11"/>
      <c r="S335" s="11"/>
      <c r="T335" s="11"/>
      <c r="U335" s="11"/>
      <c r="V335" s="11"/>
      <c r="W335" s="11"/>
    </row>
    <row r="336" spans="2:23" s="46" customFormat="1" x14ac:dyDescent="0.2">
      <c r="B336" s="11"/>
      <c r="C336" s="11"/>
      <c r="D336" s="11"/>
      <c r="E336" s="11"/>
      <c r="F336" s="11"/>
      <c r="G336" s="11"/>
      <c r="H336" s="11"/>
      <c r="I336" s="11"/>
      <c r="J336" s="11"/>
      <c r="K336" s="11"/>
      <c r="L336" s="11"/>
      <c r="M336" s="11"/>
      <c r="N336" s="11"/>
      <c r="O336" s="11"/>
      <c r="P336" s="11"/>
      <c r="Q336" s="11"/>
      <c r="R336" s="11"/>
      <c r="S336" s="11"/>
      <c r="T336" s="11"/>
      <c r="U336" s="11"/>
      <c r="V336" s="11"/>
      <c r="W336" s="11"/>
    </row>
    <row r="337" spans="2:23" s="46" customFormat="1" x14ac:dyDescent="0.2">
      <c r="B337" s="11"/>
      <c r="C337" s="11"/>
      <c r="D337" s="11"/>
      <c r="E337" s="11"/>
      <c r="F337" s="11"/>
      <c r="G337" s="11"/>
      <c r="H337" s="11"/>
      <c r="I337" s="11"/>
      <c r="J337" s="11"/>
      <c r="K337" s="11"/>
      <c r="L337" s="11"/>
      <c r="M337" s="11"/>
      <c r="N337" s="11"/>
      <c r="O337" s="11"/>
      <c r="P337" s="11"/>
      <c r="Q337" s="11"/>
      <c r="R337" s="11"/>
      <c r="S337" s="11"/>
      <c r="T337" s="11"/>
      <c r="U337" s="11"/>
      <c r="V337" s="11"/>
      <c r="W337" s="11"/>
    </row>
    <row r="338" spans="2:23" s="46" customFormat="1" x14ac:dyDescent="0.2">
      <c r="B338" s="11"/>
      <c r="C338" s="11"/>
      <c r="D338" s="11"/>
      <c r="E338" s="11"/>
      <c r="F338" s="11"/>
      <c r="G338" s="11"/>
      <c r="H338" s="11"/>
      <c r="I338" s="11"/>
      <c r="J338" s="11"/>
      <c r="K338" s="11"/>
      <c r="L338" s="11"/>
      <c r="M338" s="11"/>
      <c r="N338" s="11"/>
      <c r="O338" s="11"/>
      <c r="P338" s="11"/>
      <c r="Q338" s="11"/>
      <c r="R338" s="11"/>
      <c r="S338" s="11"/>
      <c r="T338" s="11"/>
      <c r="U338" s="11"/>
      <c r="V338" s="11"/>
      <c r="W338" s="11"/>
    </row>
    <row r="339" spans="2:23" s="46" customFormat="1" x14ac:dyDescent="0.2">
      <c r="B339" s="11"/>
      <c r="C339" s="11"/>
      <c r="D339" s="11"/>
      <c r="E339" s="11"/>
      <c r="F339" s="11"/>
      <c r="G339" s="11"/>
      <c r="H339" s="11"/>
      <c r="I339" s="11"/>
      <c r="J339" s="11"/>
      <c r="K339" s="11"/>
      <c r="L339" s="11"/>
      <c r="M339" s="11"/>
      <c r="N339" s="11"/>
      <c r="O339" s="11"/>
      <c r="P339" s="11"/>
      <c r="Q339" s="11"/>
      <c r="R339" s="11"/>
      <c r="S339" s="11"/>
      <c r="T339" s="11"/>
      <c r="U339" s="11"/>
      <c r="V339" s="11"/>
      <c r="W339" s="11"/>
    </row>
    <row r="340" spans="2:23" s="46" customFormat="1" x14ac:dyDescent="0.2">
      <c r="B340" s="11"/>
      <c r="C340" s="11"/>
      <c r="D340" s="11"/>
      <c r="E340" s="11"/>
      <c r="F340" s="11"/>
      <c r="G340" s="11"/>
      <c r="H340" s="11"/>
      <c r="I340" s="11"/>
      <c r="J340" s="11"/>
      <c r="K340" s="11"/>
      <c r="L340" s="11"/>
      <c r="M340" s="11"/>
      <c r="N340" s="11"/>
      <c r="O340" s="11"/>
      <c r="P340" s="11"/>
      <c r="Q340" s="11"/>
      <c r="R340" s="11"/>
      <c r="S340" s="11"/>
      <c r="T340" s="11"/>
      <c r="U340" s="11"/>
      <c r="V340" s="11"/>
      <c r="W340" s="11"/>
    </row>
    <row r="341" spans="2:23" s="46" customFormat="1" x14ac:dyDescent="0.2">
      <c r="B341" s="11"/>
      <c r="C341" s="11"/>
      <c r="D341" s="11"/>
      <c r="E341" s="11"/>
      <c r="F341" s="11"/>
      <c r="G341" s="11"/>
      <c r="H341" s="11"/>
      <c r="I341" s="11"/>
      <c r="J341" s="11"/>
      <c r="K341" s="11"/>
      <c r="L341" s="11"/>
      <c r="M341" s="11"/>
      <c r="N341" s="11"/>
      <c r="O341" s="11"/>
      <c r="P341" s="11"/>
      <c r="Q341" s="11"/>
      <c r="R341" s="11"/>
      <c r="S341" s="11"/>
      <c r="T341" s="11"/>
      <c r="U341" s="11"/>
      <c r="V341" s="11"/>
      <c r="W341" s="11"/>
    </row>
    <row r="342" spans="2:23" s="46" customFormat="1" x14ac:dyDescent="0.2">
      <c r="B342" s="11"/>
      <c r="C342" s="11"/>
      <c r="D342" s="11"/>
      <c r="E342" s="11"/>
      <c r="F342" s="11"/>
      <c r="G342" s="11"/>
      <c r="H342" s="11"/>
      <c r="I342" s="11"/>
      <c r="J342" s="11"/>
      <c r="K342" s="11"/>
      <c r="L342" s="11"/>
      <c r="M342" s="11"/>
      <c r="N342" s="11"/>
      <c r="O342" s="11"/>
      <c r="P342" s="11"/>
      <c r="Q342" s="11"/>
      <c r="R342" s="11"/>
      <c r="S342" s="11"/>
      <c r="T342" s="11"/>
      <c r="U342" s="11"/>
      <c r="V342" s="11"/>
      <c r="W342" s="11"/>
    </row>
    <row r="343" spans="2:23" s="46" customFormat="1" x14ac:dyDescent="0.2">
      <c r="B343" s="11"/>
      <c r="C343" s="11"/>
      <c r="D343" s="11"/>
      <c r="E343" s="11"/>
      <c r="F343" s="11"/>
      <c r="G343" s="11"/>
      <c r="H343" s="11"/>
      <c r="I343" s="11"/>
      <c r="J343" s="11"/>
      <c r="K343" s="11"/>
      <c r="L343" s="11"/>
      <c r="M343" s="11"/>
      <c r="N343" s="11"/>
      <c r="O343" s="11"/>
      <c r="P343" s="11"/>
      <c r="Q343" s="11"/>
      <c r="R343" s="11"/>
      <c r="S343" s="11"/>
      <c r="T343" s="11"/>
      <c r="U343" s="11"/>
      <c r="V343" s="11"/>
      <c r="W343" s="11"/>
    </row>
    <row r="344" spans="2:23" s="46" customFormat="1" x14ac:dyDescent="0.2">
      <c r="B344" s="11"/>
      <c r="C344" s="11"/>
      <c r="D344" s="11"/>
      <c r="E344" s="11"/>
      <c r="F344" s="11"/>
      <c r="G344" s="11"/>
      <c r="H344" s="11"/>
      <c r="I344" s="11"/>
      <c r="J344" s="11"/>
      <c r="K344" s="11"/>
      <c r="L344" s="11"/>
      <c r="M344" s="11"/>
      <c r="N344" s="11"/>
      <c r="O344" s="11"/>
      <c r="P344" s="11"/>
      <c r="Q344" s="11"/>
      <c r="R344" s="11"/>
      <c r="S344" s="11"/>
      <c r="T344" s="11"/>
      <c r="U344" s="11"/>
      <c r="V344" s="11"/>
      <c r="W344" s="11"/>
    </row>
    <row r="345" spans="2:23" s="46" customFormat="1" x14ac:dyDescent="0.2">
      <c r="B345" s="11"/>
      <c r="C345" s="11"/>
      <c r="D345" s="11"/>
      <c r="E345" s="11"/>
      <c r="F345" s="11"/>
      <c r="G345" s="11"/>
      <c r="H345" s="11"/>
      <c r="I345" s="11"/>
      <c r="J345" s="11"/>
      <c r="K345" s="11"/>
      <c r="L345" s="11"/>
      <c r="M345" s="11"/>
      <c r="N345" s="11"/>
      <c r="O345" s="11"/>
      <c r="P345" s="11"/>
      <c r="Q345" s="11"/>
      <c r="R345" s="11"/>
      <c r="S345" s="11"/>
      <c r="T345" s="11"/>
      <c r="U345" s="11"/>
      <c r="V345" s="11"/>
      <c r="W345" s="11"/>
    </row>
    <row r="346" spans="2:23" s="46" customFormat="1" x14ac:dyDescent="0.2">
      <c r="B346" s="11"/>
      <c r="C346" s="11"/>
      <c r="D346" s="11"/>
      <c r="E346" s="11"/>
      <c r="F346" s="11"/>
      <c r="G346" s="11"/>
      <c r="H346" s="11"/>
      <c r="I346" s="11"/>
      <c r="J346" s="11"/>
      <c r="K346" s="11"/>
      <c r="L346" s="11"/>
      <c r="M346" s="11"/>
      <c r="N346" s="11"/>
      <c r="O346" s="11"/>
      <c r="P346" s="11"/>
      <c r="Q346" s="11"/>
      <c r="R346" s="11"/>
      <c r="S346" s="11"/>
      <c r="T346" s="11"/>
      <c r="U346" s="11"/>
      <c r="V346" s="11"/>
      <c r="W346" s="11"/>
    </row>
    <row r="347" spans="2:23" s="46" customFormat="1" x14ac:dyDescent="0.2">
      <c r="B347" s="11"/>
      <c r="C347" s="11"/>
      <c r="D347" s="11"/>
      <c r="E347" s="11"/>
      <c r="F347" s="11"/>
      <c r="G347" s="11"/>
      <c r="H347" s="11"/>
      <c r="I347" s="11"/>
      <c r="J347" s="11"/>
      <c r="K347" s="11"/>
      <c r="L347" s="11"/>
      <c r="M347" s="11"/>
      <c r="N347" s="11"/>
      <c r="O347" s="11"/>
      <c r="P347" s="11"/>
      <c r="Q347" s="11"/>
      <c r="R347" s="11"/>
      <c r="S347" s="11"/>
      <c r="T347" s="11"/>
      <c r="U347" s="11"/>
      <c r="V347" s="11"/>
      <c r="W347" s="11"/>
    </row>
    <row r="348" spans="2:23" s="46" customFormat="1" x14ac:dyDescent="0.2">
      <c r="B348" s="11"/>
      <c r="C348" s="11"/>
      <c r="D348" s="11"/>
      <c r="E348" s="11"/>
      <c r="F348" s="11"/>
      <c r="G348" s="11"/>
      <c r="H348" s="11"/>
      <c r="I348" s="11"/>
      <c r="J348" s="11"/>
      <c r="K348" s="11"/>
      <c r="L348" s="11"/>
      <c r="M348" s="11"/>
      <c r="N348" s="11"/>
      <c r="O348" s="11"/>
      <c r="P348" s="11"/>
      <c r="Q348" s="11"/>
      <c r="R348" s="11"/>
      <c r="S348" s="11"/>
      <c r="T348" s="11"/>
      <c r="U348" s="11"/>
      <c r="V348" s="11"/>
      <c r="W348" s="11"/>
    </row>
    <row r="349" spans="2:23" s="46" customFormat="1" x14ac:dyDescent="0.2">
      <c r="B349" s="11"/>
      <c r="C349" s="11"/>
      <c r="D349" s="11"/>
      <c r="E349" s="11"/>
      <c r="F349" s="11"/>
      <c r="G349" s="11"/>
      <c r="H349" s="11"/>
      <c r="I349" s="11"/>
      <c r="J349" s="11"/>
      <c r="K349" s="11"/>
      <c r="L349" s="11"/>
      <c r="M349" s="11"/>
      <c r="N349" s="11"/>
      <c r="O349" s="11"/>
      <c r="P349" s="11"/>
      <c r="Q349" s="11"/>
      <c r="R349" s="11"/>
      <c r="S349" s="11"/>
      <c r="T349" s="11"/>
      <c r="U349" s="11"/>
      <c r="V349" s="11"/>
      <c r="W349" s="11"/>
    </row>
    <row r="350" spans="2:23" s="46" customFormat="1" x14ac:dyDescent="0.2">
      <c r="B350" s="11"/>
      <c r="C350" s="11"/>
      <c r="D350" s="11"/>
      <c r="E350" s="11"/>
      <c r="F350" s="11"/>
      <c r="G350" s="11"/>
      <c r="H350" s="11"/>
      <c r="I350" s="11"/>
      <c r="J350" s="11"/>
      <c r="K350" s="11"/>
      <c r="L350" s="11"/>
      <c r="M350" s="11"/>
      <c r="N350" s="11"/>
      <c r="O350" s="11"/>
      <c r="P350" s="11"/>
      <c r="Q350" s="11"/>
      <c r="R350" s="11"/>
      <c r="S350" s="11"/>
      <c r="T350" s="11"/>
      <c r="U350" s="11"/>
      <c r="V350" s="11"/>
      <c r="W350" s="11"/>
    </row>
    <row r="351" spans="2:23" s="46" customFormat="1" x14ac:dyDescent="0.2">
      <c r="B351" s="11"/>
      <c r="C351" s="11"/>
      <c r="D351" s="11"/>
      <c r="E351" s="11"/>
      <c r="F351" s="11"/>
      <c r="G351" s="11"/>
      <c r="H351" s="11"/>
      <c r="I351" s="11"/>
      <c r="J351" s="11"/>
      <c r="K351" s="11"/>
      <c r="L351" s="11"/>
      <c r="M351" s="11"/>
      <c r="N351" s="11"/>
      <c r="O351" s="11"/>
      <c r="P351" s="11"/>
      <c r="Q351" s="11"/>
      <c r="R351" s="11"/>
      <c r="S351" s="11"/>
      <c r="T351" s="11"/>
      <c r="U351" s="11"/>
      <c r="V351" s="11"/>
      <c r="W351" s="11"/>
    </row>
    <row r="352" spans="2:23" s="46" customFormat="1" x14ac:dyDescent="0.2">
      <c r="B352" s="11"/>
      <c r="C352" s="11"/>
      <c r="D352" s="11"/>
      <c r="E352" s="11"/>
      <c r="F352" s="11"/>
      <c r="G352" s="11"/>
      <c r="H352" s="11"/>
      <c r="I352" s="11"/>
      <c r="J352" s="11"/>
      <c r="K352" s="11"/>
      <c r="L352" s="11"/>
      <c r="M352" s="11"/>
      <c r="N352" s="11"/>
      <c r="O352" s="11"/>
      <c r="P352" s="11"/>
      <c r="Q352" s="11"/>
      <c r="R352" s="11"/>
      <c r="S352" s="11"/>
      <c r="T352" s="11"/>
      <c r="U352" s="11"/>
      <c r="V352" s="11"/>
      <c r="W352" s="11"/>
    </row>
    <row r="353" spans="2:23" s="46" customFormat="1" x14ac:dyDescent="0.2">
      <c r="B353" s="11"/>
      <c r="C353" s="11"/>
      <c r="D353" s="11"/>
      <c r="E353" s="11"/>
      <c r="F353" s="11"/>
      <c r="G353" s="11"/>
      <c r="H353" s="11"/>
      <c r="I353" s="11"/>
      <c r="J353" s="11"/>
      <c r="K353" s="11"/>
      <c r="L353" s="11"/>
      <c r="M353" s="11"/>
      <c r="N353" s="11"/>
      <c r="O353" s="11"/>
      <c r="P353" s="11"/>
      <c r="Q353" s="11"/>
      <c r="R353" s="11"/>
      <c r="S353" s="11"/>
      <c r="T353" s="11"/>
      <c r="U353" s="11"/>
      <c r="V353" s="11"/>
      <c r="W353" s="11"/>
    </row>
    <row r="354" spans="2:23" s="46" customFormat="1" x14ac:dyDescent="0.2">
      <c r="B354" s="11"/>
      <c r="C354" s="11"/>
      <c r="D354" s="11"/>
      <c r="E354" s="11"/>
      <c r="F354" s="11"/>
      <c r="G354" s="11"/>
      <c r="H354" s="11"/>
      <c r="I354" s="11"/>
      <c r="J354" s="11"/>
      <c r="K354" s="11"/>
      <c r="L354" s="11"/>
      <c r="M354" s="11"/>
      <c r="N354" s="11"/>
      <c r="O354" s="11"/>
      <c r="P354" s="11"/>
      <c r="Q354" s="11"/>
      <c r="R354" s="11"/>
      <c r="S354" s="11"/>
      <c r="T354" s="11"/>
      <c r="U354" s="11"/>
      <c r="V354" s="11"/>
      <c r="W354" s="11"/>
    </row>
    <row r="355" spans="2:23" s="46" customFormat="1" x14ac:dyDescent="0.2">
      <c r="B355" s="11"/>
      <c r="C355" s="11"/>
      <c r="D355" s="11"/>
      <c r="E355" s="11"/>
      <c r="F355" s="11"/>
      <c r="G355" s="11"/>
      <c r="H355" s="11"/>
      <c r="I355" s="11"/>
      <c r="J355" s="11"/>
      <c r="K355" s="11"/>
      <c r="L355" s="11"/>
      <c r="M355" s="11"/>
      <c r="N355" s="11"/>
      <c r="O355" s="11"/>
      <c r="P355" s="11"/>
      <c r="Q355" s="11"/>
      <c r="R355" s="11"/>
      <c r="S355" s="11"/>
      <c r="T355" s="11"/>
      <c r="U355" s="11"/>
      <c r="V355" s="11"/>
      <c r="W355" s="11"/>
    </row>
    <row r="356" spans="2:23" s="46" customFormat="1" x14ac:dyDescent="0.2">
      <c r="B356" s="11"/>
      <c r="C356" s="11"/>
      <c r="D356" s="11"/>
      <c r="E356" s="11"/>
      <c r="F356" s="11"/>
      <c r="G356" s="11"/>
      <c r="H356" s="11"/>
      <c r="I356" s="11"/>
      <c r="J356" s="11"/>
      <c r="K356" s="11"/>
      <c r="L356" s="11"/>
      <c r="M356" s="11"/>
      <c r="N356" s="11"/>
      <c r="O356" s="11"/>
      <c r="P356" s="11"/>
      <c r="Q356" s="11"/>
      <c r="R356" s="11"/>
      <c r="S356" s="11"/>
      <c r="T356" s="11"/>
      <c r="U356" s="11"/>
      <c r="V356" s="11"/>
      <c r="W356" s="11"/>
    </row>
    <row r="357" spans="2:23" s="46" customFormat="1" x14ac:dyDescent="0.2">
      <c r="B357" s="11"/>
      <c r="C357" s="11"/>
      <c r="D357" s="11"/>
      <c r="E357" s="11"/>
      <c r="F357" s="11"/>
      <c r="G357" s="11"/>
      <c r="H357" s="11"/>
      <c r="I357" s="11"/>
      <c r="J357" s="11"/>
      <c r="K357" s="11"/>
      <c r="L357" s="11"/>
      <c r="M357" s="11"/>
      <c r="N357" s="11"/>
      <c r="O357" s="11"/>
      <c r="P357" s="11"/>
      <c r="Q357" s="11"/>
      <c r="R357" s="11"/>
      <c r="S357" s="11"/>
      <c r="T357" s="11"/>
      <c r="U357" s="11"/>
      <c r="V357" s="11"/>
      <c r="W357" s="11"/>
    </row>
    <row r="358" spans="2:23" s="46" customFormat="1" x14ac:dyDescent="0.2">
      <c r="B358" s="11"/>
      <c r="C358" s="11"/>
      <c r="D358" s="11"/>
      <c r="E358" s="11"/>
      <c r="F358" s="11"/>
      <c r="G358" s="11"/>
      <c r="H358" s="11"/>
      <c r="I358" s="11"/>
      <c r="J358" s="11"/>
      <c r="K358" s="11"/>
      <c r="L358" s="11"/>
      <c r="M358" s="11"/>
      <c r="N358" s="11"/>
      <c r="O358" s="11"/>
      <c r="P358" s="11"/>
      <c r="Q358" s="11"/>
      <c r="R358" s="11"/>
      <c r="S358" s="11"/>
      <c r="T358" s="11"/>
      <c r="U358" s="11"/>
      <c r="V358" s="11"/>
      <c r="W358" s="11"/>
    </row>
    <row r="359" spans="2:23" s="46" customFormat="1" x14ac:dyDescent="0.2">
      <c r="B359" s="11"/>
      <c r="C359" s="11"/>
      <c r="D359" s="11"/>
      <c r="E359" s="11"/>
      <c r="F359" s="11"/>
      <c r="G359" s="11"/>
      <c r="H359" s="11"/>
      <c r="I359" s="11"/>
      <c r="J359" s="11"/>
      <c r="K359" s="11"/>
      <c r="L359" s="11"/>
      <c r="M359" s="11"/>
      <c r="N359" s="11"/>
      <c r="O359" s="11"/>
      <c r="P359" s="11"/>
      <c r="Q359" s="11"/>
      <c r="R359" s="11"/>
      <c r="S359" s="11"/>
      <c r="T359" s="11"/>
      <c r="U359" s="11"/>
      <c r="V359" s="11"/>
      <c r="W359" s="11"/>
    </row>
    <row r="360" spans="2:23" s="46" customFormat="1" x14ac:dyDescent="0.2">
      <c r="B360" s="11"/>
      <c r="C360" s="11"/>
      <c r="D360" s="11"/>
      <c r="E360" s="11"/>
      <c r="F360" s="11"/>
      <c r="G360" s="11"/>
      <c r="H360" s="11"/>
      <c r="I360" s="11"/>
      <c r="J360" s="11"/>
      <c r="K360" s="11"/>
      <c r="L360" s="11"/>
      <c r="M360" s="11"/>
      <c r="N360" s="11"/>
      <c r="O360" s="11"/>
      <c r="P360" s="11"/>
      <c r="Q360" s="11"/>
      <c r="R360" s="11"/>
      <c r="S360" s="11"/>
      <c r="T360" s="11"/>
      <c r="U360" s="11"/>
      <c r="V360" s="11"/>
      <c r="W360" s="11"/>
    </row>
    <row r="361" spans="2:23" s="46" customFormat="1" x14ac:dyDescent="0.2">
      <c r="B361" s="11"/>
      <c r="C361" s="11"/>
      <c r="D361" s="11"/>
      <c r="E361" s="11"/>
      <c r="F361" s="11"/>
      <c r="G361" s="11"/>
      <c r="H361" s="11"/>
      <c r="I361" s="11"/>
      <c r="J361" s="11"/>
      <c r="K361" s="11"/>
      <c r="L361" s="11"/>
      <c r="M361" s="11"/>
      <c r="N361" s="11"/>
      <c r="O361" s="11"/>
      <c r="P361" s="11"/>
      <c r="Q361" s="11"/>
      <c r="R361" s="11"/>
      <c r="S361" s="11"/>
      <c r="T361" s="11"/>
      <c r="U361" s="11"/>
      <c r="V361" s="11"/>
    </row>
    <row r="362" spans="2:23" s="46" customFormat="1" x14ac:dyDescent="0.2">
      <c r="B362" s="11"/>
      <c r="C362" s="11"/>
      <c r="D362" s="11"/>
      <c r="E362" s="11"/>
      <c r="F362" s="11"/>
      <c r="G362" s="11"/>
      <c r="H362" s="11"/>
      <c r="I362" s="11"/>
      <c r="J362" s="11"/>
      <c r="K362" s="11"/>
      <c r="L362" s="11"/>
      <c r="M362" s="11"/>
      <c r="N362" s="11"/>
      <c r="O362" s="11"/>
      <c r="P362" s="11"/>
      <c r="Q362" s="11"/>
      <c r="R362" s="11"/>
      <c r="S362" s="11"/>
      <c r="T362" s="11"/>
      <c r="U362" s="11"/>
      <c r="V362" s="11"/>
    </row>
    <row r="363" spans="2:23" s="46" customFormat="1" x14ac:dyDescent="0.2">
      <c r="B363" s="11"/>
      <c r="C363" s="11"/>
      <c r="D363" s="11"/>
      <c r="E363" s="11"/>
      <c r="F363" s="11"/>
      <c r="G363" s="11"/>
      <c r="H363" s="11"/>
      <c r="I363" s="11"/>
      <c r="J363" s="11"/>
      <c r="K363" s="11"/>
      <c r="L363" s="11"/>
      <c r="M363" s="11"/>
      <c r="N363" s="11"/>
      <c r="O363" s="11"/>
      <c r="P363" s="11"/>
      <c r="Q363" s="11"/>
      <c r="R363" s="11"/>
      <c r="S363" s="11"/>
      <c r="T363" s="11"/>
      <c r="U363" s="11"/>
      <c r="V363" s="11"/>
    </row>
    <row r="364" spans="2:23" s="46" customFormat="1" x14ac:dyDescent="0.2">
      <c r="B364" s="11"/>
      <c r="C364" s="11"/>
      <c r="D364" s="11"/>
      <c r="E364" s="11"/>
      <c r="F364" s="11"/>
      <c r="G364" s="11"/>
      <c r="H364" s="11"/>
      <c r="I364" s="11"/>
      <c r="J364" s="11"/>
      <c r="K364" s="11"/>
      <c r="L364" s="11"/>
      <c r="M364" s="11"/>
      <c r="N364" s="11"/>
      <c r="O364" s="11"/>
      <c r="P364" s="11"/>
      <c r="Q364" s="11"/>
      <c r="R364" s="11"/>
      <c r="S364" s="11"/>
      <c r="T364" s="11"/>
      <c r="U364" s="11"/>
      <c r="V364" s="11"/>
    </row>
    <row r="365" spans="2:23" s="46" customFormat="1" x14ac:dyDescent="0.2">
      <c r="B365" s="11"/>
      <c r="C365" s="11"/>
      <c r="D365" s="11"/>
      <c r="E365" s="11"/>
      <c r="F365" s="11"/>
      <c r="G365" s="11"/>
      <c r="H365" s="11"/>
      <c r="I365" s="11"/>
      <c r="J365" s="11"/>
      <c r="K365" s="11"/>
      <c r="L365" s="11"/>
      <c r="M365" s="11"/>
      <c r="N365" s="11"/>
      <c r="O365" s="11"/>
      <c r="P365" s="11"/>
      <c r="Q365" s="11"/>
      <c r="R365" s="11"/>
      <c r="S365" s="11"/>
      <c r="T365" s="11"/>
      <c r="U365" s="11"/>
      <c r="V365" s="11"/>
    </row>
    <row r="366" spans="2:23" s="46" customFormat="1" x14ac:dyDescent="0.2">
      <c r="B366" s="11"/>
      <c r="C366" s="11"/>
      <c r="D366" s="11"/>
      <c r="E366" s="11"/>
      <c r="F366" s="11"/>
      <c r="G366" s="11"/>
      <c r="H366" s="11"/>
      <c r="I366" s="11"/>
      <c r="J366" s="11"/>
      <c r="K366" s="11"/>
      <c r="L366" s="11"/>
      <c r="M366" s="11"/>
      <c r="N366" s="11"/>
      <c r="O366" s="11"/>
      <c r="P366" s="11"/>
      <c r="Q366" s="11"/>
      <c r="R366" s="11"/>
      <c r="S366" s="11"/>
      <c r="T366" s="11"/>
      <c r="U366" s="11"/>
      <c r="V366" s="11"/>
    </row>
    <row r="367" spans="2:23" s="46" customFormat="1" x14ac:dyDescent="0.2">
      <c r="B367" s="11"/>
      <c r="C367" s="11"/>
      <c r="D367" s="11"/>
      <c r="E367" s="11"/>
      <c r="F367" s="11"/>
      <c r="G367" s="11"/>
      <c r="H367" s="11"/>
      <c r="I367" s="11"/>
      <c r="J367" s="11"/>
      <c r="K367" s="11"/>
      <c r="L367" s="11"/>
      <c r="M367" s="11"/>
      <c r="N367" s="11"/>
      <c r="O367" s="11"/>
      <c r="P367" s="11"/>
      <c r="Q367" s="11"/>
      <c r="R367" s="11"/>
      <c r="S367" s="11"/>
      <c r="T367" s="11"/>
      <c r="U367" s="11"/>
      <c r="V367" s="11"/>
    </row>
    <row r="368" spans="2:23" s="46" customFormat="1" x14ac:dyDescent="0.2">
      <c r="B368" s="11"/>
      <c r="C368" s="11"/>
      <c r="D368" s="11"/>
      <c r="E368" s="11"/>
      <c r="F368" s="11"/>
      <c r="G368" s="11"/>
      <c r="H368" s="11"/>
      <c r="I368" s="11"/>
      <c r="J368" s="11"/>
      <c r="K368" s="11"/>
      <c r="L368" s="11"/>
      <c r="M368" s="11"/>
      <c r="N368" s="11"/>
      <c r="O368" s="11"/>
      <c r="P368" s="11"/>
      <c r="Q368" s="11"/>
      <c r="R368" s="11"/>
      <c r="S368" s="11"/>
      <c r="T368" s="11"/>
      <c r="U368" s="11"/>
      <c r="V368" s="11"/>
    </row>
    <row r="369" spans="2:22" s="46" customFormat="1" x14ac:dyDescent="0.2">
      <c r="B369" s="11"/>
      <c r="C369" s="11"/>
      <c r="D369" s="11"/>
      <c r="E369" s="11"/>
      <c r="F369" s="11"/>
      <c r="G369" s="11"/>
      <c r="H369" s="11"/>
      <c r="I369" s="11"/>
      <c r="J369" s="11"/>
      <c r="K369" s="11"/>
      <c r="L369" s="11"/>
      <c r="M369" s="11"/>
      <c r="N369" s="11"/>
      <c r="O369" s="11"/>
      <c r="P369" s="11"/>
      <c r="Q369" s="11"/>
      <c r="R369" s="11"/>
      <c r="S369" s="11"/>
      <c r="T369" s="11"/>
      <c r="U369" s="11"/>
      <c r="V369" s="11"/>
    </row>
    <row r="370" spans="2:22" s="46" customFormat="1" x14ac:dyDescent="0.2">
      <c r="B370" s="11"/>
      <c r="C370" s="11"/>
      <c r="D370" s="11"/>
      <c r="E370" s="11"/>
      <c r="F370" s="11"/>
      <c r="G370" s="11"/>
      <c r="H370" s="11"/>
      <c r="I370" s="11"/>
      <c r="J370" s="11"/>
      <c r="K370" s="11"/>
      <c r="L370" s="11"/>
      <c r="M370" s="11"/>
      <c r="N370" s="11"/>
      <c r="O370" s="11"/>
      <c r="P370" s="11"/>
      <c r="Q370" s="11"/>
      <c r="R370" s="11"/>
      <c r="S370" s="11"/>
      <c r="T370" s="11"/>
      <c r="U370" s="11"/>
      <c r="V370" s="11"/>
    </row>
    <row r="371" spans="2:22" s="46" customFormat="1" x14ac:dyDescent="0.2">
      <c r="B371" s="11"/>
      <c r="C371" s="11"/>
      <c r="D371" s="11"/>
      <c r="E371" s="11"/>
      <c r="F371" s="11"/>
      <c r="G371" s="11"/>
      <c r="H371" s="11"/>
      <c r="I371" s="11"/>
      <c r="J371" s="11"/>
      <c r="K371" s="11"/>
      <c r="L371" s="11"/>
      <c r="M371" s="11"/>
      <c r="N371" s="11"/>
      <c r="O371" s="11"/>
      <c r="P371" s="11"/>
      <c r="Q371" s="11"/>
      <c r="R371" s="11"/>
      <c r="S371" s="11"/>
      <c r="T371" s="11"/>
      <c r="U371" s="11"/>
      <c r="V371" s="11"/>
    </row>
    <row r="372" spans="2:22" s="46" customFormat="1" x14ac:dyDescent="0.2">
      <c r="B372" s="11"/>
      <c r="C372" s="11"/>
      <c r="D372" s="11"/>
      <c r="E372" s="11"/>
      <c r="F372" s="11"/>
      <c r="G372" s="11"/>
      <c r="H372" s="11"/>
      <c r="I372" s="11"/>
      <c r="J372" s="11"/>
      <c r="K372" s="11"/>
      <c r="L372" s="11"/>
      <c r="M372" s="11"/>
      <c r="N372" s="11"/>
      <c r="O372" s="11"/>
      <c r="P372" s="11"/>
      <c r="Q372" s="11"/>
      <c r="R372" s="11"/>
      <c r="S372" s="11"/>
      <c r="T372" s="11"/>
      <c r="U372" s="11"/>
      <c r="V372" s="11"/>
    </row>
    <row r="373" spans="2:22" s="46" customFormat="1" x14ac:dyDescent="0.2">
      <c r="B373" s="11"/>
      <c r="C373" s="11"/>
      <c r="D373" s="11"/>
      <c r="E373" s="11"/>
      <c r="F373" s="11"/>
      <c r="G373" s="11"/>
      <c r="H373" s="11"/>
      <c r="I373" s="11"/>
      <c r="J373" s="11"/>
      <c r="K373" s="11"/>
      <c r="L373" s="11"/>
      <c r="M373" s="11"/>
      <c r="N373" s="11"/>
      <c r="O373" s="11"/>
      <c r="P373" s="11"/>
      <c r="Q373" s="11"/>
      <c r="R373" s="11"/>
      <c r="S373" s="11"/>
      <c r="T373" s="11"/>
      <c r="U373" s="11"/>
      <c r="V373" s="11"/>
    </row>
    <row r="374" spans="2:22" s="46" customFormat="1" x14ac:dyDescent="0.2">
      <c r="B374" s="11"/>
      <c r="C374" s="11"/>
      <c r="D374" s="11"/>
      <c r="E374" s="11"/>
      <c r="F374" s="11"/>
      <c r="G374" s="11"/>
      <c r="H374" s="11"/>
      <c r="I374" s="11"/>
      <c r="J374" s="11"/>
      <c r="K374" s="11"/>
      <c r="L374" s="11"/>
      <c r="M374" s="11"/>
      <c r="N374" s="11"/>
      <c r="O374" s="11"/>
      <c r="P374" s="11"/>
      <c r="Q374" s="11"/>
      <c r="R374" s="11"/>
      <c r="S374" s="11"/>
      <c r="T374" s="11"/>
      <c r="U374" s="11"/>
      <c r="V374" s="11"/>
    </row>
    <row r="375" spans="2:22" s="46" customFormat="1" x14ac:dyDescent="0.2">
      <c r="B375" s="11"/>
      <c r="C375" s="11"/>
      <c r="D375" s="11"/>
      <c r="E375" s="11"/>
      <c r="F375" s="11"/>
      <c r="G375" s="11"/>
      <c r="H375" s="11"/>
      <c r="I375" s="11"/>
      <c r="J375" s="11"/>
      <c r="K375" s="11"/>
      <c r="L375" s="11"/>
      <c r="M375" s="11"/>
      <c r="N375" s="11"/>
      <c r="O375" s="11"/>
      <c r="P375" s="11"/>
      <c r="Q375" s="11"/>
      <c r="R375" s="11"/>
      <c r="S375" s="11"/>
      <c r="T375" s="11"/>
      <c r="U375" s="11"/>
      <c r="V375" s="11"/>
    </row>
    <row r="376" spans="2:22" s="46" customFormat="1" x14ac:dyDescent="0.2">
      <c r="B376" s="11"/>
      <c r="C376" s="11"/>
      <c r="D376" s="11"/>
      <c r="E376" s="11"/>
      <c r="F376" s="11"/>
      <c r="G376" s="11"/>
      <c r="H376" s="11"/>
      <c r="I376" s="11"/>
      <c r="J376" s="11"/>
      <c r="K376" s="11"/>
      <c r="L376" s="11"/>
      <c r="M376" s="11"/>
      <c r="N376" s="11"/>
      <c r="O376" s="11"/>
      <c r="P376" s="11"/>
      <c r="Q376" s="11"/>
      <c r="R376" s="11"/>
      <c r="S376" s="11"/>
      <c r="T376" s="11"/>
      <c r="U376" s="11"/>
      <c r="V376" s="11"/>
    </row>
    <row r="377" spans="2:22" s="46" customFormat="1" x14ac:dyDescent="0.2">
      <c r="B377" s="11"/>
      <c r="C377" s="11"/>
      <c r="D377" s="11"/>
      <c r="E377" s="11"/>
      <c r="F377" s="11"/>
      <c r="G377" s="11"/>
      <c r="H377" s="11"/>
      <c r="I377" s="11"/>
      <c r="J377" s="11"/>
      <c r="K377" s="11"/>
      <c r="L377" s="11"/>
      <c r="M377" s="11"/>
      <c r="N377" s="11"/>
      <c r="O377" s="11"/>
      <c r="P377" s="11"/>
      <c r="Q377" s="11"/>
      <c r="R377" s="11"/>
      <c r="S377" s="11"/>
      <c r="T377" s="11"/>
      <c r="U377" s="11"/>
      <c r="V377" s="11"/>
    </row>
    <row r="378" spans="2:22" s="46" customFormat="1" x14ac:dyDescent="0.2">
      <c r="B378" s="11"/>
      <c r="C378" s="11"/>
      <c r="D378" s="11"/>
      <c r="E378" s="11"/>
      <c r="F378" s="11"/>
      <c r="G378" s="11"/>
      <c r="H378" s="11"/>
      <c r="I378" s="11"/>
      <c r="J378" s="11"/>
      <c r="K378" s="11"/>
      <c r="L378" s="11"/>
      <c r="M378" s="11"/>
      <c r="N378" s="11"/>
      <c r="O378" s="11"/>
      <c r="P378" s="11"/>
      <c r="Q378" s="11"/>
      <c r="R378" s="11"/>
      <c r="S378" s="11"/>
      <c r="T378" s="11"/>
      <c r="U378" s="11"/>
      <c r="V378" s="11"/>
    </row>
    <row r="379" spans="2:22" s="46" customFormat="1" x14ac:dyDescent="0.2">
      <c r="B379" s="11"/>
      <c r="C379" s="11"/>
      <c r="D379" s="11"/>
      <c r="E379" s="11"/>
      <c r="F379" s="11"/>
      <c r="G379" s="11"/>
      <c r="H379" s="11"/>
      <c r="I379" s="11"/>
      <c r="J379" s="11"/>
      <c r="K379" s="11"/>
      <c r="L379" s="11"/>
      <c r="M379" s="11"/>
      <c r="N379" s="11"/>
      <c r="O379" s="11"/>
      <c r="P379" s="11"/>
      <c r="Q379" s="11"/>
      <c r="R379" s="11"/>
      <c r="S379" s="11"/>
      <c r="T379" s="11"/>
      <c r="U379" s="11"/>
      <c r="V379" s="11"/>
    </row>
    <row r="380" spans="2:22" s="46" customFormat="1" x14ac:dyDescent="0.2">
      <c r="B380" s="11"/>
      <c r="C380" s="11"/>
      <c r="D380" s="11"/>
      <c r="E380" s="11"/>
      <c r="F380" s="11"/>
      <c r="G380" s="11"/>
      <c r="H380" s="11"/>
      <c r="I380" s="11"/>
      <c r="J380" s="11"/>
      <c r="K380" s="11"/>
      <c r="L380" s="11"/>
      <c r="M380" s="11"/>
      <c r="N380" s="11"/>
      <c r="O380" s="11"/>
      <c r="P380" s="11"/>
      <c r="Q380" s="11"/>
      <c r="R380" s="11"/>
      <c r="S380" s="11"/>
      <c r="T380" s="11"/>
      <c r="U380" s="11"/>
      <c r="V380" s="11"/>
    </row>
    <row r="381" spans="2:22" s="46" customFormat="1" x14ac:dyDescent="0.2">
      <c r="B381" s="11"/>
      <c r="C381" s="11"/>
      <c r="D381" s="11"/>
      <c r="E381" s="11"/>
      <c r="F381" s="11"/>
      <c r="G381" s="11"/>
      <c r="H381" s="11"/>
      <c r="I381" s="11"/>
      <c r="J381" s="11"/>
      <c r="K381" s="11"/>
      <c r="L381" s="11"/>
      <c r="M381" s="11"/>
      <c r="N381" s="11"/>
      <c r="O381" s="11"/>
      <c r="P381" s="11"/>
      <c r="Q381" s="11"/>
      <c r="R381" s="11"/>
      <c r="S381" s="11"/>
      <c r="T381" s="11"/>
      <c r="U381" s="11"/>
      <c r="V381" s="11"/>
    </row>
    <row r="382" spans="2:22" s="46" customFormat="1" x14ac:dyDescent="0.2">
      <c r="B382" s="11"/>
      <c r="C382" s="11"/>
      <c r="D382" s="11"/>
      <c r="E382" s="11"/>
      <c r="F382" s="11"/>
      <c r="G382" s="11"/>
      <c r="H382" s="11"/>
      <c r="I382" s="11"/>
      <c r="J382" s="11"/>
      <c r="K382" s="11"/>
      <c r="L382" s="11"/>
      <c r="M382" s="11"/>
      <c r="N382" s="11"/>
      <c r="O382" s="11"/>
      <c r="P382" s="11"/>
      <c r="Q382" s="11"/>
      <c r="R382" s="11"/>
      <c r="S382" s="11"/>
      <c r="T382" s="11"/>
      <c r="U382" s="11"/>
      <c r="V382" s="11"/>
    </row>
    <row r="383" spans="2:22" s="46" customFormat="1" x14ac:dyDescent="0.2">
      <c r="B383" s="11"/>
      <c r="C383" s="11"/>
      <c r="D383" s="11"/>
      <c r="E383" s="11"/>
      <c r="F383" s="11"/>
      <c r="G383" s="11"/>
      <c r="H383" s="11"/>
      <c r="I383" s="11"/>
      <c r="J383" s="11"/>
      <c r="K383" s="11"/>
      <c r="L383" s="11"/>
      <c r="M383" s="11"/>
      <c r="N383" s="11"/>
      <c r="O383" s="11"/>
      <c r="P383" s="11"/>
      <c r="Q383" s="11"/>
      <c r="R383" s="11"/>
      <c r="S383" s="11"/>
      <c r="T383" s="11"/>
      <c r="U383" s="11"/>
      <c r="V383" s="11"/>
    </row>
    <row r="384" spans="2:22" s="46" customFormat="1" x14ac:dyDescent="0.2">
      <c r="B384" s="11"/>
      <c r="C384" s="11"/>
      <c r="D384" s="11"/>
      <c r="E384" s="11"/>
      <c r="F384" s="11"/>
      <c r="G384" s="11"/>
      <c r="H384" s="11"/>
      <c r="I384" s="11"/>
      <c r="J384" s="11"/>
      <c r="K384" s="11"/>
      <c r="L384" s="11"/>
      <c r="M384" s="11"/>
      <c r="N384" s="11"/>
      <c r="O384" s="11"/>
      <c r="P384" s="11"/>
      <c r="Q384" s="11"/>
      <c r="R384" s="11"/>
      <c r="S384" s="11"/>
      <c r="T384" s="11"/>
      <c r="U384" s="11"/>
      <c r="V384" s="11"/>
    </row>
    <row r="385" spans="2:22" s="46" customFormat="1" x14ac:dyDescent="0.2">
      <c r="B385" s="11"/>
      <c r="C385" s="11"/>
      <c r="D385" s="11"/>
      <c r="E385" s="11"/>
      <c r="F385" s="11"/>
      <c r="G385" s="11"/>
      <c r="H385" s="11"/>
      <c r="I385" s="11"/>
      <c r="J385" s="11"/>
      <c r="K385" s="11"/>
      <c r="L385" s="11"/>
      <c r="M385" s="11"/>
      <c r="N385" s="11"/>
      <c r="O385" s="11"/>
      <c r="P385" s="11"/>
      <c r="Q385" s="11"/>
      <c r="R385" s="11"/>
      <c r="S385" s="11"/>
      <c r="T385" s="11"/>
      <c r="U385" s="11"/>
      <c r="V385" s="11"/>
    </row>
    <row r="386" spans="2:22" s="46" customFormat="1" x14ac:dyDescent="0.2">
      <c r="B386" s="11"/>
      <c r="C386" s="11"/>
      <c r="D386" s="11"/>
      <c r="E386" s="11"/>
      <c r="F386" s="11"/>
      <c r="G386" s="11"/>
      <c r="H386" s="11"/>
      <c r="I386" s="11"/>
      <c r="J386" s="11"/>
      <c r="K386" s="11"/>
      <c r="L386" s="11"/>
      <c r="M386" s="11"/>
      <c r="N386" s="11"/>
      <c r="O386" s="11"/>
      <c r="P386" s="11"/>
      <c r="Q386" s="11"/>
      <c r="R386" s="11"/>
      <c r="S386" s="11"/>
      <c r="T386" s="11"/>
      <c r="U386" s="11"/>
      <c r="V386" s="11"/>
    </row>
    <row r="387" spans="2:22" s="46" customFormat="1" x14ac:dyDescent="0.2">
      <c r="B387" s="11"/>
      <c r="C387" s="11"/>
      <c r="D387" s="11"/>
      <c r="E387" s="11"/>
      <c r="F387" s="11"/>
      <c r="G387" s="11"/>
      <c r="H387" s="11"/>
      <c r="I387" s="11"/>
      <c r="J387" s="11"/>
      <c r="K387" s="11"/>
      <c r="L387" s="11"/>
      <c r="M387" s="11"/>
      <c r="N387" s="11"/>
      <c r="O387" s="11"/>
      <c r="P387" s="11"/>
      <c r="Q387" s="11"/>
      <c r="R387" s="11"/>
      <c r="S387" s="11"/>
      <c r="T387" s="11"/>
      <c r="U387" s="11"/>
      <c r="V387" s="11"/>
    </row>
    <row r="388" spans="2:22" s="46" customFormat="1" x14ac:dyDescent="0.2">
      <c r="B388" s="11"/>
      <c r="C388" s="11"/>
      <c r="D388" s="11"/>
      <c r="E388" s="11"/>
      <c r="F388" s="11"/>
      <c r="G388" s="11"/>
      <c r="H388" s="11"/>
      <c r="I388" s="11"/>
      <c r="J388" s="11"/>
      <c r="K388" s="11"/>
      <c r="L388" s="11"/>
      <c r="M388" s="11"/>
      <c r="N388" s="11"/>
      <c r="O388" s="11"/>
      <c r="P388" s="11"/>
      <c r="Q388" s="11"/>
      <c r="R388" s="11"/>
      <c r="S388" s="11"/>
      <c r="T388" s="11"/>
      <c r="U388" s="11"/>
      <c r="V388" s="11"/>
    </row>
    <row r="389" spans="2:22" s="46" customFormat="1" x14ac:dyDescent="0.2">
      <c r="B389" s="11"/>
      <c r="C389" s="11"/>
      <c r="D389" s="11"/>
      <c r="E389" s="11"/>
      <c r="F389" s="11"/>
      <c r="G389" s="11"/>
      <c r="H389" s="11"/>
      <c r="I389" s="11"/>
      <c r="J389" s="11"/>
      <c r="K389" s="11"/>
      <c r="L389" s="11"/>
      <c r="M389" s="11"/>
      <c r="N389" s="11"/>
      <c r="O389" s="11"/>
      <c r="P389" s="11"/>
      <c r="Q389" s="11"/>
      <c r="R389" s="11"/>
      <c r="S389" s="11"/>
      <c r="T389" s="11"/>
      <c r="U389" s="11"/>
      <c r="V389" s="11"/>
    </row>
    <row r="390" spans="2:22" s="46" customFormat="1" x14ac:dyDescent="0.2">
      <c r="B390" s="11"/>
      <c r="C390" s="11"/>
      <c r="D390" s="11"/>
      <c r="E390" s="11"/>
      <c r="F390" s="11"/>
      <c r="G390" s="11"/>
      <c r="H390" s="11"/>
      <c r="I390" s="11"/>
      <c r="J390" s="11"/>
      <c r="K390" s="11"/>
      <c r="L390" s="11"/>
      <c r="M390" s="11"/>
      <c r="N390" s="11"/>
      <c r="O390" s="11"/>
      <c r="P390" s="11"/>
      <c r="Q390" s="11"/>
      <c r="R390" s="11"/>
      <c r="S390" s="11"/>
      <c r="T390" s="11"/>
      <c r="U390" s="11"/>
      <c r="V390" s="11"/>
    </row>
    <row r="391" spans="2:22" s="46" customFormat="1" x14ac:dyDescent="0.2">
      <c r="B391" s="11"/>
      <c r="C391" s="11"/>
      <c r="D391" s="11"/>
      <c r="E391" s="11"/>
      <c r="F391" s="11"/>
      <c r="G391" s="11"/>
      <c r="H391" s="11"/>
      <c r="I391" s="11"/>
      <c r="J391" s="11"/>
      <c r="K391" s="11"/>
      <c r="L391" s="11"/>
      <c r="M391" s="11"/>
      <c r="N391" s="11"/>
      <c r="O391" s="11"/>
      <c r="P391" s="11"/>
      <c r="Q391" s="11"/>
      <c r="R391" s="11"/>
      <c r="S391" s="11"/>
      <c r="T391" s="11"/>
      <c r="U391" s="11"/>
      <c r="V391" s="11"/>
    </row>
    <row r="392" spans="2:22" s="46" customFormat="1" x14ac:dyDescent="0.2">
      <c r="B392" s="11"/>
      <c r="C392" s="11"/>
      <c r="D392" s="11"/>
      <c r="E392" s="11"/>
      <c r="F392" s="11"/>
      <c r="G392" s="11"/>
      <c r="H392" s="11"/>
      <c r="I392" s="11"/>
      <c r="J392" s="11"/>
      <c r="K392" s="11"/>
      <c r="L392" s="11"/>
      <c r="M392" s="11"/>
      <c r="N392" s="11"/>
      <c r="O392" s="11"/>
      <c r="P392" s="11"/>
      <c r="Q392" s="11"/>
      <c r="R392" s="11"/>
      <c r="S392" s="11"/>
      <c r="T392" s="11"/>
      <c r="U392" s="11"/>
      <c r="V392" s="11"/>
    </row>
    <row r="393" spans="2:22" s="46" customFormat="1" x14ac:dyDescent="0.2">
      <c r="B393" s="11"/>
      <c r="C393" s="11"/>
      <c r="D393" s="11"/>
      <c r="E393" s="11"/>
      <c r="F393" s="11"/>
      <c r="G393" s="11"/>
      <c r="H393" s="11"/>
      <c r="I393" s="11"/>
      <c r="J393" s="11"/>
      <c r="K393" s="11"/>
      <c r="L393" s="11"/>
      <c r="M393" s="11"/>
      <c r="N393" s="11"/>
      <c r="O393" s="11"/>
      <c r="P393" s="11"/>
      <c r="Q393" s="11"/>
      <c r="R393" s="11"/>
      <c r="S393" s="11"/>
      <c r="T393" s="11"/>
      <c r="U393" s="11"/>
      <c r="V393" s="11"/>
    </row>
    <row r="394" spans="2:22" s="46" customFormat="1" x14ac:dyDescent="0.2">
      <c r="B394" s="11"/>
      <c r="C394" s="11"/>
      <c r="D394" s="11"/>
      <c r="E394" s="11"/>
      <c r="F394" s="11"/>
      <c r="G394" s="11"/>
      <c r="H394" s="11"/>
      <c r="I394" s="11"/>
      <c r="J394" s="11"/>
      <c r="K394" s="11"/>
      <c r="L394" s="11"/>
      <c r="M394" s="11"/>
      <c r="N394" s="11"/>
      <c r="O394" s="11"/>
      <c r="P394" s="11"/>
      <c r="Q394" s="11"/>
      <c r="R394" s="11"/>
      <c r="S394" s="11"/>
      <c r="T394" s="11"/>
      <c r="U394" s="11"/>
      <c r="V394" s="11"/>
    </row>
    <row r="395" spans="2:22" s="46" customFormat="1" x14ac:dyDescent="0.2">
      <c r="B395" s="11"/>
      <c r="C395" s="11"/>
      <c r="D395" s="11"/>
      <c r="E395" s="11"/>
      <c r="F395" s="11"/>
      <c r="G395" s="11"/>
      <c r="H395" s="11"/>
      <c r="I395" s="11"/>
      <c r="J395" s="11"/>
      <c r="K395" s="11"/>
      <c r="L395" s="11"/>
      <c r="M395" s="11"/>
      <c r="N395" s="11"/>
      <c r="O395" s="11"/>
      <c r="P395" s="11"/>
      <c r="Q395" s="11"/>
      <c r="R395" s="11"/>
      <c r="S395" s="11"/>
      <c r="T395" s="11"/>
      <c r="U395" s="11"/>
      <c r="V395" s="11"/>
    </row>
    <row r="396" spans="2:22" s="46" customFormat="1" x14ac:dyDescent="0.2">
      <c r="B396" s="11"/>
      <c r="C396" s="11"/>
      <c r="D396" s="11"/>
      <c r="E396" s="11"/>
      <c r="F396" s="11"/>
      <c r="G396" s="11"/>
      <c r="H396" s="11"/>
      <c r="I396" s="11"/>
      <c r="J396" s="11"/>
      <c r="K396" s="11"/>
      <c r="L396" s="11"/>
      <c r="M396" s="11"/>
      <c r="N396" s="11"/>
      <c r="O396" s="11"/>
      <c r="P396" s="11"/>
      <c r="Q396" s="11"/>
      <c r="R396" s="11"/>
      <c r="S396" s="11"/>
      <c r="T396" s="11"/>
      <c r="U396" s="11"/>
      <c r="V396" s="11"/>
    </row>
    <row r="397" spans="2:22" s="46" customFormat="1" x14ac:dyDescent="0.2">
      <c r="B397" s="11"/>
      <c r="C397" s="11"/>
      <c r="D397" s="11"/>
      <c r="E397" s="11"/>
      <c r="F397" s="11"/>
      <c r="G397" s="11"/>
      <c r="H397" s="11"/>
      <c r="I397" s="11"/>
      <c r="J397" s="11"/>
      <c r="K397" s="11"/>
      <c r="L397" s="11"/>
      <c r="M397" s="11"/>
      <c r="N397" s="11"/>
      <c r="O397" s="11"/>
      <c r="P397" s="11"/>
      <c r="Q397" s="11"/>
      <c r="R397" s="11"/>
      <c r="S397" s="11"/>
      <c r="T397" s="11"/>
      <c r="U397" s="11"/>
      <c r="V397" s="11"/>
    </row>
    <row r="398" spans="2:22" s="46" customFormat="1" x14ac:dyDescent="0.2">
      <c r="B398" s="11"/>
      <c r="C398" s="11"/>
      <c r="D398" s="11"/>
      <c r="E398" s="11"/>
      <c r="F398" s="11"/>
      <c r="G398" s="11"/>
      <c r="H398" s="11"/>
      <c r="I398" s="11"/>
      <c r="J398" s="11"/>
      <c r="K398" s="11"/>
      <c r="L398" s="11"/>
      <c r="M398" s="11"/>
      <c r="N398" s="11"/>
      <c r="O398" s="11"/>
      <c r="P398" s="11"/>
      <c r="Q398" s="11"/>
      <c r="R398" s="11"/>
      <c r="S398" s="11"/>
      <c r="T398" s="11"/>
      <c r="U398" s="11"/>
      <c r="V398" s="11"/>
    </row>
    <row r="399" spans="2:22" s="46" customFormat="1" x14ac:dyDescent="0.2">
      <c r="B399" s="11"/>
      <c r="C399" s="11"/>
      <c r="D399" s="11"/>
      <c r="E399" s="11"/>
      <c r="F399" s="11"/>
      <c r="G399" s="11"/>
      <c r="H399" s="11"/>
      <c r="I399" s="11"/>
      <c r="J399" s="11"/>
      <c r="K399" s="11"/>
      <c r="L399" s="11"/>
      <c r="M399" s="11"/>
      <c r="N399" s="11"/>
      <c r="O399" s="11"/>
      <c r="P399" s="11"/>
      <c r="Q399" s="11"/>
      <c r="R399" s="11"/>
      <c r="S399" s="11"/>
      <c r="T399" s="11"/>
      <c r="U399" s="11"/>
      <c r="V399" s="11"/>
    </row>
    <row r="400" spans="2:22" s="46" customFormat="1" x14ac:dyDescent="0.2">
      <c r="B400" s="11"/>
      <c r="C400" s="11"/>
      <c r="D400" s="11"/>
      <c r="E400" s="11"/>
      <c r="F400" s="11"/>
      <c r="G400" s="11"/>
      <c r="H400" s="11"/>
      <c r="I400" s="11"/>
      <c r="J400" s="11"/>
      <c r="K400" s="11"/>
      <c r="L400" s="11"/>
      <c r="M400" s="11"/>
      <c r="N400" s="11"/>
      <c r="O400" s="11"/>
      <c r="P400" s="11"/>
      <c r="Q400" s="11"/>
      <c r="R400" s="11"/>
      <c r="S400" s="11"/>
      <c r="T400" s="11"/>
      <c r="U400" s="11"/>
      <c r="V400" s="11"/>
    </row>
    <row r="401" spans="2:22" s="46" customFormat="1" x14ac:dyDescent="0.2">
      <c r="B401" s="11"/>
      <c r="C401" s="11"/>
      <c r="D401" s="11"/>
      <c r="E401" s="11"/>
      <c r="F401" s="11"/>
      <c r="G401" s="11"/>
      <c r="H401" s="11"/>
      <c r="I401" s="11"/>
      <c r="J401" s="11"/>
      <c r="K401" s="11"/>
      <c r="L401" s="11"/>
      <c r="M401" s="11"/>
      <c r="N401" s="11"/>
      <c r="O401" s="11"/>
      <c r="P401" s="11"/>
      <c r="Q401" s="11"/>
      <c r="R401" s="11"/>
      <c r="S401" s="11"/>
      <c r="T401" s="11"/>
      <c r="U401" s="11"/>
      <c r="V401" s="11"/>
    </row>
    <row r="402" spans="2:22" s="46" customFormat="1" x14ac:dyDescent="0.2">
      <c r="B402" s="11"/>
      <c r="C402" s="11"/>
      <c r="D402" s="11"/>
      <c r="E402" s="11"/>
      <c r="F402" s="11"/>
      <c r="G402" s="11"/>
      <c r="H402" s="11"/>
      <c r="I402" s="11"/>
      <c r="J402" s="11"/>
      <c r="K402" s="11"/>
      <c r="L402" s="11"/>
      <c r="M402" s="11"/>
      <c r="N402" s="11"/>
      <c r="O402" s="11"/>
      <c r="P402" s="11"/>
      <c r="Q402" s="11"/>
      <c r="R402" s="11"/>
      <c r="S402" s="11"/>
      <c r="T402" s="11"/>
      <c r="U402" s="11"/>
      <c r="V402" s="11"/>
    </row>
    <row r="403" spans="2:22" s="46" customFormat="1" x14ac:dyDescent="0.2">
      <c r="B403" s="11"/>
      <c r="C403" s="11"/>
      <c r="D403" s="11"/>
      <c r="E403" s="11"/>
      <c r="F403" s="11"/>
      <c r="G403" s="11"/>
      <c r="H403" s="11"/>
      <c r="I403" s="11"/>
      <c r="J403" s="11"/>
      <c r="K403" s="11"/>
      <c r="L403" s="11"/>
      <c r="M403" s="11"/>
      <c r="N403" s="11"/>
      <c r="O403" s="11"/>
      <c r="P403" s="11"/>
      <c r="Q403" s="11"/>
      <c r="R403" s="11"/>
      <c r="S403" s="11"/>
      <c r="T403" s="11"/>
      <c r="U403" s="11"/>
      <c r="V403" s="11"/>
    </row>
    <row r="404" spans="2:22" s="46" customFormat="1" x14ac:dyDescent="0.2">
      <c r="B404" s="11"/>
      <c r="C404" s="11"/>
      <c r="D404" s="11"/>
      <c r="E404" s="11"/>
      <c r="F404" s="11"/>
      <c r="G404" s="11"/>
      <c r="H404" s="11"/>
      <c r="I404" s="11"/>
      <c r="J404" s="11"/>
      <c r="K404" s="11"/>
      <c r="L404" s="11"/>
      <c r="M404" s="11"/>
      <c r="N404" s="11"/>
      <c r="O404" s="11"/>
      <c r="P404" s="11"/>
      <c r="Q404" s="11"/>
      <c r="R404" s="11"/>
      <c r="S404" s="11"/>
      <c r="T404" s="11"/>
      <c r="U404" s="11"/>
      <c r="V404" s="11"/>
    </row>
    <row r="405" spans="2:22" s="46" customFormat="1" x14ac:dyDescent="0.2">
      <c r="B405" s="11"/>
      <c r="C405" s="11"/>
      <c r="D405" s="11"/>
      <c r="E405" s="11"/>
      <c r="F405" s="11"/>
      <c r="G405" s="11"/>
      <c r="H405" s="11"/>
      <c r="I405" s="11"/>
      <c r="J405" s="11"/>
      <c r="K405" s="11"/>
      <c r="L405" s="11"/>
      <c r="M405" s="11"/>
      <c r="N405" s="11"/>
      <c r="O405" s="11"/>
      <c r="P405" s="11"/>
      <c r="Q405" s="11"/>
      <c r="R405" s="11"/>
      <c r="S405" s="11"/>
      <c r="T405" s="11"/>
      <c r="U405" s="11"/>
      <c r="V405" s="11"/>
    </row>
    <row r="406" spans="2:22" s="46" customFormat="1" x14ac:dyDescent="0.2">
      <c r="B406" s="11"/>
      <c r="C406" s="11"/>
      <c r="D406" s="11"/>
      <c r="E406" s="11"/>
      <c r="F406" s="11"/>
      <c r="G406" s="11"/>
      <c r="H406" s="11"/>
      <c r="I406" s="11"/>
      <c r="J406" s="11"/>
      <c r="K406" s="11"/>
      <c r="L406" s="11"/>
      <c r="M406" s="11"/>
      <c r="N406" s="11"/>
      <c r="O406" s="11"/>
      <c r="P406" s="11"/>
      <c r="Q406" s="11"/>
      <c r="R406" s="11"/>
      <c r="S406" s="11"/>
      <c r="T406" s="11"/>
      <c r="U406" s="11"/>
      <c r="V406" s="11"/>
    </row>
    <row r="407" spans="2:22" s="46" customFormat="1" x14ac:dyDescent="0.2">
      <c r="B407" s="11"/>
      <c r="C407" s="11"/>
      <c r="D407" s="11"/>
      <c r="E407" s="11"/>
      <c r="F407" s="11"/>
      <c r="G407" s="11"/>
      <c r="H407" s="11"/>
      <c r="I407" s="11"/>
      <c r="J407" s="11"/>
      <c r="K407" s="11"/>
      <c r="L407" s="11"/>
      <c r="M407" s="11"/>
      <c r="N407" s="11"/>
      <c r="O407" s="11"/>
      <c r="P407" s="11"/>
      <c r="Q407" s="11"/>
      <c r="R407" s="11"/>
      <c r="S407" s="11"/>
      <c r="T407" s="11"/>
      <c r="U407" s="11"/>
      <c r="V407" s="11"/>
    </row>
    <row r="408" spans="2:22" s="46" customFormat="1" x14ac:dyDescent="0.2">
      <c r="B408" s="11"/>
      <c r="C408" s="11"/>
      <c r="D408" s="11"/>
      <c r="E408" s="11"/>
      <c r="F408" s="11"/>
      <c r="G408" s="11"/>
      <c r="H408" s="11"/>
      <c r="I408" s="11"/>
      <c r="J408" s="11"/>
      <c r="K408" s="11"/>
      <c r="L408" s="11"/>
      <c r="M408" s="11"/>
      <c r="N408" s="11"/>
      <c r="O408" s="11"/>
      <c r="P408" s="11"/>
      <c r="Q408" s="11"/>
      <c r="R408" s="11"/>
      <c r="S408" s="11"/>
      <c r="T408" s="11"/>
      <c r="U408" s="11"/>
      <c r="V408" s="11"/>
    </row>
    <row r="409" spans="2:22" s="46" customFormat="1" x14ac:dyDescent="0.2">
      <c r="B409" s="11"/>
      <c r="C409" s="11"/>
      <c r="D409" s="11"/>
      <c r="E409" s="11"/>
      <c r="F409" s="11"/>
      <c r="G409" s="11"/>
      <c r="H409" s="11"/>
      <c r="I409" s="11"/>
      <c r="J409" s="11"/>
      <c r="K409" s="11"/>
      <c r="L409" s="11"/>
      <c r="M409" s="11"/>
      <c r="N409" s="11"/>
      <c r="O409" s="11"/>
      <c r="P409" s="11"/>
      <c r="Q409" s="11"/>
      <c r="R409" s="11"/>
      <c r="S409" s="11"/>
      <c r="T409" s="11"/>
      <c r="U409" s="11"/>
      <c r="V409" s="11"/>
    </row>
    <row r="410" spans="2:22" s="46" customFormat="1" x14ac:dyDescent="0.2">
      <c r="B410" s="11"/>
      <c r="C410" s="11"/>
      <c r="D410" s="11"/>
      <c r="E410" s="11"/>
      <c r="F410" s="11"/>
      <c r="G410" s="11"/>
      <c r="H410" s="11"/>
      <c r="I410" s="11"/>
      <c r="J410" s="11"/>
      <c r="K410" s="11"/>
      <c r="L410" s="11"/>
      <c r="M410" s="11"/>
      <c r="N410" s="11"/>
      <c r="O410" s="11"/>
      <c r="P410" s="11"/>
      <c r="Q410" s="11"/>
      <c r="R410" s="11"/>
      <c r="S410" s="11"/>
      <c r="T410" s="11"/>
      <c r="U410" s="11"/>
      <c r="V410" s="11"/>
    </row>
    <row r="411" spans="2:22" s="46" customFormat="1" x14ac:dyDescent="0.2">
      <c r="B411" s="11"/>
      <c r="C411" s="11"/>
      <c r="D411" s="11"/>
      <c r="E411" s="11"/>
      <c r="F411" s="11"/>
      <c r="G411" s="11"/>
      <c r="H411" s="11"/>
      <c r="I411" s="11"/>
      <c r="J411" s="11"/>
      <c r="K411" s="11"/>
      <c r="L411" s="11"/>
      <c r="M411" s="11"/>
      <c r="N411" s="11"/>
      <c r="O411" s="11"/>
      <c r="P411" s="11"/>
      <c r="Q411" s="11"/>
      <c r="R411" s="11"/>
      <c r="S411" s="11"/>
      <c r="T411" s="11"/>
      <c r="U411" s="11"/>
      <c r="V411" s="11"/>
    </row>
    <row r="412" spans="2:22" s="46" customFormat="1" x14ac:dyDescent="0.2">
      <c r="B412" s="11"/>
      <c r="C412" s="11"/>
      <c r="D412" s="11"/>
      <c r="E412" s="11"/>
      <c r="F412" s="11"/>
      <c r="G412" s="11"/>
      <c r="H412" s="11"/>
      <c r="I412" s="11"/>
      <c r="J412" s="11"/>
      <c r="K412" s="11"/>
      <c r="L412" s="11"/>
      <c r="M412" s="11"/>
      <c r="N412" s="11"/>
      <c r="O412" s="11"/>
      <c r="P412" s="11"/>
      <c r="Q412" s="11"/>
      <c r="R412" s="11"/>
      <c r="S412" s="11"/>
      <c r="T412" s="11"/>
      <c r="U412" s="11"/>
      <c r="V412" s="11"/>
    </row>
    <row r="413" spans="2:22" s="46" customFormat="1" x14ac:dyDescent="0.2">
      <c r="B413" s="11"/>
      <c r="C413" s="11"/>
      <c r="D413" s="11"/>
      <c r="E413" s="11"/>
      <c r="F413" s="11"/>
      <c r="G413" s="11"/>
      <c r="H413" s="11"/>
      <c r="I413" s="11"/>
      <c r="J413" s="11"/>
      <c r="K413" s="11"/>
      <c r="L413" s="11"/>
      <c r="M413" s="11"/>
      <c r="N413" s="11"/>
      <c r="O413" s="11"/>
      <c r="P413" s="11"/>
      <c r="Q413" s="11"/>
      <c r="R413" s="11"/>
      <c r="S413" s="11"/>
      <c r="T413" s="11"/>
      <c r="U413" s="11"/>
      <c r="V413" s="11"/>
    </row>
    <row r="414" spans="2:22" s="46" customFormat="1" x14ac:dyDescent="0.2">
      <c r="B414" s="11"/>
      <c r="C414" s="11"/>
      <c r="D414" s="11"/>
      <c r="E414" s="11"/>
      <c r="F414" s="11"/>
      <c r="G414" s="11"/>
      <c r="H414" s="11"/>
      <c r="I414" s="11"/>
      <c r="J414" s="11"/>
      <c r="K414" s="11"/>
      <c r="L414" s="11"/>
      <c r="M414" s="11"/>
      <c r="N414" s="11"/>
      <c r="O414" s="11"/>
      <c r="P414" s="11"/>
      <c r="Q414" s="11"/>
      <c r="R414" s="11"/>
      <c r="S414" s="11"/>
      <c r="T414" s="11"/>
      <c r="U414" s="11"/>
      <c r="V414" s="11"/>
    </row>
    <row r="415" spans="2:22" s="46" customFormat="1" x14ac:dyDescent="0.2">
      <c r="B415" s="11"/>
      <c r="C415" s="11"/>
      <c r="D415" s="11"/>
      <c r="E415" s="11"/>
      <c r="F415" s="11"/>
      <c r="G415" s="11"/>
      <c r="H415" s="11"/>
      <c r="I415" s="11"/>
      <c r="J415" s="11"/>
      <c r="K415" s="11"/>
      <c r="L415" s="11"/>
      <c r="M415" s="11"/>
      <c r="N415" s="11"/>
      <c r="O415" s="11"/>
      <c r="P415" s="11"/>
      <c r="Q415" s="11"/>
      <c r="R415" s="11"/>
      <c r="S415" s="11"/>
      <c r="T415" s="11"/>
      <c r="U415" s="11"/>
      <c r="V415" s="11"/>
    </row>
    <row r="416" spans="2:22" s="46" customFormat="1" x14ac:dyDescent="0.2">
      <c r="B416" s="11"/>
      <c r="C416" s="11"/>
      <c r="D416" s="11"/>
      <c r="E416" s="11"/>
      <c r="F416" s="11"/>
      <c r="G416" s="11"/>
      <c r="H416" s="11"/>
      <c r="I416" s="11"/>
      <c r="J416" s="11"/>
      <c r="K416" s="11"/>
      <c r="L416" s="11"/>
      <c r="M416" s="11"/>
      <c r="N416" s="11"/>
      <c r="O416" s="11"/>
      <c r="P416" s="11"/>
      <c r="Q416" s="11"/>
      <c r="R416" s="11"/>
      <c r="S416" s="11"/>
      <c r="T416" s="11"/>
      <c r="U416" s="11"/>
      <c r="V416" s="11"/>
    </row>
    <row r="417" spans="2:22" s="46" customFormat="1" x14ac:dyDescent="0.2">
      <c r="B417" s="11"/>
      <c r="C417" s="11"/>
      <c r="D417" s="11"/>
      <c r="E417" s="11"/>
      <c r="F417" s="11"/>
      <c r="G417" s="11"/>
      <c r="H417" s="11"/>
      <c r="I417" s="11"/>
      <c r="J417" s="11"/>
      <c r="K417" s="11"/>
      <c r="L417" s="11"/>
      <c r="M417" s="11"/>
      <c r="N417" s="11"/>
      <c r="O417" s="11"/>
      <c r="P417" s="11"/>
      <c r="Q417" s="11"/>
      <c r="R417" s="11"/>
      <c r="S417" s="11"/>
      <c r="T417" s="11"/>
      <c r="U417" s="11"/>
      <c r="V417" s="11"/>
    </row>
    <row r="418" spans="2:22" s="46" customFormat="1" x14ac:dyDescent="0.2">
      <c r="B418" s="11"/>
      <c r="C418" s="11"/>
      <c r="D418" s="11"/>
      <c r="E418" s="11"/>
      <c r="F418" s="11"/>
      <c r="G418" s="11"/>
      <c r="H418" s="11"/>
      <c r="I418" s="11"/>
      <c r="J418" s="11"/>
      <c r="K418" s="11"/>
      <c r="L418" s="11"/>
      <c r="M418" s="11"/>
      <c r="N418" s="11"/>
      <c r="O418" s="11"/>
      <c r="P418" s="11"/>
      <c r="Q418" s="11"/>
      <c r="R418" s="11"/>
      <c r="S418" s="11"/>
      <c r="T418" s="11"/>
      <c r="U418" s="11"/>
      <c r="V418" s="11"/>
    </row>
    <row r="419" spans="2:22" s="46" customFormat="1" x14ac:dyDescent="0.2">
      <c r="B419" s="11"/>
      <c r="C419" s="11"/>
      <c r="D419" s="11"/>
      <c r="E419" s="11"/>
      <c r="F419" s="11"/>
      <c r="G419" s="11"/>
      <c r="H419" s="11"/>
      <c r="I419" s="11"/>
      <c r="J419" s="11"/>
      <c r="K419" s="11"/>
      <c r="L419" s="11"/>
      <c r="M419" s="11"/>
      <c r="N419" s="11"/>
      <c r="O419" s="11"/>
      <c r="P419" s="11"/>
      <c r="Q419" s="11"/>
      <c r="R419" s="11"/>
      <c r="S419" s="11"/>
      <c r="T419" s="11"/>
      <c r="U419" s="11"/>
      <c r="V419" s="11"/>
    </row>
    <row r="420" spans="2:22" s="46" customFormat="1" x14ac:dyDescent="0.2">
      <c r="B420" s="11"/>
      <c r="C420" s="11"/>
      <c r="D420" s="11"/>
      <c r="E420" s="11"/>
      <c r="F420" s="11"/>
      <c r="G420" s="11"/>
      <c r="H420" s="11"/>
      <c r="I420" s="11"/>
      <c r="J420" s="11"/>
      <c r="K420" s="11"/>
      <c r="L420" s="11"/>
      <c r="M420" s="11"/>
      <c r="N420" s="11"/>
      <c r="O420" s="11"/>
      <c r="P420" s="11"/>
      <c r="Q420" s="11"/>
      <c r="R420" s="11"/>
      <c r="S420" s="11"/>
      <c r="T420" s="11"/>
      <c r="U420" s="11"/>
      <c r="V420" s="11"/>
    </row>
    <row r="421" spans="2:22" s="46" customFormat="1" x14ac:dyDescent="0.2">
      <c r="B421" s="11"/>
      <c r="C421" s="11"/>
      <c r="D421" s="11"/>
      <c r="E421" s="11"/>
      <c r="F421" s="11"/>
      <c r="G421" s="11"/>
      <c r="H421" s="11"/>
      <c r="I421" s="11"/>
      <c r="J421" s="11"/>
      <c r="K421" s="11"/>
      <c r="L421" s="11"/>
      <c r="M421" s="11"/>
      <c r="N421" s="11"/>
      <c r="O421" s="11"/>
      <c r="P421" s="11"/>
      <c r="Q421" s="11"/>
      <c r="R421" s="11"/>
      <c r="S421" s="11"/>
      <c r="T421" s="11"/>
      <c r="U421" s="11"/>
      <c r="V421" s="11"/>
    </row>
    <row r="422" spans="2:22" s="46" customFormat="1" x14ac:dyDescent="0.2">
      <c r="B422" s="11"/>
      <c r="C422" s="11"/>
      <c r="D422" s="11"/>
      <c r="E422" s="11"/>
      <c r="F422" s="11"/>
      <c r="G422" s="11"/>
      <c r="H422" s="11"/>
      <c r="I422" s="11"/>
      <c r="J422" s="11"/>
      <c r="K422" s="11"/>
      <c r="L422" s="11"/>
      <c r="M422" s="11"/>
      <c r="N422" s="11"/>
      <c r="O422" s="11"/>
      <c r="P422" s="11"/>
      <c r="Q422" s="11"/>
      <c r="R422" s="11"/>
      <c r="S422" s="11"/>
      <c r="T422" s="11"/>
      <c r="U422" s="11"/>
      <c r="V422" s="11"/>
    </row>
    <row r="423" spans="2:22" s="46" customFormat="1" x14ac:dyDescent="0.2">
      <c r="B423" s="11"/>
      <c r="C423" s="11"/>
      <c r="D423" s="11"/>
      <c r="E423" s="11"/>
      <c r="F423" s="11"/>
      <c r="G423" s="11"/>
      <c r="H423" s="11"/>
      <c r="I423" s="11"/>
      <c r="J423" s="11"/>
      <c r="K423" s="11"/>
      <c r="L423" s="11"/>
      <c r="M423" s="11"/>
      <c r="N423" s="11"/>
      <c r="O423" s="11"/>
      <c r="P423" s="11"/>
      <c r="Q423" s="11"/>
      <c r="R423" s="11"/>
      <c r="S423" s="11"/>
      <c r="T423" s="11"/>
      <c r="U423" s="11"/>
      <c r="V423" s="11"/>
    </row>
    <row r="424" spans="2:22" s="46" customFormat="1" x14ac:dyDescent="0.2">
      <c r="B424" s="11"/>
      <c r="C424" s="11"/>
      <c r="D424" s="11"/>
      <c r="E424" s="11"/>
      <c r="F424" s="11"/>
      <c r="G424" s="11"/>
      <c r="H424" s="11"/>
      <c r="I424" s="11"/>
      <c r="J424" s="11"/>
      <c r="K424" s="11"/>
      <c r="L424" s="11"/>
      <c r="M424" s="11"/>
      <c r="N424" s="11"/>
      <c r="O424" s="11"/>
      <c r="P424" s="11"/>
      <c r="Q424" s="11"/>
      <c r="R424" s="11"/>
      <c r="S424" s="11"/>
      <c r="T424" s="11"/>
      <c r="U424" s="11"/>
      <c r="V424" s="11"/>
    </row>
    <row r="425" spans="2:22" s="46" customFormat="1" x14ac:dyDescent="0.2">
      <c r="B425" s="11"/>
      <c r="C425" s="11"/>
      <c r="D425" s="11"/>
      <c r="E425" s="11"/>
      <c r="F425" s="11"/>
      <c r="G425" s="11"/>
      <c r="H425" s="11"/>
      <c r="I425" s="11"/>
      <c r="J425" s="11"/>
      <c r="K425" s="11"/>
      <c r="L425" s="11"/>
      <c r="M425" s="11"/>
      <c r="N425" s="11"/>
      <c r="O425" s="11"/>
      <c r="P425" s="11"/>
      <c r="Q425" s="11"/>
      <c r="R425" s="11"/>
      <c r="S425" s="11"/>
      <c r="T425" s="11"/>
      <c r="U425" s="11"/>
      <c r="V425" s="11"/>
    </row>
    <row r="426" spans="2:22" s="46" customFormat="1" x14ac:dyDescent="0.2">
      <c r="B426" s="11"/>
      <c r="C426" s="11"/>
      <c r="D426" s="11"/>
      <c r="E426" s="11"/>
      <c r="F426" s="11"/>
      <c r="G426" s="11"/>
      <c r="H426" s="11"/>
      <c r="I426" s="11"/>
      <c r="J426" s="11"/>
      <c r="K426" s="11"/>
      <c r="L426" s="11"/>
      <c r="M426" s="11"/>
      <c r="N426" s="11"/>
      <c r="O426" s="11"/>
      <c r="P426" s="11"/>
      <c r="Q426" s="11"/>
      <c r="R426" s="11"/>
      <c r="S426" s="11"/>
      <c r="T426" s="11"/>
      <c r="U426" s="11"/>
      <c r="V426" s="11"/>
    </row>
    <row r="427" spans="2:22" s="46" customFormat="1" x14ac:dyDescent="0.2">
      <c r="B427" s="11"/>
      <c r="C427" s="11"/>
      <c r="D427" s="11"/>
      <c r="E427" s="11"/>
      <c r="F427" s="11"/>
      <c r="G427" s="11"/>
      <c r="H427" s="11"/>
      <c r="I427" s="11"/>
      <c r="J427" s="11"/>
      <c r="K427" s="11"/>
      <c r="L427" s="11"/>
      <c r="M427" s="11"/>
      <c r="N427" s="11"/>
      <c r="O427" s="11"/>
      <c r="P427" s="11"/>
      <c r="Q427" s="11"/>
      <c r="R427" s="11"/>
      <c r="S427" s="11"/>
      <c r="T427" s="11"/>
      <c r="U427" s="11"/>
      <c r="V427" s="11"/>
    </row>
    <row r="428" spans="2:22" s="46" customFormat="1" x14ac:dyDescent="0.2">
      <c r="B428" s="11"/>
      <c r="C428" s="11"/>
      <c r="D428" s="11"/>
      <c r="E428" s="11"/>
      <c r="F428" s="11"/>
      <c r="G428" s="11"/>
      <c r="H428" s="11"/>
      <c r="I428" s="11"/>
      <c r="J428" s="11"/>
      <c r="K428" s="11"/>
      <c r="L428" s="11"/>
      <c r="M428" s="11"/>
      <c r="N428" s="11"/>
      <c r="O428" s="11"/>
      <c r="P428" s="11"/>
      <c r="Q428" s="11"/>
      <c r="R428" s="11"/>
      <c r="S428" s="11"/>
      <c r="T428" s="11"/>
      <c r="U428" s="11"/>
      <c r="V428" s="11"/>
    </row>
    <row r="429" spans="2:22" s="46" customFormat="1" x14ac:dyDescent="0.2">
      <c r="B429" s="11"/>
      <c r="C429" s="11"/>
      <c r="D429" s="11"/>
      <c r="E429" s="11"/>
      <c r="F429" s="11"/>
      <c r="G429" s="11"/>
      <c r="H429" s="11"/>
      <c r="I429" s="11"/>
      <c r="J429" s="11"/>
      <c r="K429" s="11"/>
      <c r="L429" s="11"/>
      <c r="M429" s="11"/>
      <c r="N429" s="11"/>
      <c r="O429" s="11"/>
      <c r="P429" s="11"/>
      <c r="Q429" s="11"/>
      <c r="R429" s="11"/>
      <c r="S429" s="11"/>
      <c r="T429" s="11"/>
      <c r="U429" s="11"/>
      <c r="V429" s="11"/>
    </row>
    <row r="430" spans="2:22" s="46" customFormat="1" x14ac:dyDescent="0.2">
      <c r="B430" s="11"/>
      <c r="C430" s="11"/>
      <c r="D430" s="11"/>
      <c r="E430" s="11"/>
      <c r="F430" s="11"/>
      <c r="G430" s="11"/>
      <c r="H430" s="11"/>
      <c r="I430" s="11"/>
      <c r="J430" s="11"/>
      <c r="K430" s="11"/>
      <c r="L430" s="11"/>
      <c r="M430" s="11"/>
      <c r="N430" s="11"/>
      <c r="O430" s="11"/>
      <c r="P430" s="11"/>
      <c r="Q430" s="11"/>
      <c r="R430" s="11"/>
      <c r="S430" s="11"/>
      <c r="T430" s="11"/>
      <c r="U430" s="11"/>
      <c r="V430" s="11"/>
    </row>
    <row r="431" spans="2:22" s="46" customFormat="1" x14ac:dyDescent="0.2">
      <c r="B431" s="11"/>
      <c r="C431" s="11"/>
      <c r="D431" s="11"/>
      <c r="E431" s="11"/>
      <c r="F431" s="11"/>
      <c r="G431" s="11"/>
      <c r="H431" s="11"/>
      <c r="I431" s="11"/>
      <c r="J431" s="11"/>
      <c r="K431" s="11"/>
      <c r="L431" s="11"/>
      <c r="M431" s="11"/>
      <c r="N431" s="11"/>
      <c r="O431" s="11"/>
      <c r="P431" s="11"/>
      <c r="Q431" s="11"/>
      <c r="R431" s="11"/>
      <c r="S431" s="11"/>
      <c r="T431" s="11"/>
      <c r="U431" s="11"/>
      <c r="V431" s="11"/>
    </row>
    <row r="432" spans="2:22" s="46" customFormat="1" x14ac:dyDescent="0.2">
      <c r="B432" s="11"/>
      <c r="C432" s="11"/>
      <c r="D432" s="11"/>
      <c r="E432" s="11"/>
      <c r="F432" s="11"/>
      <c r="G432" s="11"/>
      <c r="H432" s="11"/>
      <c r="I432" s="11"/>
      <c r="J432" s="11"/>
      <c r="K432" s="11"/>
      <c r="L432" s="11"/>
      <c r="M432" s="11"/>
      <c r="N432" s="11"/>
      <c r="O432" s="11"/>
      <c r="P432" s="11"/>
      <c r="Q432" s="11"/>
      <c r="R432" s="11"/>
      <c r="S432" s="11"/>
      <c r="T432" s="11"/>
      <c r="U432" s="11"/>
      <c r="V432" s="11"/>
    </row>
    <row r="433" spans="2:22" s="46" customFormat="1" x14ac:dyDescent="0.2">
      <c r="B433" s="11"/>
      <c r="C433" s="11"/>
      <c r="D433" s="11"/>
      <c r="E433" s="11"/>
      <c r="F433" s="11"/>
      <c r="G433" s="11"/>
      <c r="H433" s="11"/>
      <c r="I433" s="11"/>
      <c r="J433" s="11"/>
      <c r="K433" s="11"/>
      <c r="L433" s="11"/>
      <c r="M433" s="11"/>
      <c r="N433" s="11"/>
      <c r="O433" s="11"/>
      <c r="P433" s="11"/>
      <c r="Q433" s="11"/>
      <c r="R433" s="11"/>
      <c r="S433" s="11"/>
      <c r="T433" s="11"/>
      <c r="U433" s="11"/>
      <c r="V433" s="11"/>
    </row>
    <row r="434" spans="2:22" s="46" customFormat="1" x14ac:dyDescent="0.2">
      <c r="B434" s="11"/>
      <c r="C434" s="11"/>
      <c r="D434" s="11"/>
      <c r="E434" s="11"/>
      <c r="F434" s="11"/>
      <c r="G434" s="11"/>
      <c r="H434" s="11"/>
      <c r="I434" s="11"/>
      <c r="J434" s="11"/>
      <c r="K434" s="11"/>
      <c r="L434" s="11"/>
      <c r="M434" s="11"/>
      <c r="N434" s="11"/>
      <c r="O434" s="11"/>
      <c r="P434" s="11"/>
      <c r="Q434" s="11"/>
      <c r="R434" s="11"/>
      <c r="S434" s="11"/>
      <c r="T434" s="11"/>
      <c r="U434" s="11"/>
      <c r="V434" s="11"/>
    </row>
    <row r="435" spans="2:22" s="46" customFormat="1" x14ac:dyDescent="0.2">
      <c r="B435" s="11"/>
      <c r="C435" s="11"/>
      <c r="D435" s="11"/>
      <c r="E435" s="11"/>
      <c r="F435" s="11"/>
      <c r="G435" s="11"/>
      <c r="H435" s="11"/>
      <c r="I435" s="11"/>
      <c r="J435" s="11"/>
      <c r="K435" s="11"/>
      <c r="L435" s="11"/>
      <c r="M435" s="11"/>
      <c r="N435" s="11"/>
      <c r="O435" s="11"/>
      <c r="P435" s="11"/>
      <c r="Q435" s="11"/>
      <c r="R435" s="11"/>
      <c r="S435" s="11"/>
      <c r="T435" s="11"/>
      <c r="U435" s="11"/>
      <c r="V435" s="11"/>
    </row>
    <row r="436" spans="2:22" s="46" customFormat="1" x14ac:dyDescent="0.2">
      <c r="B436" s="11"/>
      <c r="C436" s="11"/>
      <c r="D436" s="11"/>
      <c r="E436" s="11"/>
      <c r="F436" s="11"/>
      <c r="G436" s="11"/>
      <c r="H436" s="11"/>
      <c r="I436" s="11"/>
      <c r="J436" s="11"/>
      <c r="K436" s="11"/>
      <c r="L436" s="11"/>
      <c r="M436" s="11"/>
      <c r="N436" s="11"/>
      <c r="O436" s="11"/>
      <c r="P436" s="11"/>
      <c r="Q436" s="11"/>
      <c r="R436" s="11"/>
      <c r="S436" s="11"/>
      <c r="T436" s="11"/>
      <c r="U436" s="11"/>
      <c r="V436" s="11"/>
    </row>
    <row r="437" spans="2:22" s="46" customFormat="1" x14ac:dyDescent="0.2">
      <c r="B437" s="11"/>
      <c r="C437" s="11"/>
      <c r="D437" s="11"/>
      <c r="E437" s="11"/>
      <c r="F437" s="11"/>
      <c r="G437" s="11"/>
      <c r="H437" s="11"/>
      <c r="I437" s="11"/>
      <c r="J437" s="11"/>
      <c r="K437" s="11"/>
      <c r="L437" s="11"/>
      <c r="M437" s="11"/>
      <c r="N437" s="11"/>
      <c r="O437" s="11"/>
      <c r="P437" s="11"/>
      <c r="Q437" s="11"/>
      <c r="R437" s="11"/>
      <c r="S437" s="11"/>
      <c r="T437" s="11"/>
      <c r="U437" s="11"/>
      <c r="V437" s="11"/>
    </row>
    <row r="438" spans="2:22" s="46" customFormat="1" x14ac:dyDescent="0.2">
      <c r="B438" s="11"/>
      <c r="C438" s="11"/>
      <c r="D438" s="11"/>
      <c r="E438" s="11"/>
      <c r="F438" s="11"/>
      <c r="G438" s="11"/>
      <c r="H438" s="11"/>
      <c r="I438" s="11"/>
      <c r="J438" s="11"/>
      <c r="K438" s="11"/>
      <c r="L438" s="11"/>
      <c r="M438" s="11"/>
      <c r="N438" s="11"/>
      <c r="O438" s="11"/>
      <c r="P438" s="11"/>
      <c r="Q438" s="11"/>
      <c r="R438" s="11"/>
      <c r="S438" s="11"/>
      <c r="T438" s="11"/>
      <c r="U438" s="11"/>
      <c r="V438" s="11"/>
    </row>
    <row r="439" spans="2:22" s="46" customFormat="1" x14ac:dyDescent="0.2">
      <c r="B439" s="11"/>
      <c r="C439" s="11"/>
      <c r="D439" s="11"/>
      <c r="E439" s="11"/>
      <c r="F439" s="11"/>
      <c r="G439" s="11"/>
      <c r="H439" s="11"/>
      <c r="I439" s="11"/>
      <c r="J439" s="11"/>
      <c r="K439" s="11"/>
      <c r="L439" s="11"/>
      <c r="M439" s="11"/>
      <c r="N439" s="11"/>
      <c r="O439" s="11"/>
      <c r="P439" s="11"/>
      <c r="Q439" s="11"/>
      <c r="R439" s="11"/>
      <c r="S439" s="11"/>
      <c r="T439" s="11"/>
      <c r="U439" s="11"/>
      <c r="V439" s="11"/>
    </row>
    <row r="440" spans="2:22" s="46" customFormat="1" x14ac:dyDescent="0.2">
      <c r="B440" s="11"/>
      <c r="C440" s="11"/>
      <c r="D440" s="11"/>
      <c r="E440" s="11"/>
      <c r="F440" s="11"/>
      <c r="G440" s="11"/>
      <c r="H440" s="11"/>
      <c r="I440" s="11"/>
      <c r="J440" s="11"/>
      <c r="K440" s="11"/>
      <c r="L440" s="11"/>
      <c r="M440" s="11"/>
      <c r="N440" s="11"/>
      <c r="O440" s="11"/>
      <c r="P440" s="11"/>
      <c r="Q440" s="11"/>
      <c r="R440" s="11"/>
      <c r="S440" s="11"/>
      <c r="T440" s="11"/>
      <c r="U440" s="11"/>
      <c r="V440" s="11"/>
    </row>
    <row r="441" spans="2:22" s="46" customFormat="1" x14ac:dyDescent="0.2">
      <c r="B441" s="11"/>
      <c r="C441" s="11"/>
      <c r="D441" s="11"/>
      <c r="E441" s="11"/>
      <c r="F441" s="11"/>
      <c r="G441" s="11"/>
      <c r="H441" s="11"/>
      <c r="I441" s="11"/>
      <c r="J441" s="11"/>
      <c r="K441" s="11"/>
      <c r="L441" s="11"/>
      <c r="M441" s="11"/>
      <c r="N441" s="11"/>
      <c r="O441" s="11"/>
      <c r="P441" s="11"/>
      <c r="Q441" s="11"/>
      <c r="R441" s="11"/>
      <c r="S441" s="11"/>
      <c r="T441" s="11"/>
      <c r="U441" s="11"/>
      <c r="V441" s="11"/>
    </row>
    <row r="442" spans="2:22" s="46" customFormat="1" x14ac:dyDescent="0.2">
      <c r="B442" s="11"/>
      <c r="C442" s="11"/>
      <c r="D442" s="11"/>
      <c r="E442" s="11"/>
      <c r="F442" s="11"/>
      <c r="G442" s="11"/>
      <c r="H442" s="11"/>
      <c r="I442" s="11"/>
      <c r="J442" s="11"/>
      <c r="K442" s="11"/>
      <c r="L442" s="11"/>
      <c r="M442" s="11"/>
      <c r="N442" s="11"/>
      <c r="O442" s="11"/>
      <c r="P442" s="11"/>
      <c r="Q442" s="11"/>
      <c r="R442" s="11"/>
      <c r="S442" s="11"/>
      <c r="T442" s="11"/>
      <c r="U442" s="11"/>
      <c r="V442" s="11"/>
    </row>
    <row r="443" spans="2:22" s="46" customFormat="1" x14ac:dyDescent="0.2">
      <c r="B443" s="11"/>
      <c r="C443" s="11"/>
      <c r="D443" s="11"/>
      <c r="E443" s="11"/>
      <c r="F443" s="11"/>
      <c r="G443" s="11"/>
      <c r="H443" s="11"/>
      <c r="I443" s="11"/>
      <c r="J443" s="11"/>
      <c r="K443" s="11"/>
      <c r="L443" s="11"/>
      <c r="M443" s="11"/>
      <c r="N443" s="11"/>
      <c r="O443" s="11"/>
      <c r="P443" s="11"/>
      <c r="Q443" s="11"/>
      <c r="R443" s="11"/>
      <c r="S443" s="11"/>
      <c r="T443" s="11"/>
      <c r="U443" s="11"/>
      <c r="V443" s="11"/>
    </row>
    <row r="444" spans="2:22" s="46" customFormat="1" x14ac:dyDescent="0.2">
      <c r="B444" s="11"/>
      <c r="C444" s="11"/>
      <c r="D444" s="11"/>
      <c r="E444" s="11"/>
      <c r="F444" s="11"/>
      <c r="G444" s="11"/>
      <c r="H444" s="11"/>
      <c r="I444" s="11"/>
      <c r="J444" s="11"/>
      <c r="K444" s="11"/>
      <c r="L444" s="11"/>
      <c r="M444" s="11"/>
      <c r="N444" s="11"/>
      <c r="O444" s="11"/>
      <c r="P444" s="11"/>
      <c r="Q444" s="11"/>
      <c r="R444" s="11"/>
      <c r="S444" s="11"/>
      <c r="T444" s="11"/>
      <c r="U444" s="11"/>
      <c r="V444" s="11"/>
    </row>
    <row r="445" spans="2:22" s="46" customFormat="1" x14ac:dyDescent="0.2">
      <c r="B445" s="11"/>
      <c r="C445" s="11"/>
      <c r="D445" s="11"/>
      <c r="E445" s="11"/>
      <c r="F445" s="11"/>
      <c r="G445" s="11"/>
      <c r="H445" s="11"/>
      <c r="I445" s="11"/>
      <c r="J445" s="11"/>
      <c r="K445" s="11"/>
      <c r="L445" s="11"/>
      <c r="M445" s="11"/>
      <c r="N445" s="11"/>
      <c r="O445" s="11"/>
      <c r="P445" s="11"/>
      <c r="Q445" s="11"/>
      <c r="R445" s="11"/>
      <c r="S445" s="11"/>
      <c r="T445" s="11"/>
      <c r="U445" s="11"/>
      <c r="V445" s="11"/>
    </row>
    <row r="446" spans="2:22" s="46" customFormat="1" x14ac:dyDescent="0.2">
      <c r="B446" s="11"/>
      <c r="C446" s="11"/>
      <c r="D446" s="11"/>
      <c r="E446" s="11"/>
      <c r="F446" s="11"/>
      <c r="G446" s="11"/>
      <c r="H446" s="11"/>
      <c r="I446" s="11"/>
      <c r="J446" s="11"/>
      <c r="K446" s="11"/>
      <c r="L446" s="11"/>
      <c r="M446" s="11"/>
      <c r="N446" s="11"/>
      <c r="O446" s="11"/>
      <c r="P446" s="11"/>
      <c r="Q446" s="11"/>
      <c r="R446" s="11"/>
      <c r="S446" s="11"/>
      <c r="T446" s="11"/>
      <c r="U446" s="11"/>
      <c r="V446" s="11"/>
    </row>
    <row r="447" spans="2:22" s="46" customFormat="1" x14ac:dyDescent="0.2">
      <c r="B447" s="11"/>
      <c r="C447" s="11"/>
      <c r="D447" s="11"/>
      <c r="E447" s="11"/>
      <c r="F447" s="11"/>
      <c r="G447" s="11"/>
      <c r="H447" s="11"/>
      <c r="I447" s="11"/>
      <c r="J447" s="11"/>
      <c r="K447" s="11"/>
      <c r="L447" s="11"/>
      <c r="M447" s="11"/>
      <c r="N447" s="11"/>
      <c r="O447" s="11"/>
      <c r="P447" s="11"/>
      <c r="Q447" s="11"/>
      <c r="R447" s="11"/>
      <c r="S447" s="11"/>
      <c r="T447" s="11"/>
      <c r="U447" s="11"/>
      <c r="V447" s="11"/>
    </row>
    <row r="448" spans="2:22" s="46" customFormat="1" x14ac:dyDescent="0.2">
      <c r="B448" s="11"/>
      <c r="C448" s="11"/>
      <c r="D448" s="11"/>
      <c r="E448" s="11"/>
      <c r="F448" s="11"/>
      <c r="G448" s="11"/>
      <c r="H448" s="11"/>
      <c r="I448" s="11"/>
      <c r="J448" s="11"/>
      <c r="K448" s="11"/>
      <c r="L448" s="11"/>
      <c r="M448" s="11"/>
      <c r="N448" s="11"/>
      <c r="O448" s="11"/>
      <c r="P448" s="11"/>
      <c r="Q448" s="11"/>
      <c r="R448" s="11"/>
      <c r="S448" s="11"/>
      <c r="T448" s="11"/>
      <c r="U448" s="11"/>
      <c r="V448" s="11"/>
    </row>
    <row r="449" spans="2:22" s="46" customFormat="1" x14ac:dyDescent="0.2">
      <c r="B449" s="11"/>
      <c r="C449" s="11"/>
      <c r="D449" s="11"/>
      <c r="E449" s="11"/>
      <c r="F449" s="11"/>
      <c r="G449" s="11"/>
      <c r="H449" s="11"/>
      <c r="I449" s="11"/>
      <c r="J449" s="11"/>
      <c r="K449" s="11"/>
      <c r="L449" s="11"/>
      <c r="M449" s="11"/>
      <c r="N449" s="11"/>
      <c r="O449" s="11"/>
      <c r="P449" s="11"/>
      <c r="Q449" s="11"/>
      <c r="R449" s="11"/>
      <c r="S449" s="11"/>
      <c r="T449" s="11"/>
      <c r="U449" s="11"/>
      <c r="V449" s="11"/>
    </row>
    <row r="450" spans="2:22" s="46" customFormat="1" x14ac:dyDescent="0.2">
      <c r="B450" s="11"/>
      <c r="C450" s="11"/>
      <c r="D450" s="11"/>
      <c r="E450" s="11"/>
      <c r="F450" s="11"/>
      <c r="G450" s="11"/>
      <c r="H450" s="11"/>
      <c r="I450" s="11"/>
      <c r="J450" s="11"/>
      <c r="K450" s="11"/>
      <c r="L450" s="11"/>
      <c r="M450" s="11"/>
      <c r="N450" s="11"/>
      <c r="O450" s="11"/>
      <c r="P450" s="11"/>
      <c r="Q450" s="11"/>
      <c r="R450" s="11"/>
      <c r="S450" s="11"/>
      <c r="T450" s="11"/>
      <c r="U450" s="11"/>
      <c r="V450" s="11"/>
    </row>
    <row r="451" spans="2:22" s="46" customFormat="1" x14ac:dyDescent="0.2">
      <c r="B451" s="11"/>
      <c r="C451" s="11"/>
      <c r="D451" s="11"/>
      <c r="E451" s="11"/>
      <c r="F451" s="11"/>
      <c r="G451" s="11"/>
      <c r="H451" s="11"/>
      <c r="I451" s="11"/>
      <c r="J451" s="11"/>
      <c r="K451" s="11"/>
      <c r="L451" s="11"/>
      <c r="M451" s="11"/>
      <c r="N451" s="11"/>
      <c r="O451" s="11"/>
      <c r="P451" s="11"/>
      <c r="Q451" s="11"/>
      <c r="R451" s="11"/>
      <c r="S451" s="11"/>
      <c r="T451" s="11"/>
      <c r="U451" s="11"/>
      <c r="V451" s="11"/>
    </row>
    <row r="452" spans="2:22" s="46" customFormat="1" x14ac:dyDescent="0.2">
      <c r="B452" s="11"/>
      <c r="C452" s="11"/>
      <c r="D452" s="11"/>
      <c r="E452" s="11"/>
      <c r="F452" s="11"/>
      <c r="G452" s="11"/>
      <c r="H452" s="11"/>
      <c r="I452" s="11"/>
      <c r="J452" s="11"/>
      <c r="K452" s="11"/>
      <c r="L452" s="11"/>
      <c r="M452" s="11"/>
      <c r="N452" s="11"/>
      <c r="O452" s="11"/>
      <c r="P452" s="11"/>
      <c r="Q452" s="11"/>
      <c r="R452" s="11"/>
      <c r="S452" s="11"/>
      <c r="T452" s="11"/>
      <c r="U452" s="11"/>
      <c r="V452" s="11"/>
    </row>
    <row r="453" spans="2:22" s="46" customFormat="1" x14ac:dyDescent="0.2">
      <c r="B453" s="11"/>
      <c r="C453" s="11"/>
      <c r="D453" s="11"/>
      <c r="E453" s="11"/>
      <c r="F453" s="11"/>
      <c r="G453" s="11"/>
      <c r="H453" s="11"/>
      <c r="I453" s="11"/>
      <c r="J453" s="11"/>
      <c r="K453" s="11"/>
      <c r="L453" s="11"/>
      <c r="M453" s="11"/>
      <c r="N453" s="11"/>
      <c r="O453" s="11"/>
      <c r="P453" s="11"/>
      <c r="Q453" s="11"/>
      <c r="R453" s="11"/>
      <c r="S453" s="11"/>
      <c r="T453" s="11"/>
      <c r="U453" s="11"/>
      <c r="V453" s="11"/>
    </row>
    <row r="454" spans="2:22" s="46" customFormat="1" x14ac:dyDescent="0.2">
      <c r="B454" s="11"/>
      <c r="C454" s="11"/>
      <c r="D454" s="11"/>
      <c r="E454" s="11"/>
      <c r="F454" s="11"/>
      <c r="G454" s="11"/>
      <c r="H454" s="11"/>
      <c r="I454" s="11"/>
      <c r="J454" s="11"/>
      <c r="K454" s="11"/>
      <c r="L454" s="11"/>
      <c r="M454" s="11"/>
      <c r="N454" s="11"/>
      <c r="O454" s="11"/>
      <c r="P454" s="11"/>
      <c r="Q454" s="11"/>
      <c r="R454" s="11"/>
      <c r="S454" s="11"/>
      <c r="T454" s="11"/>
      <c r="U454" s="11"/>
      <c r="V454" s="11"/>
    </row>
    <row r="455" spans="2:22" s="46" customFormat="1" x14ac:dyDescent="0.2">
      <c r="B455" s="11"/>
      <c r="C455" s="11"/>
      <c r="D455" s="11"/>
      <c r="E455" s="11"/>
      <c r="F455" s="11"/>
      <c r="G455" s="11"/>
      <c r="H455" s="11"/>
      <c r="I455" s="11"/>
      <c r="J455" s="11"/>
      <c r="K455" s="11"/>
      <c r="L455" s="11"/>
      <c r="M455" s="11"/>
      <c r="N455" s="11"/>
      <c r="O455" s="11"/>
      <c r="P455" s="11"/>
      <c r="Q455" s="11"/>
      <c r="R455" s="11"/>
      <c r="S455" s="11"/>
      <c r="T455" s="11"/>
      <c r="U455" s="11"/>
      <c r="V455" s="11"/>
    </row>
    <row r="456" spans="2:22" s="46" customFormat="1" x14ac:dyDescent="0.2">
      <c r="B456" s="11"/>
      <c r="C456" s="11"/>
      <c r="D456" s="11"/>
      <c r="E456" s="11"/>
      <c r="F456" s="11"/>
      <c r="G456" s="11"/>
      <c r="H456" s="11"/>
      <c r="I456" s="11"/>
      <c r="J456" s="11"/>
      <c r="K456" s="11"/>
      <c r="L456" s="11"/>
      <c r="M456" s="11"/>
      <c r="N456" s="11"/>
      <c r="O456" s="11"/>
      <c r="P456" s="11"/>
      <c r="Q456" s="11"/>
      <c r="R456" s="11"/>
      <c r="S456" s="11"/>
      <c r="T456" s="11"/>
      <c r="U456" s="11"/>
      <c r="V456" s="11"/>
    </row>
    <row r="457" spans="2:22" s="46" customFormat="1" x14ac:dyDescent="0.2">
      <c r="B457" s="11"/>
      <c r="C457" s="11"/>
      <c r="D457" s="11"/>
      <c r="E457" s="11"/>
      <c r="F457" s="11"/>
      <c r="G457" s="11"/>
      <c r="H457" s="11"/>
      <c r="I457" s="11"/>
      <c r="J457" s="11"/>
      <c r="K457" s="11"/>
      <c r="L457" s="11"/>
      <c r="M457" s="11"/>
      <c r="N457" s="11"/>
      <c r="O457" s="11"/>
      <c r="P457" s="11"/>
      <c r="Q457" s="11"/>
      <c r="R457" s="11"/>
      <c r="S457" s="11"/>
      <c r="T457" s="11"/>
      <c r="U457" s="11"/>
      <c r="V457" s="11"/>
    </row>
    <row r="458" spans="2:22" s="46" customFormat="1" x14ac:dyDescent="0.2">
      <c r="B458" s="11"/>
      <c r="C458" s="11"/>
      <c r="D458" s="11"/>
      <c r="E458" s="11"/>
      <c r="F458" s="11"/>
      <c r="G458" s="11"/>
      <c r="H458" s="11"/>
      <c r="I458" s="11"/>
      <c r="J458" s="11"/>
      <c r="K458" s="11"/>
      <c r="L458" s="11"/>
      <c r="M458" s="11"/>
      <c r="N458" s="11"/>
      <c r="O458" s="11"/>
      <c r="P458" s="11"/>
      <c r="Q458" s="11"/>
      <c r="R458" s="11"/>
      <c r="S458" s="11"/>
      <c r="T458" s="11"/>
      <c r="U458" s="11"/>
      <c r="V458" s="11"/>
    </row>
    <row r="459" spans="2:22" s="46" customFormat="1" x14ac:dyDescent="0.2">
      <c r="B459" s="11"/>
      <c r="C459" s="11"/>
      <c r="D459" s="11"/>
      <c r="E459" s="11"/>
      <c r="F459" s="11"/>
      <c r="G459" s="11"/>
      <c r="H459" s="11"/>
      <c r="I459" s="11"/>
      <c r="J459" s="11"/>
      <c r="K459" s="11"/>
      <c r="L459" s="11"/>
      <c r="M459" s="11"/>
      <c r="N459" s="11"/>
      <c r="O459" s="11"/>
      <c r="P459" s="11"/>
      <c r="Q459" s="11"/>
      <c r="R459" s="11"/>
      <c r="S459" s="11"/>
      <c r="T459" s="11"/>
      <c r="U459" s="11"/>
      <c r="V459" s="11"/>
    </row>
    <row r="460" spans="2:22" s="46" customFormat="1" x14ac:dyDescent="0.2">
      <c r="B460" s="11"/>
      <c r="C460" s="11"/>
      <c r="D460" s="11"/>
      <c r="E460" s="11"/>
      <c r="F460" s="11"/>
      <c r="G460" s="11"/>
      <c r="H460" s="11"/>
      <c r="I460" s="11"/>
      <c r="J460" s="11"/>
      <c r="K460" s="11"/>
      <c r="L460" s="11"/>
      <c r="M460" s="11"/>
      <c r="N460" s="11"/>
      <c r="O460" s="11"/>
      <c r="P460" s="11"/>
      <c r="Q460" s="11"/>
      <c r="R460" s="11"/>
      <c r="S460" s="11"/>
      <c r="T460" s="11"/>
      <c r="U460" s="11"/>
      <c r="V460" s="11"/>
    </row>
    <row r="461" spans="2:22" s="46" customFormat="1" x14ac:dyDescent="0.2">
      <c r="B461" s="11"/>
      <c r="C461" s="11"/>
      <c r="D461" s="11"/>
      <c r="E461" s="11"/>
      <c r="F461" s="11"/>
      <c r="G461" s="11"/>
      <c r="H461" s="11"/>
      <c r="I461" s="11"/>
      <c r="J461" s="11"/>
      <c r="K461" s="11"/>
      <c r="L461" s="11"/>
      <c r="M461" s="11"/>
      <c r="N461" s="11"/>
      <c r="O461" s="11"/>
      <c r="P461" s="11"/>
      <c r="Q461" s="11"/>
      <c r="R461" s="11"/>
      <c r="S461" s="11"/>
      <c r="T461" s="11"/>
      <c r="U461" s="11"/>
      <c r="V461" s="11"/>
    </row>
    <row r="462" spans="2:22" s="46" customFormat="1" x14ac:dyDescent="0.2">
      <c r="B462" s="11"/>
      <c r="C462" s="11"/>
      <c r="D462" s="11"/>
      <c r="E462" s="11"/>
      <c r="F462" s="11"/>
      <c r="G462" s="11"/>
      <c r="H462" s="11"/>
      <c r="I462" s="11"/>
      <c r="J462" s="11"/>
      <c r="K462" s="11"/>
      <c r="L462" s="11"/>
      <c r="M462" s="11"/>
      <c r="N462" s="11"/>
      <c r="O462" s="11"/>
      <c r="P462" s="11"/>
      <c r="Q462" s="11"/>
      <c r="R462" s="11"/>
      <c r="S462" s="11"/>
      <c r="T462" s="11"/>
      <c r="U462" s="11"/>
      <c r="V462" s="11"/>
    </row>
    <row r="463" spans="2:22" s="46" customFormat="1" x14ac:dyDescent="0.2">
      <c r="B463" s="11"/>
      <c r="C463" s="11"/>
      <c r="D463" s="11"/>
      <c r="E463" s="11"/>
      <c r="F463" s="11"/>
      <c r="G463" s="11"/>
      <c r="H463" s="11"/>
      <c r="I463" s="11"/>
      <c r="J463" s="11"/>
      <c r="K463" s="11"/>
      <c r="L463" s="11"/>
      <c r="M463" s="11"/>
      <c r="N463" s="11"/>
      <c r="O463" s="11"/>
      <c r="P463" s="11"/>
      <c r="Q463" s="11"/>
      <c r="R463" s="11"/>
      <c r="S463" s="11"/>
      <c r="T463" s="11"/>
      <c r="U463" s="11"/>
      <c r="V463" s="11"/>
    </row>
    <row r="464" spans="2:22" s="46" customFormat="1" x14ac:dyDescent="0.2">
      <c r="B464" s="11"/>
      <c r="C464" s="11"/>
      <c r="D464" s="11"/>
      <c r="E464" s="11"/>
      <c r="F464" s="11"/>
      <c r="G464" s="11"/>
      <c r="H464" s="11"/>
      <c r="I464" s="11"/>
      <c r="J464" s="11"/>
      <c r="K464" s="11"/>
      <c r="L464" s="11"/>
      <c r="M464" s="11"/>
      <c r="N464" s="11"/>
      <c r="O464" s="11"/>
      <c r="P464" s="11"/>
      <c r="Q464" s="11"/>
      <c r="R464" s="11"/>
      <c r="S464" s="11"/>
      <c r="T464" s="11"/>
      <c r="U464" s="11"/>
      <c r="V464" s="11"/>
    </row>
    <row r="465" spans="2:22" s="46" customFormat="1" x14ac:dyDescent="0.2">
      <c r="B465" s="11"/>
      <c r="C465" s="11"/>
      <c r="D465" s="11"/>
      <c r="E465" s="11"/>
      <c r="F465" s="11"/>
      <c r="G465" s="11"/>
      <c r="H465" s="11"/>
      <c r="I465" s="11"/>
      <c r="J465" s="11"/>
      <c r="K465" s="11"/>
      <c r="L465" s="11"/>
      <c r="M465" s="11"/>
      <c r="N465" s="11"/>
      <c r="O465" s="11"/>
      <c r="P465" s="11"/>
      <c r="Q465" s="11"/>
      <c r="R465" s="11"/>
      <c r="S465" s="11"/>
      <c r="T465" s="11"/>
      <c r="U465" s="11"/>
      <c r="V465" s="11"/>
    </row>
    <row r="466" spans="2:22" s="46" customFormat="1" x14ac:dyDescent="0.2">
      <c r="B466" s="11"/>
      <c r="C466" s="11"/>
      <c r="D466" s="11"/>
      <c r="E466" s="11"/>
      <c r="F466" s="11"/>
      <c r="G466" s="11"/>
      <c r="H466" s="11"/>
      <c r="I466" s="11"/>
      <c r="J466" s="11"/>
      <c r="K466" s="11"/>
      <c r="L466" s="11"/>
      <c r="M466" s="11"/>
      <c r="N466" s="11"/>
      <c r="O466" s="11"/>
      <c r="P466" s="11"/>
      <c r="Q466" s="11"/>
      <c r="R466" s="11"/>
      <c r="S466" s="11"/>
      <c r="T466" s="11"/>
      <c r="U466" s="11"/>
      <c r="V466" s="11"/>
    </row>
    <row r="467" spans="2:22" s="46" customFormat="1" x14ac:dyDescent="0.2">
      <c r="B467" s="11"/>
      <c r="C467" s="11"/>
      <c r="D467" s="11"/>
      <c r="E467" s="11"/>
      <c r="F467" s="11"/>
      <c r="G467" s="11"/>
      <c r="H467" s="11"/>
      <c r="I467" s="11"/>
      <c r="J467" s="11"/>
      <c r="K467" s="11"/>
      <c r="L467" s="11"/>
      <c r="M467" s="11"/>
      <c r="N467" s="11"/>
      <c r="O467" s="11"/>
      <c r="P467" s="11"/>
      <c r="Q467" s="11"/>
      <c r="R467" s="11"/>
      <c r="S467" s="11"/>
      <c r="T467" s="11"/>
      <c r="U467" s="11"/>
      <c r="V467" s="11"/>
    </row>
    <row r="468" spans="2:22" s="46" customFormat="1" x14ac:dyDescent="0.2">
      <c r="B468" s="11"/>
      <c r="C468" s="11"/>
      <c r="D468" s="11"/>
      <c r="E468" s="11"/>
      <c r="F468" s="11"/>
      <c r="G468" s="11"/>
      <c r="H468" s="11"/>
      <c r="I468" s="11"/>
      <c r="J468" s="11"/>
      <c r="K468" s="11"/>
      <c r="L468" s="11"/>
      <c r="M468" s="11"/>
      <c r="N468" s="11"/>
      <c r="O468" s="11"/>
      <c r="P468" s="11"/>
      <c r="Q468" s="11"/>
      <c r="R468" s="11"/>
      <c r="S468" s="11"/>
      <c r="T468" s="11"/>
      <c r="U468" s="11"/>
      <c r="V468" s="11"/>
    </row>
    <row r="469" spans="2:22" s="46" customFormat="1" x14ac:dyDescent="0.2">
      <c r="B469" s="11"/>
      <c r="C469" s="11"/>
      <c r="D469" s="11"/>
      <c r="E469" s="11"/>
      <c r="F469" s="11"/>
      <c r="G469" s="11"/>
      <c r="H469" s="11"/>
      <c r="I469" s="11"/>
      <c r="J469" s="11"/>
      <c r="K469" s="11"/>
      <c r="L469" s="11"/>
      <c r="M469" s="11"/>
      <c r="N469" s="11"/>
      <c r="O469" s="11"/>
      <c r="P469" s="11"/>
      <c r="Q469" s="11"/>
      <c r="R469" s="11"/>
      <c r="S469" s="11"/>
      <c r="T469" s="11"/>
      <c r="U469" s="11"/>
      <c r="V469" s="11"/>
    </row>
    <row r="470" spans="2:22" s="46" customFormat="1" x14ac:dyDescent="0.2">
      <c r="B470" s="11"/>
      <c r="C470" s="11"/>
      <c r="D470" s="11"/>
      <c r="E470" s="11"/>
      <c r="F470" s="11"/>
      <c r="G470" s="11"/>
      <c r="H470" s="11"/>
      <c r="I470" s="11"/>
      <c r="J470" s="11"/>
      <c r="K470" s="11"/>
      <c r="L470" s="11"/>
      <c r="M470" s="11"/>
      <c r="N470" s="11"/>
      <c r="O470" s="11"/>
      <c r="P470" s="11"/>
      <c r="Q470" s="11"/>
      <c r="R470" s="11"/>
      <c r="S470" s="11"/>
      <c r="T470" s="11"/>
      <c r="U470" s="11"/>
      <c r="V470" s="11"/>
    </row>
    <row r="471" spans="2:22" s="46" customFormat="1" x14ac:dyDescent="0.2">
      <c r="B471" s="11"/>
      <c r="C471" s="11"/>
      <c r="D471" s="11"/>
      <c r="E471" s="11"/>
      <c r="F471" s="11"/>
      <c r="G471" s="11"/>
      <c r="H471" s="11"/>
      <c r="I471" s="11"/>
      <c r="J471" s="11"/>
      <c r="K471" s="11"/>
      <c r="L471" s="11"/>
      <c r="M471" s="11"/>
      <c r="N471" s="11"/>
      <c r="O471" s="11"/>
      <c r="P471" s="11"/>
      <c r="Q471" s="11"/>
      <c r="R471" s="11"/>
      <c r="S471" s="11"/>
      <c r="T471" s="11"/>
      <c r="U471" s="11"/>
      <c r="V471" s="11"/>
    </row>
    <row r="472" spans="2:22" s="46" customFormat="1" x14ac:dyDescent="0.2">
      <c r="B472" s="11"/>
      <c r="C472" s="11"/>
      <c r="D472" s="11"/>
      <c r="E472" s="11"/>
      <c r="F472" s="11"/>
      <c r="G472" s="11"/>
      <c r="H472" s="11"/>
      <c r="I472" s="11"/>
      <c r="J472" s="11"/>
      <c r="K472" s="11"/>
      <c r="L472" s="11"/>
      <c r="M472" s="11"/>
      <c r="N472" s="11"/>
      <c r="O472" s="11"/>
      <c r="P472" s="11"/>
      <c r="Q472" s="11"/>
      <c r="R472" s="11"/>
      <c r="S472" s="11"/>
      <c r="T472" s="11"/>
      <c r="U472" s="11"/>
      <c r="V472" s="11"/>
    </row>
    <row r="473" spans="2:22" s="46" customFormat="1" x14ac:dyDescent="0.2">
      <c r="B473" s="11"/>
      <c r="C473" s="11"/>
      <c r="D473" s="11"/>
      <c r="E473" s="11"/>
      <c r="F473" s="11"/>
      <c r="G473" s="11"/>
      <c r="H473" s="11"/>
      <c r="I473" s="11"/>
      <c r="J473" s="11"/>
      <c r="K473" s="11"/>
      <c r="L473" s="11"/>
      <c r="M473" s="11"/>
      <c r="N473" s="11"/>
      <c r="O473" s="11"/>
      <c r="P473" s="11"/>
      <c r="Q473" s="11"/>
      <c r="R473" s="11"/>
      <c r="S473" s="11"/>
      <c r="T473" s="11"/>
      <c r="U473" s="11"/>
      <c r="V473" s="11"/>
    </row>
    <row r="474" spans="2:22" s="46" customFormat="1" x14ac:dyDescent="0.2">
      <c r="B474" s="11"/>
      <c r="C474" s="11"/>
      <c r="D474" s="11"/>
      <c r="E474" s="11"/>
      <c r="F474" s="11"/>
      <c r="G474" s="11"/>
      <c r="H474" s="11"/>
      <c r="I474" s="11"/>
      <c r="J474" s="11"/>
      <c r="K474" s="11"/>
      <c r="L474" s="11"/>
      <c r="M474" s="11"/>
      <c r="N474" s="11"/>
      <c r="O474" s="11"/>
      <c r="P474" s="11"/>
      <c r="Q474" s="11"/>
      <c r="R474" s="11"/>
      <c r="S474" s="11"/>
      <c r="T474" s="11"/>
      <c r="U474" s="11"/>
      <c r="V474" s="11"/>
    </row>
    <row r="475" spans="2:22" s="46" customFormat="1" x14ac:dyDescent="0.2">
      <c r="B475" s="11"/>
      <c r="C475" s="11"/>
      <c r="D475" s="11"/>
      <c r="E475" s="11"/>
      <c r="F475" s="11"/>
      <c r="G475" s="11"/>
      <c r="H475" s="11"/>
      <c r="I475" s="11"/>
      <c r="J475" s="11"/>
      <c r="K475" s="11"/>
      <c r="L475" s="11"/>
      <c r="M475" s="11"/>
      <c r="N475" s="11"/>
      <c r="O475" s="11"/>
      <c r="P475" s="11"/>
      <c r="Q475" s="11"/>
      <c r="R475" s="11"/>
      <c r="S475" s="11"/>
      <c r="T475" s="11"/>
      <c r="U475" s="11"/>
      <c r="V475" s="11"/>
    </row>
    <row r="476" spans="2:22" s="46" customFormat="1" x14ac:dyDescent="0.2">
      <c r="B476" s="11"/>
      <c r="C476" s="11"/>
      <c r="D476" s="11"/>
      <c r="E476" s="11"/>
      <c r="F476" s="11"/>
      <c r="G476" s="11"/>
      <c r="H476" s="11"/>
      <c r="I476" s="11"/>
      <c r="J476" s="11"/>
      <c r="K476" s="11"/>
      <c r="L476" s="11"/>
      <c r="M476" s="11"/>
      <c r="N476" s="11"/>
      <c r="O476" s="11"/>
      <c r="P476" s="11"/>
      <c r="Q476" s="11"/>
      <c r="R476" s="11"/>
      <c r="S476" s="11"/>
      <c r="T476" s="11"/>
      <c r="U476" s="11"/>
      <c r="V476" s="11"/>
    </row>
    <row r="477" spans="2:22" s="46" customFormat="1" x14ac:dyDescent="0.2">
      <c r="B477" s="11"/>
      <c r="C477" s="11"/>
      <c r="D477" s="11"/>
      <c r="E477" s="11"/>
      <c r="F477" s="11"/>
      <c r="G477" s="11"/>
      <c r="H477" s="11"/>
      <c r="I477" s="11"/>
      <c r="J477" s="11"/>
      <c r="K477" s="11"/>
      <c r="L477" s="11"/>
      <c r="M477" s="11"/>
      <c r="N477" s="11"/>
      <c r="O477" s="11"/>
      <c r="P477" s="11"/>
      <c r="Q477" s="11"/>
      <c r="R477" s="11"/>
      <c r="S477" s="11"/>
      <c r="T477" s="11"/>
      <c r="U477" s="11"/>
      <c r="V477" s="11"/>
    </row>
    <row r="478" spans="2:22" s="46" customFormat="1" x14ac:dyDescent="0.2">
      <c r="B478" s="11"/>
      <c r="C478" s="11"/>
      <c r="D478" s="11"/>
      <c r="E478" s="11"/>
      <c r="F478" s="11"/>
      <c r="G478" s="11"/>
      <c r="H478" s="11"/>
      <c r="I478" s="11"/>
      <c r="J478" s="11"/>
      <c r="K478" s="11"/>
      <c r="L478" s="11"/>
      <c r="M478" s="11"/>
      <c r="N478" s="11"/>
      <c r="O478" s="11"/>
      <c r="P478" s="11"/>
      <c r="Q478" s="11"/>
      <c r="R478" s="11"/>
      <c r="S478" s="11"/>
      <c r="T478" s="11"/>
      <c r="U478" s="11"/>
      <c r="V478" s="11"/>
    </row>
    <row r="479" spans="2:22" s="46" customFormat="1" x14ac:dyDescent="0.2">
      <c r="B479" s="11"/>
      <c r="C479" s="11"/>
      <c r="D479" s="11"/>
      <c r="E479" s="11"/>
      <c r="F479" s="11"/>
      <c r="G479" s="11"/>
      <c r="H479" s="11"/>
      <c r="I479" s="11"/>
      <c r="J479" s="11"/>
      <c r="K479" s="11"/>
      <c r="L479" s="11"/>
      <c r="M479" s="11"/>
      <c r="N479" s="11"/>
      <c r="O479" s="11"/>
      <c r="P479" s="11"/>
      <c r="Q479" s="11"/>
      <c r="R479" s="11"/>
      <c r="S479" s="11"/>
      <c r="T479" s="11"/>
      <c r="U479" s="11"/>
      <c r="V479" s="11"/>
    </row>
    <row r="480" spans="2:22" s="46" customFormat="1" x14ac:dyDescent="0.2">
      <c r="B480" s="11"/>
      <c r="C480" s="11"/>
      <c r="D480" s="11"/>
      <c r="E480" s="11"/>
      <c r="F480" s="11"/>
      <c r="G480" s="11"/>
      <c r="H480" s="11"/>
      <c r="I480" s="11"/>
      <c r="J480" s="11"/>
      <c r="K480" s="11"/>
      <c r="L480" s="11"/>
      <c r="M480" s="11"/>
      <c r="N480" s="11"/>
      <c r="O480" s="11"/>
      <c r="P480" s="11"/>
      <c r="Q480" s="11"/>
      <c r="R480" s="11"/>
      <c r="S480" s="11"/>
      <c r="T480" s="11"/>
      <c r="U480" s="11"/>
      <c r="V480" s="11"/>
    </row>
    <row r="481" spans="2:22" s="46" customFormat="1" x14ac:dyDescent="0.2">
      <c r="B481" s="11"/>
      <c r="C481" s="11"/>
      <c r="D481" s="11"/>
      <c r="E481" s="11"/>
      <c r="F481" s="11"/>
      <c r="G481" s="11"/>
      <c r="H481" s="11"/>
      <c r="I481" s="11"/>
      <c r="J481" s="11"/>
      <c r="K481" s="11"/>
      <c r="L481" s="11"/>
      <c r="M481" s="11"/>
      <c r="N481" s="11"/>
      <c r="O481" s="11"/>
      <c r="P481" s="11"/>
      <c r="Q481" s="11"/>
      <c r="R481" s="11"/>
      <c r="S481" s="11"/>
      <c r="T481" s="11"/>
      <c r="U481" s="11"/>
      <c r="V481" s="11"/>
    </row>
    <row r="482" spans="2:22" s="46" customFormat="1" x14ac:dyDescent="0.2">
      <c r="B482" s="11"/>
      <c r="C482" s="11"/>
      <c r="D482" s="11"/>
      <c r="E482" s="11"/>
      <c r="F482" s="11"/>
      <c r="G482" s="11"/>
      <c r="H482" s="11"/>
      <c r="I482" s="11"/>
      <c r="J482" s="11"/>
      <c r="K482" s="11"/>
      <c r="L482" s="11"/>
      <c r="M482" s="11"/>
      <c r="N482" s="11"/>
      <c r="O482" s="11"/>
      <c r="P482" s="11"/>
      <c r="Q482" s="11"/>
      <c r="R482" s="11"/>
      <c r="S482" s="11"/>
      <c r="T482" s="11"/>
      <c r="U482" s="11"/>
      <c r="V482" s="11"/>
    </row>
    <row r="483" spans="2:22" s="46" customFormat="1" x14ac:dyDescent="0.2">
      <c r="B483" s="11"/>
      <c r="C483" s="11"/>
      <c r="D483" s="11"/>
      <c r="E483" s="11"/>
      <c r="F483" s="11"/>
      <c r="G483" s="11"/>
      <c r="H483" s="11"/>
      <c r="I483" s="11"/>
      <c r="J483" s="11"/>
      <c r="K483" s="11"/>
      <c r="L483" s="11"/>
      <c r="M483" s="11"/>
      <c r="N483" s="11"/>
      <c r="O483" s="11"/>
      <c r="P483" s="11"/>
      <c r="Q483" s="11"/>
      <c r="R483" s="11"/>
      <c r="S483" s="11"/>
      <c r="T483" s="11"/>
      <c r="U483" s="11"/>
      <c r="V483" s="11"/>
    </row>
    <row r="484" spans="2:22" s="46" customFormat="1" x14ac:dyDescent="0.2">
      <c r="B484" s="11"/>
      <c r="C484" s="11"/>
      <c r="D484" s="11"/>
      <c r="E484" s="11"/>
      <c r="F484" s="11"/>
      <c r="G484" s="11"/>
      <c r="H484" s="11"/>
      <c r="I484" s="11"/>
      <c r="J484" s="11"/>
      <c r="K484" s="11"/>
      <c r="L484" s="11"/>
      <c r="M484" s="11"/>
      <c r="N484" s="11"/>
      <c r="O484" s="11"/>
      <c r="P484" s="11"/>
      <c r="Q484" s="11"/>
      <c r="R484" s="11"/>
      <c r="S484" s="11"/>
      <c r="T484" s="11"/>
      <c r="U484" s="11"/>
      <c r="V484" s="11"/>
    </row>
    <row r="485" spans="2:22" s="46" customFormat="1" x14ac:dyDescent="0.2">
      <c r="B485" s="11"/>
      <c r="C485" s="11"/>
      <c r="D485" s="11"/>
      <c r="E485" s="11"/>
      <c r="F485" s="11"/>
      <c r="G485" s="11"/>
      <c r="H485" s="11"/>
      <c r="I485" s="11"/>
      <c r="J485" s="11"/>
      <c r="K485" s="11"/>
      <c r="L485" s="11"/>
      <c r="M485" s="11"/>
      <c r="N485" s="11"/>
      <c r="O485" s="11"/>
      <c r="P485" s="11"/>
      <c r="Q485" s="11"/>
      <c r="R485" s="11"/>
      <c r="S485" s="11"/>
      <c r="T485" s="11"/>
      <c r="U485" s="11"/>
      <c r="V485" s="11"/>
    </row>
    <row r="486" spans="2:22" s="46" customFormat="1" x14ac:dyDescent="0.2">
      <c r="B486" s="11"/>
      <c r="C486" s="11"/>
      <c r="D486" s="11"/>
      <c r="E486" s="11"/>
      <c r="F486" s="11"/>
      <c r="G486" s="11"/>
      <c r="H486" s="11"/>
      <c r="I486" s="11"/>
      <c r="J486" s="11"/>
      <c r="K486" s="11"/>
      <c r="L486" s="11"/>
      <c r="M486" s="11"/>
      <c r="N486" s="11"/>
      <c r="O486" s="11"/>
      <c r="P486" s="11"/>
      <c r="Q486" s="11"/>
      <c r="R486" s="11"/>
      <c r="S486" s="11"/>
      <c r="T486" s="11"/>
      <c r="U486" s="11"/>
      <c r="V486" s="11"/>
    </row>
    <row r="487" spans="2:22" s="46" customFormat="1" x14ac:dyDescent="0.2">
      <c r="B487" s="11"/>
      <c r="C487" s="11"/>
      <c r="D487" s="11"/>
      <c r="E487" s="11"/>
      <c r="F487" s="11"/>
      <c r="G487" s="11"/>
      <c r="H487" s="11"/>
      <c r="I487" s="11"/>
      <c r="J487" s="11"/>
      <c r="K487" s="11"/>
      <c r="L487" s="11"/>
      <c r="M487" s="11"/>
      <c r="N487" s="11"/>
      <c r="O487" s="11"/>
      <c r="P487" s="11"/>
      <c r="Q487" s="11"/>
      <c r="R487" s="11"/>
      <c r="S487" s="11"/>
      <c r="T487" s="11"/>
      <c r="U487" s="11"/>
      <c r="V487" s="11"/>
    </row>
    <row r="488" spans="2:22" s="46" customFormat="1" x14ac:dyDescent="0.2">
      <c r="B488" s="11"/>
      <c r="C488" s="11"/>
      <c r="D488" s="11"/>
      <c r="E488" s="11"/>
      <c r="F488" s="11"/>
      <c r="G488" s="11"/>
      <c r="H488" s="11"/>
      <c r="I488" s="11"/>
      <c r="J488" s="11"/>
      <c r="K488" s="11"/>
      <c r="L488" s="11"/>
      <c r="M488" s="11"/>
      <c r="N488" s="11"/>
      <c r="O488" s="11"/>
      <c r="P488" s="11"/>
      <c r="Q488" s="11"/>
      <c r="R488" s="11"/>
      <c r="S488" s="11"/>
      <c r="T488" s="11"/>
      <c r="U488" s="11"/>
      <c r="V488" s="11"/>
    </row>
    <row r="489" spans="2:22" s="46" customFormat="1" x14ac:dyDescent="0.2">
      <c r="B489" s="11"/>
      <c r="C489" s="11"/>
      <c r="D489" s="11"/>
      <c r="E489" s="11"/>
      <c r="F489" s="11"/>
      <c r="G489" s="11"/>
      <c r="H489" s="11"/>
      <c r="I489" s="11"/>
      <c r="J489" s="11"/>
      <c r="K489" s="11"/>
      <c r="L489" s="11"/>
      <c r="M489" s="11"/>
      <c r="N489" s="11"/>
      <c r="O489" s="11"/>
      <c r="P489" s="11"/>
      <c r="Q489" s="11"/>
      <c r="R489" s="11"/>
      <c r="S489" s="11"/>
      <c r="T489" s="11"/>
      <c r="U489" s="11"/>
      <c r="V489" s="11"/>
    </row>
    <row r="490" spans="2:22" s="46" customFormat="1" x14ac:dyDescent="0.2">
      <c r="B490" s="11"/>
      <c r="C490" s="11"/>
      <c r="D490" s="11"/>
      <c r="E490" s="11"/>
      <c r="F490" s="11"/>
      <c r="G490" s="11"/>
      <c r="H490" s="11"/>
      <c r="I490" s="11"/>
      <c r="J490" s="11"/>
      <c r="K490" s="11"/>
      <c r="L490" s="11"/>
      <c r="M490" s="11"/>
      <c r="N490" s="11"/>
      <c r="O490" s="11"/>
      <c r="P490" s="11"/>
      <c r="Q490" s="11"/>
      <c r="R490" s="11"/>
      <c r="S490" s="11"/>
      <c r="T490" s="11"/>
      <c r="U490" s="11"/>
      <c r="V490" s="11"/>
    </row>
    <row r="491" spans="2:22" s="46" customFormat="1" x14ac:dyDescent="0.2">
      <c r="B491" s="11"/>
      <c r="C491" s="11"/>
      <c r="D491" s="11"/>
      <c r="E491" s="11"/>
      <c r="F491" s="11"/>
      <c r="G491" s="11"/>
      <c r="H491" s="11"/>
      <c r="I491" s="11"/>
      <c r="J491" s="11"/>
      <c r="K491" s="11"/>
      <c r="L491" s="11"/>
      <c r="M491" s="11"/>
      <c r="N491" s="11"/>
      <c r="O491" s="11"/>
      <c r="P491" s="11"/>
      <c r="Q491" s="11"/>
      <c r="R491" s="11"/>
      <c r="S491" s="11"/>
      <c r="T491" s="11"/>
      <c r="U491" s="11"/>
      <c r="V491" s="11"/>
    </row>
    <row r="492" spans="2:22" s="46" customFormat="1" x14ac:dyDescent="0.2">
      <c r="B492" s="11"/>
      <c r="C492" s="11"/>
      <c r="D492" s="11"/>
      <c r="E492" s="11"/>
      <c r="F492" s="11"/>
      <c r="G492" s="11"/>
      <c r="H492" s="11"/>
      <c r="I492" s="11"/>
      <c r="J492" s="11"/>
      <c r="K492" s="11"/>
      <c r="L492" s="11"/>
      <c r="M492" s="11"/>
      <c r="N492" s="11"/>
      <c r="O492" s="11"/>
      <c r="P492" s="11"/>
      <c r="Q492" s="11"/>
      <c r="R492" s="11"/>
      <c r="S492" s="11"/>
      <c r="T492" s="11"/>
      <c r="U492" s="11"/>
      <c r="V492" s="11"/>
    </row>
    <row r="493" spans="2:22" s="46" customFormat="1" x14ac:dyDescent="0.2">
      <c r="B493" s="11"/>
      <c r="C493" s="11"/>
      <c r="D493" s="11"/>
      <c r="E493" s="11"/>
      <c r="F493" s="11"/>
      <c r="G493" s="11"/>
      <c r="H493" s="11"/>
      <c r="I493" s="11"/>
      <c r="J493" s="11"/>
      <c r="K493" s="11"/>
      <c r="L493" s="11"/>
      <c r="M493" s="11"/>
      <c r="N493" s="11"/>
      <c r="O493" s="11"/>
      <c r="P493" s="11"/>
      <c r="Q493" s="11"/>
      <c r="R493" s="11"/>
      <c r="S493" s="11"/>
      <c r="T493" s="11"/>
      <c r="U493" s="11"/>
      <c r="V493" s="11"/>
    </row>
    <row r="494" spans="2:22" s="46" customFormat="1" x14ac:dyDescent="0.2">
      <c r="B494" s="11"/>
      <c r="C494" s="11"/>
      <c r="D494" s="11"/>
      <c r="E494" s="11"/>
      <c r="F494" s="11"/>
      <c r="G494" s="11"/>
      <c r="H494" s="11"/>
      <c r="I494" s="11"/>
      <c r="J494" s="11"/>
      <c r="K494" s="11"/>
      <c r="L494" s="11"/>
      <c r="M494" s="11"/>
      <c r="N494" s="11"/>
      <c r="O494" s="11"/>
      <c r="P494" s="11"/>
      <c r="Q494" s="11"/>
      <c r="R494" s="11"/>
      <c r="S494" s="11"/>
      <c r="T494" s="11"/>
      <c r="U494" s="11"/>
      <c r="V494" s="11"/>
    </row>
    <row r="495" spans="2:22" s="46" customFormat="1" x14ac:dyDescent="0.2">
      <c r="B495" s="11"/>
      <c r="C495" s="11"/>
      <c r="D495" s="11"/>
      <c r="E495" s="11"/>
      <c r="F495" s="11"/>
      <c r="G495" s="11"/>
      <c r="H495" s="11"/>
      <c r="I495" s="11"/>
      <c r="J495" s="11"/>
      <c r="K495" s="11"/>
      <c r="L495" s="11"/>
      <c r="M495" s="11"/>
      <c r="N495" s="11"/>
      <c r="O495" s="11"/>
      <c r="P495" s="11"/>
      <c r="Q495" s="11"/>
      <c r="R495" s="11"/>
      <c r="S495" s="11"/>
      <c r="T495" s="11"/>
      <c r="U495" s="11"/>
      <c r="V495" s="11"/>
    </row>
    <row r="496" spans="2:22" s="46" customFormat="1" x14ac:dyDescent="0.2">
      <c r="B496" s="11"/>
      <c r="C496" s="11"/>
      <c r="D496" s="11"/>
      <c r="E496" s="11"/>
      <c r="F496" s="11"/>
      <c r="G496" s="11"/>
      <c r="H496" s="11"/>
      <c r="I496" s="11"/>
      <c r="J496" s="11"/>
      <c r="K496" s="11"/>
      <c r="L496" s="11"/>
      <c r="M496" s="11"/>
      <c r="N496" s="11"/>
      <c r="O496" s="11"/>
      <c r="P496" s="11"/>
      <c r="Q496" s="11"/>
      <c r="R496" s="11"/>
      <c r="S496" s="11"/>
      <c r="T496" s="11"/>
      <c r="U496" s="11"/>
      <c r="V496" s="11"/>
    </row>
    <row r="497" spans="2:22" s="46" customFormat="1" x14ac:dyDescent="0.2">
      <c r="B497" s="11"/>
      <c r="C497" s="11"/>
      <c r="D497" s="11"/>
      <c r="E497" s="11"/>
      <c r="F497" s="11"/>
      <c r="G497" s="11"/>
      <c r="H497" s="11"/>
      <c r="I497" s="11"/>
      <c r="J497" s="11"/>
      <c r="K497" s="11"/>
      <c r="L497" s="11"/>
      <c r="M497" s="11"/>
      <c r="N497" s="11"/>
      <c r="O497" s="11"/>
      <c r="P497" s="11"/>
      <c r="Q497" s="11"/>
      <c r="R497" s="11"/>
      <c r="S497" s="11"/>
      <c r="T497" s="11"/>
      <c r="U497" s="11"/>
      <c r="V497" s="11"/>
    </row>
    <row r="498" spans="2:22" s="46" customFormat="1" x14ac:dyDescent="0.2">
      <c r="B498" s="11"/>
      <c r="C498" s="11"/>
      <c r="D498" s="11"/>
      <c r="E498" s="11"/>
      <c r="F498" s="11"/>
      <c r="G498" s="11"/>
      <c r="H498" s="11"/>
      <c r="I498" s="11"/>
      <c r="J498" s="11"/>
      <c r="K498" s="11"/>
      <c r="L498" s="11"/>
      <c r="M498" s="11"/>
      <c r="N498" s="11"/>
      <c r="O498" s="11"/>
      <c r="P498" s="11"/>
      <c r="Q498" s="11"/>
      <c r="R498" s="11"/>
      <c r="S498" s="11"/>
      <c r="T498" s="11"/>
      <c r="U498" s="11"/>
      <c r="V498" s="11"/>
    </row>
    <row r="499" spans="2:22" s="46" customFormat="1" x14ac:dyDescent="0.2">
      <c r="B499" s="11"/>
      <c r="C499" s="11"/>
      <c r="D499" s="11"/>
      <c r="E499" s="11"/>
      <c r="F499" s="11"/>
      <c r="G499" s="11"/>
      <c r="H499" s="11"/>
      <c r="I499" s="11"/>
      <c r="J499" s="11"/>
      <c r="K499" s="11"/>
      <c r="L499" s="11"/>
      <c r="M499" s="11"/>
      <c r="N499" s="11"/>
      <c r="O499" s="11"/>
      <c r="P499" s="11"/>
      <c r="Q499" s="11"/>
      <c r="R499" s="11"/>
      <c r="S499" s="11"/>
      <c r="T499" s="11"/>
      <c r="U499" s="11"/>
      <c r="V499" s="11"/>
    </row>
    <row r="500" spans="2:22" s="46" customFormat="1" x14ac:dyDescent="0.2">
      <c r="B500" s="11"/>
      <c r="C500" s="11"/>
      <c r="D500" s="11"/>
      <c r="E500" s="11"/>
      <c r="F500" s="11"/>
      <c r="G500" s="11"/>
      <c r="H500" s="11"/>
      <c r="I500" s="11"/>
      <c r="J500" s="11"/>
      <c r="K500" s="11"/>
      <c r="L500" s="11"/>
      <c r="M500" s="11"/>
      <c r="N500" s="11"/>
      <c r="O500" s="11"/>
      <c r="P500" s="11"/>
      <c r="Q500" s="11"/>
      <c r="R500" s="11"/>
      <c r="S500" s="11"/>
      <c r="T500" s="11"/>
      <c r="U500" s="11"/>
      <c r="V500" s="11"/>
    </row>
    <row r="501" spans="2:22" s="46" customFormat="1" x14ac:dyDescent="0.2">
      <c r="B501" s="11"/>
      <c r="C501" s="11"/>
      <c r="D501" s="11"/>
      <c r="E501" s="11"/>
      <c r="F501" s="11"/>
      <c r="G501" s="11"/>
      <c r="H501" s="11"/>
      <c r="I501" s="11"/>
      <c r="J501" s="11"/>
      <c r="K501" s="11"/>
      <c r="L501" s="11"/>
      <c r="M501" s="11"/>
      <c r="N501" s="11"/>
      <c r="O501" s="11"/>
      <c r="P501" s="11"/>
      <c r="Q501" s="11"/>
      <c r="R501" s="11"/>
      <c r="S501" s="11"/>
      <c r="T501" s="11"/>
      <c r="U501" s="11"/>
      <c r="V501" s="11"/>
    </row>
    <row r="502" spans="2:22" s="46" customFormat="1" x14ac:dyDescent="0.2">
      <c r="B502" s="11"/>
      <c r="C502" s="11"/>
      <c r="D502" s="11"/>
      <c r="E502" s="11"/>
      <c r="F502" s="11"/>
      <c r="G502" s="11"/>
      <c r="H502" s="11"/>
      <c r="I502" s="11"/>
      <c r="J502" s="11"/>
      <c r="K502" s="11"/>
      <c r="L502" s="11"/>
      <c r="M502" s="11"/>
      <c r="N502" s="11"/>
      <c r="O502" s="11"/>
      <c r="P502" s="11"/>
      <c r="Q502" s="11"/>
      <c r="R502" s="11"/>
      <c r="S502" s="11"/>
      <c r="T502" s="11"/>
      <c r="U502" s="11"/>
      <c r="V502" s="11"/>
    </row>
    <row r="503" spans="2:22" s="46" customFormat="1" x14ac:dyDescent="0.2">
      <c r="B503" s="11"/>
      <c r="C503" s="11"/>
      <c r="D503" s="11"/>
      <c r="E503" s="11"/>
      <c r="F503" s="11"/>
      <c r="G503" s="11"/>
      <c r="H503" s="11"/>
      <c r="I503" s="11"/>
      <c r="J503" s="11"/>
      <c r="K503" s="11"/>
      <c r="L503" s="11"/>
      <c r="M503" s="11"/>
      <c r="N503" s="11"/>
      <c r="O503" s="11"/>
      <c r="P503" s="11"/>
      <c r="Q503" s="11"/>
      <c r="R503" s="11"/>
      <c r="S503" s="11"/>
      <c r="T503" s="11"/>
      <c r="U503" s="11"/>
      <c r="V503" s="11"/>
    </row>
    <row r="504" spans="2:22" s="46" customFormat="1" x14ac:dyDescent="0.2">
      <c r="B504" s="11"/>
      <c r="C504" s="11"/>
      <c r="D504" s="11"/>
      <c r="E504" s="11"/>
      <c r="F504" s="11"/>
      <c r="G504" s="11"/>
      <c r="H504" s="11"/>
      <c r="I504" s="11"/>
      <c r="J504" s="11"/>
      <c r="K504" s="11"/>
      <c r="L504" s="11"/>
      <c r="M504" s="11"/>
      <c r="N504" s="11"/>
      <c r="O504" s="11"/>
      <c r="P504" s="11"/>
      <c r="Q504" s="11"/>
      <c r="R504" s="11"/>
      <c r="S504" s="11"/>
      <c r="T504" s="11"/>
      <c r="U504" s="11"/>
      <c r="V504" s="11"/>
    </row>
    <row r="505" spans="2:22" s="46" customFormat="1" x14ac:dyDescent="0.2">
      <c r="B505" s="11"/>
      <c r="C505" s="11"/>
      <c r="D505" s="11"/>
      <c r="E505" s="11"/>
      <c r="F505" s="11"/>
      <c r="G505" s="11"/>
      <c r="H505" s="11"/>
      <c r="I505" s="11"/>
      <c r="J505" s="11"/>
      <c r="K505" s="11"/>
      <c r="L505" s="11"/>
      <c r="M505" s="11"/>
      <c r="N505" s="11"/>
      <c r="O505" s="11"/>
      <c r="P505" s="11"/>
      <c r="Q505" s="11"/>
      <c r="R505" s="11"/>
      <c r="S505" s="11"/>
      <c r="T505" s="11"/>
      <c r="U505" s="11"/>
      <c r="V505" s="11"/>
    </row>
    <row r="506" spans="2:22" s="46" customFormat="1" x14ac:dyDescent="0.2">
      <c r="B506" s="11"/>
      <c r="C506" s="11"/>
      <c r="D506" s="11"/>
      <c r="E506" s="11"/>
      <c r="F506" s="11"/>
      <c r="G506" s="11"/>
      <c r="H506" s="11"/>
      <c r="I506" s="11"/>
      <c r="J506" s="11"/>
      <c r="K506" s="11"/>
      <c r="L506" s="11"/>
      <c r="M506" s="11"/>
      <c r="N506" s="11"/>
      <c r="O506" s="11"/>
      <c r="P506" s="11"/>
      <c r="Q506" s="11"/>
      <c r="R506" s="11"/>
      <c r="S506" s="11"/>
      <c r="T506" s="11"/>
      <c r="U506" s="11"/>
      <c r="V506" s="11"/>
    </row>
    <row r="507" spans="2:22" s="46" customFormat="1" x14ac:dyDescent="0.2">
      <c r="B507" s="11"/>
      <c r="C507" s="11"/>
      <c r="D507" s="11"/>
      <c r="E507" s="11"/>
      <c r="F507" s="11"/>
      <c r="G507" s="11"/>
      <c r="H507" s="11"/>
      <c r="I507" s="11"/>
      <c r="J507" s="11"/>
      <c r="K507" s="11"/>
      <c r="L507" s="11"/>
      <c r="M507" s="11"/>
      <c r="N507" s="11"/>
      <c r="O507" s="11"/>
      <c r="P507" s="11"/>
      <c r="Q507" s="11"/>
      <c r="R507" s="11"/>
      <c r="S507" s="11"/>
      <c r="T507" s="11"/>
      <c r="U507" s="11"/>
      <c r="V507" s="11"/>
    </row>
    <row r="508" spans="2:22" s="46" customFormat="1" x14ac:dyDescent="0.2">
      <c r="B508" s="11"/>
      <c r="C508" s="11"/>
      <c r="D508" s="11"/>
      <c r="E508" s="11"/>
      <c r="F508" s="11"/>
      <c r="G508" s="11"/>
      <c r="H508" s="11"/>
      <c r="I508" s="11"/>
      <c r="J508" s="11"/>
      <c r="K508" s="11"/>
      <c r="L508" s="11"/>
      <c r="M508" s="11"/>
      <c r="N508" s="11"/>
      <c r="O508" s="11"/>
      <c r="P508" s="11"/>
      <c r="Q508" s="11"/>
      <c r="R508" s="11"/>
      <c r="S508" s="11"/>
      <c r="T508" s="11"/>
      <c r="U508" s="11"/>
      <c r="V508" s="11"/>
    </row>
    <row r="509" spans="2:22" s="46" customFormat="1" x14ac:dyDescent="0.2">
      <c r="B509" s="11"/>
      <c r="C509" s="11"/>
      <c r="D509" s="11"/>
      <c r="E509" s="11"/>
      <c r="F509" s="11"/>
      <c r="G509" s="11"/>
      <c r="H509" s="11"/>
      <c r="I509" s="11"/>
      <c r="J509" s="11"/>
      <c r="K509" s="11"/>
      <c r="L509" s="11"/>
      <c r="M509" s="11"/>
      <c r="N509" s="11"/>
      <c r="O509" s="11"/>
      <c r="P509" s="11"/>
      <c r="Q509" s="11"/>
      <c r="R509" s="11"/>
      <c r="S509" s="11"/>
      <c r="T509" s="11"/>
      <c r="U509" s="11"/>
      <c r="V509" s="11"/>
    </row>
    <row r="510" spans="2:22" s="46" customFormat="1" x14ac:dyDescent="0.2">
      <c r="B510" s="11"/>
      <c r="C510" s="11"/>
      <c r="D510" s="11"/>
      <c r="E510" s="11"/>
      <c r="F510" s="11"/>
      <c r="G510" s="11"/>
      <c r="H510" s="11"/>
      <c r="I510" s="11"/>
      <c r="J510" s="11"/>
      <c r="K510" s="11"/>
      <c r="L510" s="11"/>
      <c r="M510" s="11"/>
      <c r="N510" s="11"/>
      <c r="O510" s="11"/>
      <c r="P510" s="11"/>
      <c r="Q510" s="11"/>
      <c r="R510" s="11"/>
      <c r="S510" s="11"/>
      <c r="T510" s="11"/>
      <c r="U510" s="11"/>
      <c r="V510" s="11"/>
    </row>
    <row r="511" spans="2:22" s="46" customFormat="1" x14ac:dyDescent="0.2">
      <c r="B511" s="11"/>
      <c r="C511" s="11"/>
      <c r="D511" s="11"/>
      <c r="E511" s="11"/>
      <c r="F511" s="11"/>
      <c r="G511" s="11"/>
      <c r="H511" s="11"/>
      <c r="I511" s="11"/>
      <c r="J511" s="11"/>
      <c r="K511" s="11"/>
      <c r="L511" s="11"/>
      <c r="M511" s="11"/>
      <c r="N511" s="11"/>
      <c r="O511" s="11"/>
      <c r="P511" s="11"/>
      <c r="Q511" s="11"/>
      <c r="R511" s="11"/>
      <c r="S511" s="11"/>
      <c r="T511" s="11"/>
      <c r="U511" s="11"/>
      <c r="V511" s="11"/>
    </row>
    <row r="512" spans="2:22" s="46" customFormat="1" x14ac:dyDescent="0.2">
      <c r="B512" s="11"/>
      <c r="C512" s="11"/>
      <c r="D512" s="11"/>
      <c r="E512" s="11"/>
      <c r="F512" s="11"/>
      <c r="G512" s="11"/>
      <c r="H512" s="11"/>
      <c r="I512" s="11"/>
      <c r="J512" s="11"/>
      <c r="K512" s="11"/>
      <c r="L512" s="11"/>
      <c r="M512" s="11"/>
      <c r="N512" s="11"/>
      <c r="O512" s="11"/>
      <c r="P512" s="11"/>
      <c r="Q512" s="11"/>
      <c r="R512" s="11"/>
      <c r="S512" s="11"/>
      <c r="T512" s="11"/>
      <c r="U512" s="11"/>
      <c r="V512" s="11"/>
    </row>
    <row r="513" spans="2:22" s="46" customFormat="1" x14ac:dyDescent="0.2">
      <c r="B513" s="11"/>
      <c r="C513" s="11"/>
      <c r="D513" s="11"/>
      <c r="E513" s="11"/>
      <c r="F513" s="11"/>
      <c r="G513" s="11"/>
      <c r="H513" s="11"/>
      <c r="I513" s="11"/>
      <c r="J513" s="11"/>
      <c r="K513" s="11"/>
      <c r="L513" s="11"/>
      <c r="M513" s="11"/>
      <c r="N513" s="11"/>
      <c r="O513" s="11"/>
      <c r="P513" s="11"/>
      <c r="Q513" s="11"/>
      <c r="R513" s="11"/>
      <c r="S513" s="11"/>
      <c r="T513" s="11"/>
      <c r="U513" s="11"/>
      <c r="V513" s="11"/>
    </row>
    <row r="514" spans="2:22" s="46" customFormat="1" x14ac:dyDescent="0.2">
      <c r="B514" s="11"/>
      <c r="C514" s="11"/>
      <c r="D514" s="11"/>
      <c r="E514" s="11"/>
      <c r="F514" s="11"/>
      <c r="G514" s="11"/>
      <c r="H514" s="11"/>
      <c r="I514" s="11"/>
      <c r="J514" s="11"/>
      <c r="K514" s="11"/>
      <c r="L514" s="11"/>
      <c r="M514" s="11"/>
      <c r="N514" s="11"/>
      <c r="O514" s="11"/>
      <c r="P514" s="11"/>
      <c r="Q514" s="11"/>
      <c r="R514" s="11"/>
      <c r="S514" s="11"/>
      <c r="T514" s="11"/>
      <c r="U514" s="11"/>
      <c r="V514" s="11"/>
    </row>
    <row r="515" spans="2:22" s="46" customFormat="1" x14ac:dyDescent="0.2">
      <c r="B515" s="11"/>
      <c r="C515" s="11"/>
      <c r="D515" s="11"/>
      <c r="E515" s="11"/>
      <c r="F515" s="11"/>
      <c r="G515" s="11"/>
      <c r="H515" s="11"/>
      <c r="I515" s="11"/>
      <c r="J515" s="11"/>
      <c r="K515" s="11"/>
      <c r="L515" s="11"/>
      <c r="M515" s="11"/>
      <c r="N515" s="11"/>
      <c r="O515" s="11"/>
      <c r="P515" s="11"/>
      <c r="Q515" s="11"/>
      <c r="R515" s="11"/>
      <c r="S515" s="11"/>
      <c r="T515" s="11"/>
      <c r="U515" s="11"/>
      <c r="V515" s="11"/>
    </row>
    <row r="516" spans="2:22" s="46" customFormat="1" x14ac:dyDescent="0.2">
      <c r="B516" s="11"/>
      <c r="C516" s="11"/>
      <c r="D516" s="11"/>
      <c r="E516" s="11"/>
      <c r="F516" s="11"/>
      <c r="G516" s="11"/>
      <c r="H516" s="11"/>
      <c r="I516" s="11"/>
      <c r="J516" s="11"/>
      <c r="K516" s="11"/>
      <c r="L516" s="11"/>
      <c r="M516" s="11"/>
      <c r="N516" s="11"/>
      <c r="O516" s="11"/>
      <c r="P516" s="11"/>
      <c r="Q516" s="11"/>
      <c r="R516" s="11"/>
      <c r="S516" s="11"/>
      <c r="T516" s="11"/>
      <c r="U516" s="11"/>
      <c r="V516" s="11"/>
    </row>
    <row r="517" spans="2:22" s="46" customFormat="1" x14ac:dyDescent="0.2">
      <c r="B517" s="11"/>
      <c r="C517" s="11"/>
      <c r="D517" s="11"/>
      <c r="E517" s="11"/>
      <c r="F517" s="11"/>
      <c r="G517" s="11"/>
      <c r="H517" s="11"/>
      <c r="I517" s="11"/>
      <c r="J517" s="11"/>
      <c r="K517" s="11"/>
      <c r="L517" s="11"/>
      <c r="M517" s="11"/>
      <c r="N517" s="11"/>
      <c r="O517" s="11"/>
      <c r="P517" s="11"/>
      <c r="Q517" s="11"/>
      <c r="R517" s="11"/>
      <c r="S517" s="11"/>
      <c r="T517" s="11"/>
      <c r="U517" s="11"/>
      <c r="V517" s="11"/>
    </row>
    <row r="518" spans="2:22" s="46" customFormat="1" x14ac:dyDescent="0.2">
      <c r="B518" s="11"/>
      <c r="C518" s="11"/>
      <c r="D518" s="11"/>
      <c r="E518" s="11"/>
      <c r="F518" s="11"/>
      <c r="G518" s="11"/>
      <c r="H518" s="11"/>
      <c r="I518" s="11"/>
      <c r="J518" s="11"/>
      <c r="K518" s="11"/>
      <c r="L518" s="11"/>
      <c r="M518" s="11"/>
      <c r="N518" s="11"/>
      <c r="O518" s="11"/>
      <c r="P518" s="11"/>
      <c r="Q518" s="11"/>
      <c r="R518" s="11"/>
      <c r="S518" s="11"/>
      <c r="T518" s="11"/>
      <c r="U518" s="11"/>
      <c r="V518" s="11"/>
    </row>
    <row r="519" spans="2:22" s="46" customFormat="1" x14ac:dyDescent="0.2">
      <c r="B519" s="11"/>
      <c r="C519" s="11"/>
      <c r="D519" s="11"/>
      <c r="E519" s="11"/>
      <c r="F519" s="11"/>
      <c r="G519" s="11"/>
      <c r="H519" s="11"/>
      <c r="I519" s="11"/>
      <c r="J519" s="11"/>
      <c r="K519" s="11"/>
      <c r="L519" s="11"/>
      <c r="M519" s="11"/>
      <c r="N519" s="11"/>
      <c r="O519" s="11"/>
      <c r="P519" s="11"/>
      <c r="Q519" s="11"/>
      <c r="R519" s="11"/>
      <c r="S519" s="11"/>
      <c r="T519" s="11"/>
      <c r="U519" s="11"/>
      <c r="V519" s="11"/>
    </row>
    <row r="520" spans="2:22" s="46" customFormat="1" x14ac:dyDescent="0.2">
      <c r="B520" s="11"/>
      <c r="C520" s="11"/>
      <c r="D520" s="11"/>
      <c r="E520" s="11"/>
      <c r="F520" s="11"/>
      <c r="G520" s="11"/>
      <c r="H520" s="11"/>
      <c r="I520" s="11"/>
      <c r="J520" s="11"/>
      <c r="K520" s="11"/>
      <c r="L520" s="11"/>
      <c r="M520" s="11"/>
      <c r="N520" s="11"/>
      <c r="O520" s="11"/>
      <c r="P520" s="11"/>
      <c r="Q520" s="11"/>
      <c r="R520" s="11"/>
      <c r="S520" s="11"/>
      <c r="T520" s="11"/>
      <c r="U520" s="11"/>
      <c r="V520" s="11"/>
    </row>
    <row r="521" spans="2:22" s="46" customFormat="1" x14ac:dyDescent="0.2">
      <c r="B521" s="11"/>
      <c r="C521" s="11"/>
      <c r="D521" s="11"/>
      <c r="E521" s="11"/>
      <c r="F521" s="11"/>
      <c r="G521" s="11"/>
      <c r="H521" s="11"/>
      <c r="I521" s="11"/>
      <c r="J521" s="11"/>
      <c r="K521" s="11"/>
      <c r="L521" s="11"/>
      <c r="M521" s="11"/>
      <c r="N521" s="11"/>
      <c r="O521" s="11"/>
      <c r="P521" s="11"/>
      <c r="Q521" s="11"/>
      <c r="R521" s="11"/>
      <c r="S521" s="11"/>
      <c r="T521" s="11"/>
      <c r="U521" s="11"/>
      <c r="V521" s="11"/>
    </row>
    <row r="522" spans="2:22" s="46" customFormat="1" x14ac:dyDescent="0.2">
      <c r="B522" s="11"/>
      <c r="C522" s="11"/>
      <c r="D522" s="11"/>
      <c r="E522" s="11"/>
      <c r="F522" s="11"/>
      <c r="G522" s="11"/>
      <c r="H522" s="11"/>
      <c r="I522" s="11"/>
      <c r="J522" s="11"/>
      <c r="K522" s="11"/>
      <c r="L522" s="11"/>
      <c r="M522" s="11"/>
      <c r="N522" s="11"/>
      <c r="O522" s="11"/>
      <c r="P522" s="11"/>
      <c r="Q522" s="11"/>
      <c r="R522" s="11"/>
      <c r="S522" s="11"/>
      <c r="T522" s="11"/>
      <c r="U522" s="11"/>
      <c r="V522" s="11"/>
    </row>
    <row r="523" spans="2:22" s="46" customFormat="1" x14ac:dyDescent="0.2">
      <c r="B523" s="11"/>
      <c r="C523" s="11"/>
      <c r="D523" s="11"/>
      <c r="E523" s="11"/>
      <c r="F523" s="11"/>
      <c r="G523" s="11"/>
      <c r="H523" s="11"/>
      <c r="I523" s="11"/>
      <c r="J523" s="11"/>
      <c r="K523" s="11"/>
      <c r="L523" s="11"/>
      <c r="M523" s="11"/>
      <c r="N523" s="11"/>
      <c r="O523" s="11"/>
      <c r="P523" s="11"/>
      <c r="Q523" s="11"/>
      <c r="R523" s="11"/>
      <c r="S523" s="11"/>
      <c r="T523" s="11"/>
      <c r="U523" s="11"/>
      <c r="V523" s="11"/>
    </row>
    <row r="524" spans="2:22" s="46" customFormat="1" x14ac:dyDescent="0.2">
      <c r="B524" s="11"/>
      <c r="C524" s="11"/>
      <c r="D524" s="11"/>
      <c r="E524" s="11"/>
      <c r="F524" s="11"/>
      <c r="G524" s="11"/>
      <c r="H524" s="11"/>
      <c r="I524" s="11"/>
      <c r="J524" s="11"/>
      <c r="K524" s="11"/>
      <c r="L524" s="11"/>
      <c r="M524" s="11"/>
      <c r="N524" s="11"/>
      <c r="O524" s="11"/>
      <c r="P524" s="11"/>
      <c r="Q524" s="11"/>
      <c r="R524" s="11"/>
      <c r="S524" s="11"/>
      <c r="T524" s="11"/>
      <c r="U524" s="11"/>
      <c r="V524" s="11"/>
    </row>
    <row r="525" spans="2:22" s="46" customFormat="1" x14ac:dyDescent="0.2">
      <c r="B525" s="11"/>
      <c r="C525" s="11"/>
      <c r="D525" s="11"/>
      <c r="E525" s="11"/>
      <c r="F525" s="11"/>
      <c r="G525" s="11"/>
      <c r="H525" s="11"/>
      <c r="I525" s="11"/>
      <c r="J525" s="11"/>
      <c r="K525" s="11"/>
      <c r="L525" s="11"/>
      <c r="M525" s="11"/>
      <c r="N525" s="11"/>
      <c r="O525" s="11"/>
      <c r="P525" s="11"/>
      <c r="Q525" s="11"/>
      <c r="R525" s="11"/>
      <c r="S525" s="11"/>
      <c r="T525" s="11"/>
      <c r="U525" s="11"/>
      <c r="V525" s="11"/>
    </row>
    <row r="526" spans="2:22" s="46" customFormat="1" x14ac:dyDescent="0.2">
      <c r="B526" s="11"/>
      <c r="C526" s="11"/>
      <c r="D526" s="11"/>
      <c r="E526" s="11"/>
      <c r="F526" s="11"/>
      <c r="G526" s="11"/>
      <c r="H526" s="11"/>
      <c r="I526" s="11"/>
      <c r="J526" s="11"/>
      <c r="K526" s="11"/>
      <c r="L526" s="11"/>
      <c r="M526" s="11"/>
      <c r="N526" s="11"/>
      <c r="O526" s="11"/>
      <c r="P526" s="11"/>
      <c r="Q526" s="11"/>
      <c r="R526" s="11"/>
      <c r="S526" s="11"/>
      <c r="T526" s="11"/>
      <c r="U526" s="11"/>
      <c r="V526" s="11"/>
    </row>
    <row r="527" spans="2:22" s="46" customFormat="1" x14ac:dyDescent="0.2">
      <c r="B527" s="11"/>
      <c r="C527" s="11"/>
      <c r="D527" s="11"/>
      <c r="E527" s="11"/>
      <c r="F527" s="11"/>
      <c r="G527" s="11"/>
      <c r="H527" s="11"/>
      <c r="I527" s="11"/>
      <c r="J527" s="11"/>
      <c r="K527" s="11"/>
      <c r="L527" s="11"/>
      <c r="M527" s="11"/>
      <c r="N527" s="11"/>
      <c r="O527" s="11"/>
      <c r="P527" s="11"/>
      <c r="Q527" s="11"/>
      <c r="R527" s="11"/>
      <c r="S527" s="11"/>
      <c r="T527" s="11"/>
      <c r="U527" s="11"/>
      <c r="V527" s="11"/>
    </row>
    <row r="528" spans="2:22" s="46" customFormat="1" x14ac:dyDescent="0.2">
      <c r="B528" s="11"/>
      <c r="C528" s="11"/>
      <c r="D528" s="11"/>
      <c r="E528" s="11"/>
      <c r="F528" s="11"/>
      <c r="G528" s="11"/>
      <c r="H528" s="11"/>
      <c r="I528" s="11"/>
      <c r="J528" s="11"/>
      <c r="K528" s="11"/>
      <c r="L528" s="11"/>
      <c r="M528" s="11"/>
      <c r="N528" s="11"/>
      <c r="O528" s="11"/>
      <c r="P528" s="11"/>
      <c r="Q528" s="11"/>
      <c r="R528" s="11"/>
      <c r="S528" s="11"/>
      <c r="T528" s="11"/>
      <c r="U528" s="11"/>
      <c r="V528" s="11"/>
    </row>
    <row r="529" spans="2:22" s="46" customFormat="1" x14ac:dyDescent="0.2">
      <c r="B529" s="11"/>
      <c r="C529" s="11"/>
      <c r="D529" s="11"/>
      <c r="E529" s="11"/>
      <c r="F529" s="11"/>
      <c r="G529" s="11"/>
      <c r="H529" s="11"/>
      <c r="I529" s="11"/>
      <c r="J529" s="11"/>
      <c r="K529" s="11"/>
      <c r="L529" s="11"/>
      <c r="M529" s="11"/>
      <c r="N529" s="11"/>
      <c r="O529" s="11"/>
      <c r="P529" s="11"/>
      <c r="Q529" s="11"/>
      <c r="R529" s="11"/>
      <c r="S529" s="11"/>
      <c r="T529" s="11"/>
      <c r="U529" s="11"/>
      <c r="V529" s="11"/>
    </row>
    <row r="530" spans="2:22" s="46" customFormat="1" x14ac:dyDescent="0.2">
      <c r="B530" s="11"/>
      <c r="C530" s="11"/>
      <c r="D530" s="11"/>
      <c r="E530" s="11"/>
      <c r="F530" s="11"/>
      <c r="G530" s="11"/>
      <c r="H530" s="11"/>
      <c r="I530" s="11"/>
      <c r="J530" s="11"/>
      <c r="K530" s="11"/>
      <c r="L530" s="11"/>
      <c r="M530" s="11"/>
      <c r="N530" s="11"/>
      <c r="O530" s="11"/>
      <c r="P530" s="11"/>
      <c r="Q530" s="11"/>
      <c r="R530" s="11"/>
      <c r="S530" s="11"/>
      <c r="T530" s="11"/>
      <c r="U530" s="11"/>
      <c r="V530" s="11"/>
    </row>
    <row r="531" spans="2:22" s="46" customFormat="1" x14ac:dyDescent="0.2">
      <c r="B531" s="11"/>
      <c r="C531" s="11"/>
      <c r="D531" s="11"/>
      <c r="E531" s="11"/>
      <c r="F531" s="11"/>
      <c r="G531" s="11"/>
      <c r="H531" s="11"/>
      <c r="I531" s="11"/>
      <c r="J531" s="11"/>
      <c r="K531" s="11"/>
      <c r="L531" s="11"/>
      <c r="M531" s="11"/>
      <c r="N531" s="11"/>
      <c r="O531" s="11"/>
      <c r="P531" s="11"/>
      <c r="Q531" s="11"/>
      <c r="R531" s="11"/>
      <c r="S531" s="11"/>
      <c r="T531" s="11"/>
      <c r="U531" s="11"/>
      <c r="V531" s="11"/>
    </row>
    <row r="532" spans="2:22" s="46" customFormat="1" x14ac:dyDescent="0.2">
      <c r="B532" s="11"/>
      <c r="C532" s="11"/>
      <c r="D532" s="11"/>
      <c r="E532" s="11"/>
      <c r="F532" s="11"/>
      <c r="G532" s="11"/>
      <c r="H532" s="11"/>
      <c r="I532" s="11"/>
      <c r="J532" s="11"/>
      <c r="K532" s="11"/>
      <c r="L532" s="11"/>
      <c r="M532" s="11"/>
      <c r="N532" s="11"/>
      <c r="O532" s="11"/>
      <c r="P532" s="11"/>
      <c r="Q532" s="11"/>
      <c r="R532" s="11"/>
      <c r="S532" s="11"/>
      <c r="T532" s="11"/>
      <c r="U532" s="11"/>
      <c r="V532" s="11"/>
    </row>
    <row r="533" spans="2:22" s="46" customFormat="1" x14ac:dyDescent="0.2">
      <c r="B533" s="11"/>
      <c r="C533" s="11"/>
      <c r="D533" s="11"/>
      <c r="E533" s="11"/>
      <c r="F533" s="11"/>
      <c r="G533" s="11"/>
      <c r="H533" s="11"/>
      <c r="I533" s="11"/>
      <c r="J533" s="11"/>
      <c r="K533" s="11"/>
      <c r="L533" s="11"/>
      <c r="M533" s="11"/>
      <c r="N533" s="11"/>
      <c r="O533" s="11"/>
      <c r="P533" s="11"/>
      <c r="Q533" s="11"/>
      <c r="R533" s="11"/>
      <c r="S533" s="11"/>
      <c r="T533" s="11"/>
      <c r="U533" s="11"/>
      <c r="V533" s="11"/>
    </row>
    <row r="534" spans="2:22" s="46" customFormat="1" x14ac:dyDescent="0.2">
      <c r="B534" s="11"/>
      <c r="C534" s="11"/>
      <c r="D534" s="11"/>
      <c r="E534" s="11"/>
      <c r="F534" s="11"/>
      <c r="G534" s="11"/>
      <c r="H534" s="11"/>
      <c r="I534" s="11"/>
      <c r="J534" s="11"/>
      <c r="K534" s="11"/>
      <c r="L534" s="11"/>
      <c r="M534" s="11"/>
      <c r="N534" s="11"/>
      <c r="O534" s="11"/>
      <c r="P534" s="11"/>
      <c r="Q534" s="11"/>
      <c r="R534" s="11"/>
      <c r="S534" s="11"/>
      <c r="T534" s="11"/>
      <c r="U534" s="11"/>
      <c r="V534" s="11"/>
    </row>
    <row r="535" spans="2:22" s="46" customFormat="1" x14ac:dyDescent="0.2">
      <c r="B535" s="11"/>
      <c r="C535" s="11"/>
      <c r="D535" s="11"/>
      <c r="E535" s="11"/>
      <c r="F535" s="11"/>
      <c r="G535" s="11"/>
      <c r="H535" s="11"/>
      <c r="I535" s="11"/>
      <c r="J535" s="11"/>
      <c r="K535" s="11"/>
      <c r="L535" s="11"/>
      <c r="M535" s="11"/>
      <c r="N535" s="11"/>
      <c r="O535" s="11"/>
      <c r="P535" s="11"/>
      <c r="Q535" s="11"/>
      <c r="R535" s="11"/>
      <c r="S535" s="11"/>
      <c r="T535" s="11"/>
      <c r="U535" s="11"/>
      <c r="V535" s="11"/>
    </row>
    <row r="536" spans="2:22" s="46" customFormat="1" x14ac:dyDescent="0.2">
      <c r="B536" s="11"/>
      <c r="C536" s="11"/>
      <c r="D536" s="11"/>
      <c r="E536" s="11"/>
      <c r="F536" s="11"/>
      <c r="G536" s="11"/>
      <c r="H536" s="11"/>
      <c r="I536" s="11"/>
      <c r="J536" s="11"/>
      <c r="K536" s="11"/>
      <c r="L536" s="11"/>
      <c r="M536" s="11"/>
      <c r="N536" s="11"/>
      <c r="O536" s="11"/>
      <c r="P536" s="11"/>
      <c r="Q536" s="11"/>
      <c r="R536" s="11"/>
      <c r="S536" s="11"/>
      <c r="T536" s="11"/>
      <c r="U536" s="11"/>
      <c r="V536" s="11"/>
    </row>
    <row r="537" spans="2:22" s="46" customFormat="1" x14ac:dyDescent="0.2">
      <c r="B537" s="11"/>
      <c r="C537" s="11"/>
      <c r="D537" s="11"/>
      <c r="E537" s="11"/>
      <c r="F537" s="11"/>
      <c r="G537" s="11"/>
      <c r="H537" s="11"/>
      <c r="I537" s="11"/>
      <c r="J537" s="11"/>
      <c r="K537" s="11"/>
      <c r="L537" s="11"/>
      <c r="M537" s="11"/>
      <c r="N537" s="11"/>
      <c r="O537" s="11"/>
      <c r="P537" s="11"/>
      <c r="Q537" s="11"/>
      <c r="R537" s="11"/>
      <c r="S537" s="11"/>
      <c r="T537" s="11"/>
      <c r="U537" s="11"/>
      <c r="V537" s="11"/>
    </row>
    <row r="538" spans="2:22" s="46" customFormat="1" x14ac:dyDescent="0.2">
      <c r="B538" s="11"/>
      <c r="C538" s="11"/>
      <c r="D538" s="11"/>
      <c r="E538" s="11"/>
      <c r="F538" s="11"/>
      <c r="G538" s="11"/>
      <c r="H538" s="11"/>
      <c r="I538" s="11"/>
      <c r="J538" s="11"/>
      <c r="K538" s="11"/>
      <c r="L538" s="11"/>
      <c r="M538" s="11"/>
      <c r="N538" s="11"/>
      <c r="O538" s="11"/>
      <c r="P538" s="11"/>
      <c r="Q538" s="11"/>
      <c r="R538" s="11"/>
      <c r="S538" s="11"/>
      <c r="T538" s="11"/>
      <c r="U538" s="11"/>
      <c r="V538" s="11"/>
    </row>
    <row r="539" spans="2:22" s="46" customFormat="1" x14ac:dyDescent="0.2">
      <c r="B539" s="11"/>
      <c r="C539" s="11"/>
      <c r="D539" s="11"/>
      <c r="E539" s="11"/>
      <c r="F539" s="11"/>
      <c r="G539" s="11"/>
      <c r="H539" s="11"/>
      <c r="I539" s="11"/>
      <c r="J539" s="11"/>
      <c r="K539" s="11"/>
      <c r="L539" s="11"/>
      <c r="M539" s="11"/>
      <c r="N539" s="11"/>
      <c r="O539" s="11"/>
      <c r="P539" s="11"/>
      <c r="Q539" s="11"/>
      <c r="R539" s="11"/>
      <c r="S539" s="11"/>
      <c r="T539" s="11"/>
      <c r="U539" s="11"/>
      <c r="V539" s="11"/>
    </row>
    <row r="540" spans="2:22" s="46" customFormat="1" x14ac:dyDescent="0.2">
      <c r="B540" s="11"/>
      <c r="C540" s="11"/>
      <c r="D540" s="11"/>
      <c r="E540" s="11"/>
      <c r="F540" s="11"/>
      <c r="G540" s="11"/>
      <c r="H540" s="11"/>
      <c r="I540" s="11"/>
      <c r="J540" s="11"/>
      <c r="K540" s="11"/>
      <c r="L540" s="11"/>
      <c r="M540" s="11"/>
      <c r="N540" s="11"/>
      <c r="O540" s="11"/>
      <c r="P540" s="11"/>
      <c r="Q540" s="11"/>
      <c r="R540" s="11"/>
      <c r="S540" s="11"/>
      <c r="T540" s="11"/>
      <c r="U540" s="11"/>
      <c r="V540" s="11"/>
    </row>
    <row r="541" spans="2:22" s="46" customFormat="1" x14ac:dyDescent="0.2">
      <c r="B541" s="11"/>
      <c r="C541" s="11"/>
      <c r="D541" s="11"/>
      <c r="E541" s="11"/>
      <c r="F541" s="11"/>
      <c r="G541" s="11"/>
      <c r="H541" s="11"/>
      <c r="I541" s="11"/>
      <c r="J541" s="11"/>
      <c r="K541" s="11"/>
      <c r="L541" s="11"/>
      <c r="M541" s="11"/>
      <c r="N541" s="11"/>
      <c r="O541" s="11"/>
      <c r="P541" s="11"/>
      <c r="Q541" s="11"/>
      <c r="R541" s="11"/>
      <c r="S541" s="11"/>
      <c r="T541" s="11"/>
      <c r="U541" s="11"/>
      <c r="V541" s="11"/>
    </row>
    <row r="542" spans="2:22" s="46" customFormat="1" x14ac:dyDescent="0.2">
      <c r="B542" s="11"/>
      <c r="C542" s="11"/>
      <c r="D542" s="11"/>
      <c r="E542" s="11"/>
      <c r="F542" s="11"/>
      <c r="G542" s="11"/>
      <c r="H542" s="11"/>
      <c r="I542" s="11"/>
      <c r="J542" s="11"/>
      <c r="K542" s="11"/>
      <c r="L542" s="11"/>
      <c r="M542" s="11"/>
      <c r="N542" s="11"/>
      <c r="O542" s="11"/>
      <c r="P542" s="11"/>
      <c r="Q542" s="11"/>
      <c r="R542" s="11"/>
      <c r="S542" s="11"/>
      <c r="T542" s="11"/>
      <c r="U542" s="11"/>
      <c r="V542" s="11"/>
    </row>
    <row r="543" spans="2:22" s="46" customFormat="1" x14ac:dyDescent="0.2">
      <c r="B543" s="11"/>
      <c r="C543" s="11"/>
      <c r="D543" s="11"/>
      <c r="E543" s="11"/>
      <c r="F543" s="11"/>
      <c r="G543" s="11"/>
      <c r="H543" s="11"/>
      <c r="I543" s="11"/>
      <c r="J543" s="11"/>
      <c r="K543" s="11"/>
      <c r="L543" s="11"/>
      <c r="M543" s="11"/>
      <c r="N543" s="11"/>
      <c r="O543" s="11"/>
      <c r="P543" s="11"/>
      <c r="Q543" s="11"/>
      <c r="R543" s="11"/>
      <c r="S543" s="11"/>
      <c r="T543" s="11"/>
      <c r="U543" s="11"/>
      <c r="V543" s="11"/>
    </row>
    <row r="544" spans="2:22" s="46" customFormat="1" x14ac:dyDescent="0.2">
      <c r="B544" s="11"/>
      <c r="C544" s="11"/>
      <c r="D544" s="11"/>
      <c r="E544" s="11"/>
      <c r="F544" s="11"/>
      <c r="G544" s="11"/>
      <c r="H544" s="11"/>
      <c r="I544" s="11"/>
      <c r="J544" s="11"/>
      <c r="K544" s="11"/>
      <c r="L544" s="11"/>
      <c r="M544" s="11"/>
      <c r="N544" s="11"/>
      <c r="O544" s="11"/>
      <c r="P544" s="11"/>
      <c r="Q544" s="11"/>
      <c r="R544" s="11"/>
      <c r="S544" s="11"/>
      <c r="T544" s="11"/>
      <c r="U544" s="11"/>
      <c r="V544" s="11"/>
    </row>
    <row r="545" spans="2:22" s="46" customFormat="1" x14ac:dyDescent="0.2">
      <c r="B545" s="11"/>
      <c r="C545" s="11"/>
      <c r="D545" s="11"/>
      <c r="E545" s="11"/>
      <c r="F545" s="11"/>
      <c r="G545" s="11"/>
      <c r="H545" s="11"/>
      <c r="I545" s="11"/>
      <c r="J545" s="11"/>
      <c r="K545" s="11"/>
      <c r="L545" s="11"/>
      <c r="M545" s="11"/>
      <c r="N545" s="11"/>
      <c r="O545" s="11"/>
      <c r="P545" s="11"/>
      <c r="Q545" s="11"/>
      <c r="R545" s="11"/>
      <c r="S545" s="11"/>
      <c r="T545" s="11"/>
      <c r="U545" s="11"/>
      <c r="V545" s="11"/>
    </row>
    <row r="546" spans="2:22" s="46" customFormat="1" x14ac:dyDescent="0.2">
      <c r="B546" s="11"/>
      <c r="C546" s="11"/>
      <c r="D546" s="11"/>
      <c r="E546" s="11"/>
      <c r="F546" s="11"/>
      <c r="G546" s="11"/>
      <c r="H546" s="11"/>
      <c r="I546" s="11"/>
      <c r="J546" s="11"/>
      <c r="K546" s="11"/>
      <c r="L546" s="11"/>
      <c r="M546" s="11"/>
      <c r="N546" s="11"/>
      <c r="O546" s="11"/>
      <c r="P546" s="11"/>
      <c r="Q546" s="11"/>
      <c r="R546" s="11"/>
      <c r="S546" s="11"/>
      <c r="T546" s="11"/>
      <c r="U546" s="11"/>
      <c r="V546" s="11"/>
    </row>
    <row r="547" spans="2:22" s="46" customFormat="1" x14ac:dyDescent="0.2">
      <c r="B547" s="11"/>
      <c r="C547" s="11"/>
      <c r="D547" s="11"/>
      <c r="E547" s="11"/>
      <c r="F547" s="11"/>
      <c r="G547" s="11"/>
      <c r="H547" s="11"/>
      <c r="I547" s="11"/>
      <c r="J547" s="11"/>
      <c r="K547" s="11"/>
      <c r="L547" s="11"/>
      <c r="M547" s="11"/>
      <c r="N547" s="11"/>
      <c r="O547" s="11"/>
      <c r="P547" s="11"/>
      <c r="Q547" s="11"/>
      <c r="R547" s="11"/>
      <c r="S547" s="11"/>
      <c r="T547" s="11"/>
      <c r="U547" s="11"/>
      <c r="V547" s="11"/>
    </row>
    <row r="548" spans="2:22" s="46" customFormat="1" x14ac:dyDescent="0.2">
      <c r="B548" s="11"/>
      <c r="C548" s="11"/>
      <c r="D548" s="11"/>
      <c r="E548" s="11"/>
      <c r="F548" s="11"/>
      <c r="G548" s="11"/>
      <c r="H548" s="11"/>
      <c r="I548" s="11"/>
      <c r="J548" s="11"/>
      <c r="K548" s="11"/>
      <c r="L548" s="11"/>
      <c r="M548" s="11"/>
      <c r="N548" s="11"/>
      <c r="O548" s="11"/>
      <c r="P548" s="11"/>
      <c r="Q548" s="11"/>
      <c r="R548" s="11"/>
      <c r="S548" s="11"/>
      <c r="T548" s="11"/>
      <c r="U548" s="11"/>
      <c r="V548" s="11"/>
    </row>
    <row r="549" spans="2:22" s="46" customFormat="1" x14ac:dyDescent="0.2">
      <c r="B549" s="11"/>
      <c r="C549" s="11"/>
      <c r="D549" s="11"/>
      <c r="E549" s="11"/>
      <c r="F549" s="11"/>
      <c r="G549" s="11"/>
      <c r="H549" s="11"/>
      <c r="I549" s="11"/>
      <c r="J549" s="11"/>
      <c r="K549" s="11"/>
      <c r="L549" s="11"/>
      <c r="M549" s="11"/>
      <c r="N549" s="11"/>
      <c r="O549" s="11"/>
      <c r="P549" s="11"/>
      <c r="Q549" s="11"/>
      <c r="R549" s="11"/>
      <c r="S549" s="11"/>
      <c r="T549" s="11"/>
      <c r="U549" s="11"/>
      <c r="V549" s="11"/>
    </row>
    <row r="550" spans="2:22" s="46" customFormat="1" x14ac:dyDescent="0.2">
      <c r="B550" s="11"/>
      <c r="C550" s="11"/>
      <c r="D550" s="11"/>
      <c r="E550" s="11"/>
      <c r="F550" s="11"/>
      <c r="G550" s="11"/>
      <c r="H550" s="11"/>
      <c r="I550" s="11"/>
      <c r="J550" s="11"/>
      <c r="K550" s="11"/>
      <c r="L550" s="11"/>
      <c r="M550" s="11"/>
      <c r="N550" s="11"/>
      <c r="O550" s="11"/>
      <c r="P550" s="11"/>
      <c r="Q550" s="11"/>
      <c r="R550" s="11"/>
      <c r="S550" s="11"/>
      <c r="T550" s="11"/>
      <c r="U550" s="11"/>
      <c r="V550" s="11"/>
    </row>
    <row r="551" spans="2:22" s="46" customFormat="1" x14ac:dyDescent="0.2">
      <c r="B551" s="11"/>
      <c r="C551" s="11"/>
      <c r="D551" s="11"/>
      <c r="E551" s="11"/>
      <c r="F551" s="11"/>
      <c r="G551" s="11"/>
      <c r="H551" s="11"/>
      <c r="I551" s="11"/>
      <c r="J551" s="11"/>
      <c r="K551" s="11"/>
      <c r="L551" s="11"/>
      <c r="M551" s="11"/>
      <c r="N551" s="11"/>
      <c r="O551" s="11"/>
      <c r="P551" s="11"/>
      <c r="Q551" s="11"/>
      <c r="R551" s="11"/>
      <c r="S551" s="11"/>
      <c r="T551" s="11"/>
      <c r="U551" s="11"/>
      <c r="V551" s="11"/>
    </row>
    <row r="552" spans="2:22" s="46" customFormat="1" x14ac:dyDescent="0.2">
      <c r="B552" s="11"/>
      <c r="C552" s="11"/>
      <c r="D552" s="11"/>
      <c r="E552" s="11"/>
      <c r="F552" s="11"/>
      <c r="G552" s="11"/>
      <c r="H552" s="11"/>
      <c r="I552" s="11"/>
      <c r="J552" s="11"/>
      <c r="K552" s="11"/>
      <c r="L552" s="11"/>
      <c r="M552" s="11"/>
      <c r="N552" s="11"/>
      <c r="O552" s="11"/>
      <c r="P552" s="11"/>
      <c r="Q552" s="11"/>
      <c r="R552" s="11"/>
      <c r="S552" s="11"/>
      <c r="T552" s="11"/>
      <c r="U552" s="11"/>
      <c r="V552" s="11"/>
    </row>
    <row r="553" spans="2:22" s="46" customFormat="1" x14ac:dyDescent="0.2">
      <c r="B553" s="11"/>
      <c r="C553" s="11"/>
      <c r="D553" s="11"/>
      <c r="E553" s="11"/>
      <c r="F553" s="11"/>
      <c r="G553" s="11"/>
      <c r="H553" s="11"/>
      <c r="I553" s="11"/>
      <c r="J553" s="11"/>
      <c r="K553" s="11"/>
      <c r="L553" s="11"/>
      <c r="M553" s="11"/>
      <c r="N553" s="11"/>
      <c r="O553" s="11"/>
      <c r="P553" s="11"/>
      <c r="Q553" s="11"/>
      <c r="R553" s="11"/>
      <c r="S553" s="11"/>
      <c r="T553" s="11"/>
      <c r="U553" s="11"/>
      <c r="V553" s="11"/>
    </row>
    <row r="554" spans="2:22" s="46" customFormat="1" x14ac:dyDescent="0.2">
      <c r="B554" s="11"/>
      <c r="C554" s="11"/>
      <c r="D554" s="11"/>
      <c r="E554" s="11"/>
      <c r="F554" s="11"/>
      <c r="G554" s="11"/>
      <c r="H554" s="11"/>
      <c r="I554" s="11"/>
      <c r="J554" s="11"/>
      <c r="K554" s="11"/>
      <c r="L554" s="11"/>
      <c r="M554" s="11"/>
      <c r="N554" s="11"/>
      <c r="O554" s="11"/>
      <c r="P554" s="11"/>
      <c r="Q554" s="11"/>
      <c r="R554" s="11"/>
      <c r="S554" s="11"/>
      <c r="T554" s="11"/>
      <c r="U554" s="11"/>
      <c r="V554" s="11"/>
    </row>
    <row r="555" spans="2:22" s="46" customFormat="1" x14ac:dyDescent="0.2">
      <c r="B555" s="11"/>
      <c r="C555" s="11"/>
      <c r="D555" s="11"/>
      <c r="E555" s="11"/>
      <c r="F555" s="11"/>
      <c r="G555" s="11"/>
      <c r="H555" s="11"/>
      <c r="I555" s="11"/>
      <c r="J555" s="11"/>
      <c r="K555" s="11"/>
      <c r="L555" s="11"/>
      <c r="M555" s="11"/>
      <c r="N555" s="11"/>
      <c r="O555" s="11"/>
      <c r="P555" s="11"/>
      <c r="Q555" s="11"/>
      <c r="R555" s="11"/>
      <c r="S555" s="11"/>
      <c r="T555" s="11"/>
      <c r="U555" s="11"/>
      <c r="V555" s="11"/>
    </row>
    <row r="556" spans="2:22" s="46" customFormat="1" x14ac:dyDescent="0.2">
      <c r="B556" s="11"/>
      <c r="C556" s="11"/>
      <c r="D556" s="11"/>
      <c r="E556" s="11"/>
      <c r="F556" s="11"/>
      <c r="G556" s="11"/>
      <c r="H556" s="11"/>
      <c r="I556" s="11"/>
      <c r="J556" s="11"/>
      <c r="K556" s="11"/>
      <c r="L556" s="11"/>
      <c r="M556" s="11"/>
      <c r="N556" s="11"/>
      <c r="O556" s="11"/>
      <c r="P556" s="11"/>
      <c r="Q556" s="11"/>
      <c r="R556" s="11"/>
      <c r="S556" s="11"/>
      <c r="T556" s="11"/>
      <c r="U556" s="11"/>
      <c r="V556" s="11"/>
    </row>
    <row r="557" spans="2:22" s="46" customFormat="1" x14ac:dyDescent="0.2">
      <c r="B557" s="11"/>
      <c r="C557" s="11"/>
      <c r="D557" s="11"/>
      <c r="E557" s="11"/>
      <c r="F557" s="11"/>
      <c r="G557" s="11"/>
      <c r="H557" s="11"/>
      <c r="I557" s="11"/>
      <c r="J557" s="11"/>
      <c r="K557" s="11"/>
      <c r="L557" s="11"/>
      <c r="M557" s="11"/>
      <c r="N557" s="11"/>
      <c r="O557" s="11"/>
      <c r="P557" s="11"/>
      <c r="Q557" s="11"/>
      <c r="R557" s="11"/>
      <c r="S557" s="11"/>
      <c r="T557" s="11"/>
      <c r="U557" s="11"/>
      <c r="V557" s="11"/>
    </row>
    <row r="558" spans="2:22" s="46" customFormat="1" x14ac:dyDescent="0.2">
      <c r="B558" s="11"/>
      <c r="C558" s="11"/>
      <c r="D558" s="11"/>
      <c r="E558" s="11"/>
      <c r="F558" s="11"/>
      <c r="G558" s="11"/>
      <c r="H558" s="11"/>
      <c r="I558" s="11"/>
      <c r="J558" s="11"/>
      <c r="K558" s="11"/>
      <c r="L558" s="11"/>
      <c r="M558" s="11"/>
      <c r="N558" s="11"/>
      <c r="O558" s="11"/>
      <c r="P558" s="11"/>
      <c r="Q558" s="11"/>
      <c r="R558" s="11"/>
      <c r="S558" s="11"/>
      <c r="T558" s="11"/>
      <c r="U558" s="11"/>
      <c r="V558" s="11"/>
    </row>
    <row r="559" spans="2:22" s="46" customFormat="1" x14ac:dyDescent="0.2">
      <c r="B559" s="11"/>
      <c r="C559" s="11"/>
      <c r="D559" s="11"/>
      <c r="E559" s="11"/>
      <c r="F559" s="11"/>
      <c r="G559" s="11"/>
      <c r="H559" s="11"/>
      <c r="I559" s="11"/>
      <c r="J559" s="11"/>
      <c r="K559" s="11"/>
      <c r="L559" s="11"/>
      <c r="M559" s="11"/>
      <c r="N559" s="11"/>
      <c r="O559" s="11"/>
      <c r="P559" s="11"/>
      <c r="Q559" s="11"/>
      <c r="R559" s="11"/>
      <c r="S559" s="11"/>
      <c r="T559" s="11"/>
      <c r="U559" s="11"/>
      <c r="V559" s="11"/>
    </row>
    <row r="560" spans="2:22" s="46" customFormat="1" x14ac:dyDescent="0.2">
      <c r="B560" s="11"/>
      <c r="C560" s="11"/>
      <c r="D560" s="11"/>
      <c r="E560" s="11"/>
      <c r="F560" s="11"/>
      <c r="G560" s="11"/>
      <c r="H560" s="11"/>
      <c r="I560" s="11"/>
      <c r="J560" s="11"/>
      <c r="K560" s="11"/>
      <c r="L560" s="11"/>
      <c r="M560" s="11"/>
      <c r="N560" s="11"/>
      <c r="O560" s="11"/>
      <c r="P560" s="11"/>
      <c r="Q560" s="11"/>
      <c r="R560" s="11"/>
      <c r="S560" s="11"/>
      <c r="T560" s="11"/>
      <c r="U560" s="11"/>
      <c r="V560" s="11"/>
    </row>
    <row r="561" spans="2:22" s="46" customFormat="1" x14ac:dyDescent="0.2">
      <c r="B561" s="11"/>
      <c r="C561" s="11"/>
      <c r="D561" s="11"/>
      <c r="E561" s="11"/>
      <c r="F561" s="11"/>
      <c r="G561" s="11"/>
      <c r="H561" s="11"/>
      <c r="I561" s="11"/>
      <c r="J561" s="11"/>
      <c r="K561" s="11"/>
      <c r="L561" s="11"/>
      <c r="M561" s="11"/>
      <c r="N561" s="11"/>
      <c r="O561" s="11"/>
      <c r="P561" s="11"/>
      <c r="Q561" s="11"/>
      <c r="R561" s="11"/>
      <c r="S561" s="11"/>
      <c r="T561" s="11"/>
      <c r="U561" s="11"/>
      <c r="V561" s="11"/>
    </row>
    <row r="562" spans="2:22" s="46" customFormat="1" x14ac:dyDescent="0.2">
      <c r="B562" s="11"/>
      <c r="C562" s="11"/>
      <c r="D562" s="11"/>
      <c r="E562" s="11"/>
      <c r="F562" s="11"/>
      <c r="G562" s="11"/>
      <c r="H562" s="11"/>
      <c r="I562" s="11"/>
      <c r="J562" s="11"/>
      <c r="K562" s="11"/>
      <c r="L562" s="11"/>
      <c r="M562" s="11"/>
      <c r="N562" s="11"/>
      <c r="O562" s="11"/>
      <c r="P562" s="11"/>
      <c r="Q562" s="11"/>
      <c r="R562" s="11"/>
      <c r="S562" s="11"/>
      <c r="T562" s="11"/>
      <c r="U562" s="11"/>
      <c r="V562" s="11"/>
    </row>
    <row r="563" spans="2:22" s="46" customFormat="1" x14ac:dyDescent="0.2">
      <c r="B563" s="11"/>
      <c r="C563" s="11"/>
      <c r="D563" s="11"/>
      <c r="E563" s="11"/>
      <c r="F563" s="11"/>
      <c r="G563" s="11"/>
      <c r="H563" s="11"/>
      <c r="I563" s="11"/>
      <c r="J563" s="11"/>
      <c r="K563" s="11"/>
      <c r="L563" s="11"/>
      <c r="M563" s="11"/>
      <c r="N563" s="11"/>
      <c r="O563" s="11"/>
      <c r="P563" s="11"/>
      <c r="Q563" s="11"/>
      <c r="R563" s="11"/>
      <c r="S563" s="11"/>
      <c r="T563" s="11"/>
      <c r="U563" s="11"/>
      <c r="V563" s="11"/>
    </row>
    <row r="564" spans="2:22" s="46" customFormat="1" x14ac:dyDescent="0.2">
      <c r="B564" s="11"/>
      <c r="C564" s="11"/>
      <c r="D564" s="11"/>
      <c r="E564" s="11"/>
      <c r="F564" s="11"/>
      <c r="G564" s="11"/>
      <c r="H564" s="11"/>
      <c r="I564" s="11"/>
      <c r="J564" s="11"/>
      <c r="K564" s="11"/>
      <c r="L564" s="11"/>
      <c r="M564" s="11"/>
      <c r="N564" s="11"/>
      <c r="O564" s="11"/>
      <c r="P564" s="11"/>
      <c r="Q564" s="11"/>
      <c r="R564" s="11"/>
      <c r="S564" s="11"/>
      <c r="T564" s="11"/>
      <c r="U564" s="11"/>
      <c r="V564" s="11"/>
    </row>
    <row r="565" spans="2:22" s="46" customFormat="1" x14ac:dyDescent="0.2">
      <c r="B565" s="11"/>
      <c r="C565" s="11"/>
      <c r="D565" s="11"/>
      <c r="E565" s="11"/>
      <c r="F565" s="11"/>
      <c r="G565" s="11"/>
      <c r="H565" s="11"/>
      <c r="I565" s="11"/>
      <c r="J565" s="11"/>
      <c r="K565" s="11"/>
      <c r="L565" s="11"/>
      <c r="M565" s="11"/>
      <c r="N565" s="11"/>
      <c r="O565" s="11"/>
      <c r="P565" s="11"/>
      <c r="Q565" s="11"/>
      <c r="R565" s="11"/>
      <c r="S565" s="11"/>
      <c r="T565" s="11"/>
      <c r="U565" s="11"/>
      <c r="V565" s="11"/>
    </row>
    <row r="566" spans="2:22" s="46" customFormat="1" x14ac:dyDescent="0.2">
      <c r="B566" s="11"/>
      <c r="C566" s="11"/>
      <c r="D566" s="11"/>
      <c r="E566" s="11"/>
      <c r="F566" s="11"/>
      <c r="G566" s="11"/>
      <c r="H566" s="11"/>
      <c r="I566" s="11"/>
      <c r="J566" s="11"/>
      <c r="K566" s="11"/>
      <c r="L566" s="11"/>
      <c r="M566" s="11"/>
      <c r="N566" s="11"/>
      <c r="O566" s="11"/>
      <c r="P566" s="11"/>
      <c r="Q566" s="11"/>
      <c r="R566" s="11"/>
      <c r="S566" s="11"/>
      <c r="T566" s="11"/>
      <c r="U566" s="11"/>
      <c r="V566" s="11"/>
    </row>
    <row r="567" spans="2:22" s="46" customFormat="1" x14ac:dyDescent="0.2">
      <c r="B567" s="11"/>
      <c r="C567" s="11"/>
      <c r="D567" s="11"/>
      <c r="E567" s="11"/>
      <c r="F567" s="11"/>
      <c r="G567" s="11"/>
      <c r="H567" s="11"/>
      <c r="I567" s="11"/>
      <c r="J567" s="11"/>
      <c r="K567" s="11"/>
      <c r="L567" s="11"/>
      <c r="M567" s="11"/>
      <c r="N567" s="11"/>
      <c r="O567" s="11"/>
      <c r="P567" s="11"/>
      <c r="Q567" s="11"/>
      <c r="R567" s="11"/>
      <c r="S567" s="11"/>
      <c r="T567" s="11"/>
      <c r="U567" s="11"/>
      <c r="V567" s="11"/>
    </row>
    <row r="568" spans="2:22" s="46" customFormat="1" x14ac:dyDescent="0.2">
      <c r="B568" s="11"/>
      <c r="C568" s="11"/>
      <c r="D568" s="11"/>
      <c r="E568" s="11"/>
      <c r="F568" s="11"/>
      <c r="G568" s="11"/>
      <c r="H568" s="11"/>
      <c r="I568" s="11"/>
      <c r="J568" s="11"/>
      <c r="K568" s="11"/>
      <c r="L568" s="11"/>
      <c r="M568" s="11"/>
      <c r="N568" s="11"/>
      <c r="O568" s="11"/>
      <c r="P568" s="11"/>
      <c r="Q568" s="11"/>
      <c r="R568" s="11"/>
      <c r="S568" s="11"/>
      <c r="T568" s="11"/>
      <c r="U568" s="11"/>
      <c r="V568" s="11"/>
    </row>
    <row r="569" spans="2:22" s="46" customFormat="1" x14ac:dyDescent="0.2">
      <c r="B569" s="11"/>
      <c r="C569" s="11"/>
      <c r="D569" s="11"/>
      <c r="E569" s="11"/>
      <c r="F569" s="11"/>
      <c r="G569" s="11"/>
      <c r="H569" s="11"/>
      <c r="I569" s="11"/>
      <c r="J569" s="11"/>
      <c r="K569" s="11"/>
      <c r="L569" s="11"/>
      <c r="M569" s="11"/>
      <c r="N569" s="11"/>
      <c r="O569" s="11"/>
      <c r="P569" s="11"/>
      <c r="Q569" s="11"/>
      <c r="R569" s="11"/>
      <c r="S569" s="11"/>
      <c r="T569" s="11"/>
      <c r="U569" s="11"/>
      <c r="V569" s="11"/>
    </row>
    <row r="570" spans="2:22" s="46" customFormat="1" x14ac:dyDescent="0.2">
      <c r="B570" s="11"/>
      <c r="C570" s="11"/>
      <c r="D570" s="11"/>
      <c r="E570" s="11"/>
      <c r="F570" s="11"/>
      <c r="G570" s="11"/>
      <c r="H570" s="11"/>
      <c r="I570" s="11"/>
      <c r="J570" s="11"/>
      <c r="K570" s="11"/>
      <c r="L570" s="11"/>
      <c r="M570" s="11"/>
      <c r="N570" s="11"/>
      <c r="O570" s="11"/>
      <c r="P570" s="11"/>
      <c r="Q570" s="11"/>
      <c r="R570" s="11"/>
      <c r="S570" s="11"/>
      <c r="T570" s="11"/>
      <c r="U570" s="11"/>
      <c r="V570" s="11"/>
    </row>
    <row r="571" spans="2:22" s="46" customFormat="1" x14ac:dyDescent="0.2">
      <c r="B571" s="11"/>
      <c r="C571" s="11"/>
      <c r="D571" s="11"/>
      <c r="E571" s="11"/>
      <c r="F571" s="11"/>
      <c r="G571" s="11"/>
      <c r="H571" s="11"/>
      <c r="I571" s="11"/>
      <c r="J571" s="11"/>
      <c r="K571" s="11"/>
      <c r="L571" s="11"/>
      <c r="M571" s="11"/>
      <c r="N571" s="11"/>
      <c r="O571" s="11"/>
      <c r="P571" s="11"/>
      <c r="Q571" s="11"/>
      <c r="R571" s="11"/>
      <c r="S571" s="11"/>
      <c r="T571" s="11"/>
      <c r="U571" s="11"/>
      <c r="V571" s="11"/>
    </row>
    <row r="572" spans="2:22" s="46" customFormat="1" x14ac:dyDescent="0.2">
      <c r="B572" s="11"/>
      <c r="C572" s="11"/>
      <c r="D572" s="11"/>
      <c r="E572" s="11"/>
      <c r="F572" s="11"/>
      <c r="G572" s="11"/>
      <c r="H572" s="11"/>
      <c r="I572" s="11"/>
      <c r="J572" s="11"/>
      <c r="K572" s="11"/>
      <c r="L572" s="11"/>
      <c r="M572" s="11"/>
      <c r="N572" s="11"/>
      <c r="O572" s="11"/>
      <c r="P572" s="11"/>
      <c r="Q572" s="11"/>
      <c r="R572" s="11"/>
      <c r="S572" s="11"/>
      <c r="T572" s="11"/>
      <c r="U572" s="11"/>
      <c r="V572" s="11"/>
    </row>
    <row r="573" spans="2:22" s="46" customFormat="1" x14ac:dyDescent="0.2">
      <c r="B573" s="11"/>
      <c r="C573" s="11"/>
      <c r="D573" s="11"/>
      <c r="E573" s="11"/>
      <c r="F573" s="11"/>
      <c r="G573" s="11"/>
      <c r="H573" s="11"/>
      <c r="I573" s="11"/>
      <c r="J573" s="11"/>
      <c r="K573" s="11"/>
      <c r="L573" s="11"/>
      <c r="M573" s="11"/>
      <c r="N573" s="11"/>
      <c r="O573" s="11"/>
      <c r="P573" s="11"/>
      <c r="Q573" s="11"/>
      <c r="R573" s="11"/>
      <c r="S573" s="11"/>
      <c r="T573" s="11"/>
      <c r="U573" s="11"/>
      <c r="V573" s="11"/>
    </row>
    <row r="574" spans="2:22" s="46" customFormat="1" x14ac:dyDescent="0.2">
      <c r="B574" s="11"/>
      <c r="C574" s="11"/>
      <c r="D574" s="11"/>
      <c r="E574" s="11"/>
      <c r="F574" s="11"/>
      <c r="G574" s="11"/>
      <c r="H574" s="11"/>
      <c r="I574" s="11"/>
      <c r="J574" s="11"/>
      <c r="K574" s="11"/>
      <c r="L574" s="11"/>
      <c r="M574" s="11"/>
      <c r="N574" s="11"/>
      <c r="O574" s="11"/>
      <c r="P574" s="11"/>
      <c r="Q574" s="11"/>
      <c r="R574" s="11"/>
      <c r="S574" s="11"/>
      <c r="T574" s="11"/>
      <c r="U574" s="11"/>
      <c r="V574" s="11"/>
    </row>
    <row r="575" spans="2:22" s="46" customFormat="1" x14ac:dyDescent="0.2">
      <c r="B575" s="11"/>
      <c r="C575" s="11"/>
      <c r="D575" s="11"/>
      <c r="E575" s="11"/>
      <c r="F575" s="11"/>
      <c r="G575" s="11"/>
      <c r="H575" s="11"/>
      <c r="I575" s="11"/>
      <c r="J575" s="11"/>
      <c r="K575" s="11"/>
      <c r="L575" s="11"/>
      <c r="M575" s="11"/>
      <c r="N575" s="11"/>
      <c r="O575" s="11"/>
      <c r="P575" s="11"/>
      <c r="Q575" s="11"/>
      <c r="R575" s="11"/>
      <c r="S575" s="11"/>
      <c r="T575" s="11"/>
      <c r="U575" s="11"/>
      <c r="V575" s="11"/>
    </row>
    <row r="576" spans="2:22" s="46" customFormat="1" x14ac:dyDescent="0.2">
      <c r="B576" s="11"/>
      <c r="C576" s="11"/>
      <c r="D576" s="11"/>
      <c r="E576" s="11"/>
      <c r="F576" s="11"/>
      <c r="G576" s="11"/>
      <c r="H576" s="11"/>
      <c r="I576" s="11"/>
      <c r="J576" s="11"/>
      <c r="K576" s="11"/>
      <c r="L576" s="11"/>
      <c r="M576" s="11"/>
      <c r="N576" s="11"/>
      <c r="O576" s="11"/>
      <c r="P576" s="11"/>
      <c r="Q576" s="11"/>
      <c r="R576" s="11"/>
      <c r="S576" s="11"/>
      <c r="T576" s="11"/>
      <c r="U576" s="11"/>
      <c r="V576" s="11"/>
    </row>
    <row r="577" spans="2:22" s="46" customFormat="1" x14ac:dyDescent="0.2">
      <c r="B577" s="11"/>
      <c r="C577" s="11"/>
      <c r="D577" s="11"/>
      <c r="E577" s="11"/>
      <c r="F577" s="11"/>
      <c r="G577" s="11"/>
      <c r="H577" s="11"/>
      <c r="I577" s="11"/>
      <c r="J577" s="11"/>
      <c r="K577" s="11"/>
      <c r="L577" s="11"/>
      <c r="M577" s="11"/>
      <c r="N577" s="11"/>
      <c r="O577" s="11"/>
      <c r="P577" s="11"/>
      <c r="Q577" s="11"/>
      <c r="R577" s="11"/>
      <c r="S577" s="11"/>
      <c r="T577" s="11"/>
      <c r="U577" s="11"/>
      <c r="V577" s="11"/>
    </row>
    <row r="578" spans="2:22" s="46" customFormat="1" x14ac:dyDescent="0.2">
      <c r="B578" s="11"/>
      <c r="C578" s="11"/>
      <c r="D578" s="11"/>
      <c r="E578" s="11"/>
      <c r="F578" s="11"/>
      <c r="G578" s="11"/>
      <c r="H578" s="11"/>
      <c r="I578" s="11"/>
      <c r="J578" s="11"/>
      <c r="K578" s="11"/>
      <c r="L578" s="11"/>
      <c r="M578" s="11"/>
      <c r="N578" s="11"/>
      <c r="O578" s="11"/>
      <c r="P578" s="11"/>
      <c r="Q578" s="11"/>
      <c r="R578" s="11"/>
      <c r="S578" s="11"/>
      <c r="T578" s="11"/>
      <c r="U578" s="11"/>
      <c r="V578" s="11"/>
    </row>
    <row r="579" spans="2:22" s="46" customFormat="1" x14ac:dyDescent="0.2">
      <c r="B579" s="11"/>
      <c r="C579" s="11"/>
      <c r="D579" s="11"/>
      <c r="E579" s="11"/>
      <c r="F579" s="11"/>
      <c r="G579" s="11"/>
      <c r="H579" s="11"/>
      <c r="I579" s="11"/>
      <c r="J579" s="11"/>
      <c r="K579" s="11"/>
      <c r="L579" s="11"/>
      <c r="M579" s="11"/>
      <c r="N579" s="11"/>
      <c r="O579" s="11"/>
      <c r="P579" s="11"/>
      <c r="Q579" s="11"/>
      <c r="R579" s="11"/>
      <c r="S579" s="11"/>
      <c r="T579" s="11"/>
      <c r="U579" s="11"/>
      <c r="V579" s="11"/>
    </row>
    <row r="580" spans="2:22" s="46" customFormat="1" x14ac:dyDescent="0.2">
      <c r="B580" s="11"/>
      <c r="C580" s="11"/>
      <c r="D580" s="11"/>
      <c r="E580" s="11"/>
      <c r="F580" s="11"/>
      <c r="G580" s="11"/>
      <c r="H580" s="11"/>
      <c r="I580" s="11"/>
      <c r="J580" s="11"/>
      <c r="K580" s="11"/>
      <c r="L580" s="11"/>
      <c r="M580" s="11"/>
      <c r="N580" s="11"/>
      <c r="O580" s="11"/>
      <c r="P580" s="11"/>
      <c r="Q580" s="11"/>
      <c r="R580" s="11"/>
      <c r="S580" s="11"/>
      <c r="T580" s="11"/>
      <c r="U580" s="11"/>
      <c r="V580" s="11"/>
    </row>
    <row r="581" spans="2:22" s="46" customFormat="1" x14ac:dyDescent="0.2">
      <c r="B581" s="11"/>
      <c r="C581" s="11"/>
      <c r="D581" s="11"/>
      <c r="E581" s="11"/>
      <c r="F581" s="11"/>
      <c r="G581" s="11"/>
      <c r="H581" s="11"/>
      <c r="I581" s="11"/>
      <c r="J581" s="11"/>
      <c r="K581" s="11"/>
      <c r="L581" s="11"/>
      <c r="M581" s="11"/>
      <c r="N581" s="11"/>
      <c r="O581" s="11"/>
      <c r="P581" s="11"/>
      <c r="Q581" s="11"/>
      <c r="R581" s="11"/>
      <c r="S581" s="11"/>
      <c r="T581" s="11"/>
      <c r="U581" s="11"/>
      <c r="V581" s="11"/>
    </row>
    <row r="582" spans="2:22" s="46" customFormat="1" x14ac:dyDescent="0.2">
      <c r="B582" s="11"/>
      <c r="C582" s="11"/>
      <c r="D582" s="11"/>
      <c r="E582" s="11"/>
      <c r="F582" s="11"/>
      <c r="G582" s="11"/>
      <c r="H582" s="11"/>
      <c r="I582" s="11"/>
      <c r="J582" s="11"/>
      <c r="K582" s="11"/>
      <c r="L582" s="11"/>
      <c r="M582" s="11"/>
      <c r="N582" s="11"/>
      <c r="O582" s="11"/>
      <c r="P582" s="11"/>
      <c r="Q582" s="11"/>
      <c r="R582" s="11"/>
      <c r="S582" s="11"/>
      <c r="T582" s="11"/>
      <c r="U582" s="11"/>
      <c r="V582" s="11"/>
    </row>
    <row r="583" spans="2:22" s="46" customFormat="1" x14ac:dyDescent="0.2">
      <c r="B583" s="11"/>
      <c r="C583" s="11"/>
      <c r="D583" s="11"/>
      <c r="E583" s="11"/>
      <c r="F583" s="11"/>
      <c r="G583" s="11"/>
      <c r="H583" s="11"/>
      <c r="I583" s="11"/>
      <c r="J583" s="11"/>
      <c r="K583" s="11"/>
      <c r="L583" s="11"/>
      <c r="M583" s="11"/>
      <c r="N583" s="11"/>
      <c r="O583" s="11"/>
      <c r="P583" s="11"/>
      <c r="Q583" s="11"/>
      <c r="R583" s="11"/>
      <c r="S583" s="11"/>
      <c r="T583" s="11"/>
      <c r="U583" s="11"/>
      <c r="V583" s="11"/>
    </row>
    <row r="584" spans="2:22" s="46" customFormat="1" x14ac:dyDescent="0.2">
      <c r="B584" s="11"/>
      <c r="C584" s="11"/>
      <c r="D584" s="11"/>
      <c r="E584" s="11"/>
      <c r="F584" s="11"/>
      <c r="G584" s="11"/>
      <c r="H584" s="11"/>
      <c r="I584" s="11"/>
      <c r="J584" s="11"/>
      <c r="K584" s="11"/>
      <c r="L584" s="11"/>
      <c r="M584" s="11"/>
      <c r="N584" s="11"/>
      <c r="O584" s="11"/>
      <c r="P584" s="11"/>
      <c r="Q584" s="11"/>
      <c r="R584" s="11"/>
      <c r="S584" s="11"/>
      <c r="T584" s="11"/>
      <c r="U584" s="11"/>
      <c r="V584" s="11"/>
    </row>
    <row r="585" spans="2:22" s="46" customFormat="1" x14ac:dyDescent="0.2">
      <c r="B585" s="11"/>
      <c r="C585" s="11"/>
      <c r="D585" s="11"/>
      <c r="E585" s="11"/>
      <c r="F585" s="11"/>
      <c r="G585" s="11"/>
      <c r="H585" s="11"/>
      <c r="I585" s="11"/>
      <c r="J585" s="11"/>
      <c r="K585" s="11"/>
      <c r="L585" s="11"/>
      <c r="M585" s="11"/>
      <c r="N585" s="11"/>
      <c r="O585" s="11"/>
      <c r="P585" s="11"/>
      <c r="Q585" s="11"/>
      <c r="R585" s="11"/>
      <c r="S585" s="11"/>
      <c r="T585" s="11"/>
      <c r="U585" s="11"/>
      <c r="V585" s="11"/>
    </row>
    <row r="586" spans="2:22" s="46" customFormat="1" x14ac:dyDescent="0.2">
      <c r="B586" s="11"/>
      <c r="C586" s="11"/>
      <c r="D586" s="11"/>
      <c r="E586" s="11"/>
      <c r="F586" s="11"/>
      <c r="G586" s="11"/>
      <c r="H586" s="11"/>
      <c r="I586" s="11"/>
      <c r="J586" s="11"/>
      <c r="K586" s="11"/>
      <c r="L586" s="11"/>
      <c r="M586" s="11"/>
      <c r="N586" s="11"/>
      <c r="O586" s="11"/>
      <c r="P586" s="11"/>
      <c r="Q586" s="11"/>
      <c r="R586" s="11"/>
      <c r="S586" s="11"/>
      <c r="T586" s="11"/>
      <c r="U586" s="11"/>
      <c r="V586" s="11"/>
    </row>
    <row r="587" spans="2:22" s="46" customFormat="1" x14ac:dyDescent="0.2">
      <c r="B587" s="11"/>
      <c r="C587" s="11"/>
      <c r="D587" s="11"/>
      <c r="E587" s="11"/>
      <c r="F587" s="11"/>
      <c r="G587" s="11"/>
      <c r="H587" s="11"/>
      <c r="I587" s="11"/>
      <c r="J587" s="11"/>
      <c r="K587" s="11"/>
      <c r="L587" s="11"/>
      <c r="M587" s="11"/>
      <c r="N587" s="11"/>
      <c r="O587" s="11"/>
      <c r="P587" s="11"/>
      <c r="Q587" s="11"/>
      <c r="R587" s="11"/>
      <c r="S587" s="11"/>
      <c r="T587" s="11"/>
      <c r="U587" s="11"/>
      <c r="V587" s="11"/>
    </row>
    <row r="588" spans="2:22" s="46" customFormat="1" x14ac:dyDescent="0.2">
      <c r="B588" s="11"/>
      <c r="C588" s="11"/>
      <c r="D588" s="11"/>
      <c r="E588" s="11"/>
      <c r="F588" s="11"/>
      <c r="G588" s="11"/>
      <c r="H588" s="11"/>
      <c r="I588" s="11"/>
      <c r="J588" s="11"/>
      <c r="K588" s="11"/>
      <c r="L588" s="11"/>
      <c r="M588" s="11"/>
      <c r="N588" s="11"/>
      <c r="O588" s="11"/>
      <c r="P588" s="11"/>
      <c r="Q588" s="11"/>
      <c r="R588" s="11"/>
      <c r="S588" s="11"/>
      <c r="T588" s="11"/>
      <c r="U588" s="11"/>
      <c r="V588" s="11"/>
    </row>
    <row r="589" spans="2:22" s="46" customFormat="1" x14ac:dyDescent="0.2">
      <c r="B589" s="11"/>
      <c r="C589" s="11"/>
      <c r="D589" s="11"/>
      <c r="E589" s="11"/>
      <c r="F589" s="11"/>
      <c r="G589" s="11"/>
      <c r="H589" s="11"/>
      <c r="I589" s="11"/>
      <c r="J589" s="11"/>
      <c r="K589" s="11"/>
      <c r="L589" s="11"/>
      <c r="M589" s="11"/>
      <c r="N589" s="11"/>
      <c r="O589" s="11"/>
      <c r="P589" s="11"/>
      <c r="Q589" s="11"/>
      <c r="R589" s="11"/>
      <c r="S589" s="11"/>
      <c r="T589" s="11"/>
      <c r="U589" s="11"/>
      <c r="V589" s="11"/>
    </row>
    <row r="590" spans="2:22" s="46" customFormat="1" x14ac:dyDescent="0.2">
      <c r="B590" s="11"/>
      <c r="C590" s="11"/>
      <c r="D590" s="11"/>
      <c r="E590" s="11"/>
      <c r="F590" s="11"/>
      <c r="G590" s="11"/>
      <c r="H590" s="11"/>
      <c r="I590" s="11"/>
      <c r="J590" s="11"/>
      <c r="K590" s="11"/>
      <c r="L590" s="11"/>
      <c r="M590" s="11"/>
      <c r="N590" s="11"/>
      <c r="O590" s="11"/>
      <c r="P590" s="11"/>
      <c r="Q590" s="11"/>
      <c r="R590" s="11"/>
      <c r="S590" s="11"/>
      <c r="T590" s="11"/>
      <c r="U590" s="11"/>
      <c r="V590" s="11"/>
    </row>
    <row r="591" spans="2:22" s="46" customFormat="1" x14ac:dyDescent="0.2">
      <c r="B591" s="11"/>
      <c r="C591" s="11"/>
      <c r="D591" s="11"/>
      <c r="E591" s="11"/>
      <c r="F591" s="11"/>
      <c r="G591" s="11"/>
      <c r="H591" s="11"/>
      <c r="I591" s="11"/>
      <c r="J591" s="11"/>
      <c r="K591" s="11"/>
      <c r="L591" s="11"/>
      <c r="M591" s="11"/>
      <c r="N591" s="11"/>
      <c r="O591" s="11"/>
      <c r="P591" s="11"/>
      <c r="Q591" s="11"/>
      <c r="R591" s="11"/>
      <c r="S591" s="11"/>
      <c r="T591" s="11"/>
      <c r="U591" s="11"/>
      <c r="V591" s="11"/>
    </row>
    <row r="592" spans="2:22" s="46" customFormat="1" x14ac:dyDescent="0.2">
      <c r="B592" s="11"/>
      <c r="C592" s="11"/>
      <c r="D592" s="11"/>
      <c r="E592" s="11"/>
      <c r="F592" s="11"/>
      <c r="G592" s="11"/>
      <c r="H592" s="11"/>
      <c r="I592" s="11"/>
      <c r="J592" s="11"/>
      <c r="K592" s="11"/>
      <c r="L592" s="11"/>
      <c r="M592" s="11"/>
      <c r="N592" s="11"/>
      <c r="O592" s="11"/>
      <c r="P592" s="11"/>
      <c r="Q592" s="11"/>
      <c r="R592" s="11"/>
      <c r="S592" s="11"/>
      <c r="T592" s="11"/>
      <c r="U592" s="11"/>
      <c r="V592" s="11"/>
    </row>
    <row r="593" spans="2:22" s="46" customFormat="1" x14ac:dyDescent="0.2">
      <c r="B593" s="11"/>
      <c r="C593" s="11"/>
      <c r="D593" s="11"/>
      <c r="E593" s="11"/>
      <c r="F593" s="11"/>
      <c r="G593" s="11"/>
      <c r="H593" s="11"/>
      <c r="I593" s="11"/>
      <c r="J593" s="11"/>
      <c r="K593" s="11"/>
      <c r="L593" s="11"/>
      <c r="M593" s="11"/>
      <c r="N593" s="11"/>
      <c r="O593" s="11"/>
      <c r="P593" s="11"/>
      <c r="Q593" s="11"/>
      <c r="R593" s="11"/>
      <c r="S593" s="11"/>
      <c r="T593" s="11"/>
      <c r="U593" s="11"/>
      <c r="V593" s="11"/>
    </row>
    <row r="594" spans="2:22" s="46" customFormat="1" x14ac:dyDescent="0.2">
      <c r="B594" s="11"/>
      <c r="C594" s="11"/>
      <c r="D594" s="11"/>
      <c r="E594" s="11"/>
      <c r="F594" s="11"/>
      <c r="G594" s="11"/>
      <c r="H594" s="11"/>
      <c r="I594" s="11"/>
      <c r="J594" s="11"/>
      <c r="K594" s="11"/>
      <c r="L594" s="11"/>
      <c r="M594" s="11"/>
      <c r="N594" s="11"/>
      <c r="O594" s="11"/>
      <c r="P594" s="11"/>
      <c r="Q594" s="11"/>
      <c r="R594" s="11"/>
      <c r="S594" s="11"/>
      <c r="T594" s="11"/>
      <c r="U594" s="11"/>
      <c r="V594" s="11"/>
    </row>
    <row r="595" spans="2:22" s="46" customFormat="1" x14ac:dyDescent="0.2">
      <c r="B595" s="11"/>
      <c r="C595" s="11"/>
      <c r="D595" s="11"/>
      <c r="E595" s="11"/>
      <c r="F595" s="11"/>
      <c r="G595" s="11"/>
      <c r="H595" s="11"/>
      <c r="I595" s="11"/>
      <c r="J595" s="11"/>
      <c r="K595" s="11"/>
      <c r="L595" s="11"/>
      <c r="M595" s="11"/>
      <c r="N595" s="11"/>
      <c r="O595" s="11"/>
      <c r="P595" s="11"/>
      <c r="Q595" s="11"/>
      <c r="R595" s="11"/>
      <c r="S595" s="11"/>
      <c r="T595" s="11"/>
      <c r="U595" s="11"/>
      <c r="V595" s="11"/>
    </row>
    <row r="596" spans="2:22" s="46" customFormat="1" x14ac:dyDescent="0.2">
      <c r="B596" s="11"/>
      <c r="C596" s="11"/>
      <c r="D596" s="11"/>
      <c r="E596" s="11"/>
      <c r="F596" s="11"/>
      <c r="G596" s="11"/>
      <c r="H596" s="11"/>
      <c r="I596" s="11"/>
      <c r="J596" s="11"/>
      <c r="K596" s="11"/>
      <c r="L596" s="11"/>
      <c r="M596" s="11"/>
      <c r="N596" s="11"/>
      <c r="O596" s="11"/>
      <c r="P596" s="11"/>
      <c r="Q596" s="11"/>
      <c r="R596" s="11"/>
      <c r="S596" s="11"/>
      <c r="T596" s="11"/>
      <c r="U596" s="11"/>
      <c r="V596" s="11"/>
    </row>
    <row r="597" spans="2:22" s="46" customFormat="1" x14ac:dyDescent="0.2">
      <c r="B597" s="11"/>
      <c r="C597" s="11"/>
      <c r="D597" s="11"/>
      <c r="E597" s="11"/>
      <c r="F597" s="11"/>
      <c r="G597" s="11"/>
      <c r="H597" s="11"/>
      <c r="I597" s="11"/>
      <c r="J597" s="11"/>
      <c r="K597" s="11"/>
      <c r="L597" s="11"/>
      <c r="M597" s="11"/>
      <c r="N597" s="11"/>
      <c r="O597" s="11"/>
      <c r="P597" s="11"/>
      <c r="Q597" s="11"/>
      <c r="R597" s="11"/>
      <c r="S597" s="11"/>
      <c r="T597" s="11"/>
      <c r="U597" s="11"/>
      <c r="V597" s="11"/>
    </row>
    <row r="598" spans="2:22" s="46" customFormat="1" x14ac:dyDescent="0.2">
      <c r="B598" s="11"/>
      <c r="C598" s="11"/>
      <c r="D598" s="11"/>
      <c r="E598" s="11"/>
      <c r="F598" s="11"/>
      <c r="G598" s="11"/>
      <c r="H598" s="11"/>
      <c r="I598" s="11"/>
      <c r="J598" s="11"/>
      <c r="K598" s="11"/>
      <c r="L598" s="11"/>
      <c r="M598" s="11"/>
      <c r="N598" s="11"/>
      <c r="O598" s="11"/>
      <c r="P598" s="11"/>
      <c r="Q598" s="11"/>
      <c r="R598" s="11"/>
      <c r="S598" s="11"/>
      <c r="T598" s="11"/>
      <c r="U598" s="11"/>
      <c r="V598" s="11"/>
    </row>
    <row r="599" spans="2:22" s="46" customFormat="1" x14ac:dyDescent="0.2">
      <c r="B599" s="11"/>
      <c r="C599" s="11"/>
      <c r="D599" s="11"/>
      <c r="E599" s="11"/>
      <c r="F599" s="11"/>
      <c r="G599" s="11"/>
      <c r="H599" s="11"/>
      <c r="I599" s="11"/>
      <c r="J599" s="11"/>
      <c r="K599" s="11"/>
      <c r="L599" s="11"/>
      <c r="M599" s="11"/>
      <c r="N599" s="11"/>
      <c r="O599" s="11"/>
      <c r="P599" s="11"/>
      <c r="Q599" s="11"/>
      <c r="R599" s="11"/>
      <c r="S599" s="11"/>
      <c r="T599" s="11"/>
      <c r="U599" s="11"/>
      <c r="V599" s="11"/>
    </row>
    <row r="600" spans="2:22" s="46" customFormat="1" x14ac:dyDescent="0.2">
      <c r="B600" s="11"/>
      <c r="C600" s="11"/>
      <c r="D600" s="11"/>
      <c r="E600" s="11"/>
      <c r="F600" s="11"/>
      <c r="G600" s="11"/>
      <c r="H600" s="11"/>
      <c r="I600" s="11"/>
      <c r="J600" s="11"/>
      <c r="K600" s="11"/>
      <c r="L600" s="11"/>
      <c r="M600" s="11"/>
      <c r="N600" s="11"/>
      <c r="O600" s="11"/>
      <c r="P600" s="11"/>
      <c r="Q600" s="11"/>
      <c r="R600" s="11"/>
      <c r="S600" s="11"/>
      <c r="T600" s="11"/>
      <c r="U600" s="11"/>
      <c r="V600" s="11"/>
    </row>
    <row r="601" spans="2:22" s="46" customFormat="1" x14ac:dyDescent="0.2">
      <c r="B601" s="11"/>
      <c r="C601" s="11"/>
      <c r="D601" s="11"/>
      <c r="E601" s="11"/>
      <c r="F601" s="11"/>
      <c r="G601" s="11"/>
      <c r="H601" s="11"/>
      <c r="I601" s="11"/>
      <c r="J601" s="11"/>
      <c r="K601" s="11"/>
      <c r="L601" s="11"/>
      <c r="M601" s="11"/>
      <c r="N601" s="11"/>
      <c r="O601" s="11"/>
      <c r="P601" s="11"/>
      <c r="Q601" s="11"/>
      <c r="R601" s="11"/>
      <c r="S601" s="11"/>
      <c r="T601" s="11"/>
      <c r="U601" s="11"/>
      <c r="V601" s="11"/>
    </row>
    <row r="602" spans="2:22" s="46" customFormat="1" x14ac:dyDescent="0.2">
      <c r="B602" s="11"/>
      <c r="C602" s="11"/>
      <c r="D602" s="11"/>
      <c r="E602" s="11"/>
      <c r="F602" s="11"/>
      <c r="G602" s="11"/>
      <c r="H602" s="11"/>
      <c r="I602" s="11"/>
      <c r="J602" s="11"/>
      <c r="K602" s="11"/>
      <c r="L602" s="11"/>
      <c r="M602" s="11"/>
      <c r="N602" s="11"/>
      <c r="O602" s="11"/>
      <c r="P602" s="11"/>
      <c r="Q602" s="11"/>
      <c r="R602" s="11"/>
      <c r="S602" s="11"/>
      <c r="T602" s="11"/>
      <c r="U602" s="11"/>
      <c r="V602" s="11"/>
    </row>
    <row r="603" spans="2:22" s="46" customFormat="1" x14ac:dyDescent="0.2">
      <c r="B603" s="11"/>
      <c r="C603" s="11"/>
      <c r="D603" s="11"/>
      <c r="E603" s="11"/>
      <c r="F603" s="11"/>
      <c r="G603" s="11"/>
      <c r="H603" s="11"/>
      <c r="I603" s="11"/>
      <c r="J603" s="11"/>
      <c r="K603" s="11"/>
      <c r="L603" s="11"/>
      <c r="M603" s="11"/>
      <c r="N603" s="11"/>
      <c r="O603" s="11"/>
      <c r="P603" s="11"/>
      <c r="Q603" s="11"/>
      <c r="R603" s="11"/>
      <c r="S603" s="11"/>
      <c r="T603" s="11"/>
      <c r="U603" s="11"/>
      <c r="V603" s="11"/>
    </row>
    <row r="604" spans="2:22" s="46" customFormat="1" x14ac:dyDescent="0.2">
      <c r="B604" s="11"/>
      <c r="C604" s="11"/>
      <c r="D604" s="11"/>
      <c r="E604" s="11"/>
      <c r="F604" s="11"/>
      <c r="G604" s="11"/>
      <c r="H604" s="11"/>
      <c r="I604" s="11"/>
      <c r="J604" s="11"/>
      <c r="K604" s="11"/>
      <c r="L604" s="11"/>
      <c r="M604" s="11"/>
      <c r="N604" s="11"/>
      <c r="O604" s="11"/>
      <c r="P604" s="11"/>
      <c r="Q604" s="11"/>
      <c r="R604" s="11"/>
      <c r="S604" s="11"/>
      <c r="T604" s="11"/>
      <c r="U604" s="11"/>
      <c r="V604" s="11"/>
    </row>
    <row r="605" spans="2:22" s="46" customFormat="1" x14ac:dyDescent="0.2">
      <c r="B605" s="11"/>
      <c r="C605" s="11"/>
      <c r="D605" s="11"/>
      <c r="E605" s="11"/>
      <c r="F605" s="11"/>
      <c r="G605" s="11"/>
      <c r="H605" s="11"/>
      <c r="I605" s="11"/>
      <c r="J605" s="11"/>
      <c r="K605" s="11"/>
      <c r="L605" s="11"/>
      <c r="M605" s="11"/>
      <c r="N605" s="11"/>
      <c r="O605" s="11"/>
      <c r="P605" s="11"/>
      <c r="Q605" s="11"/>
      <c r="R605" s="11"/>
      <c r="S605" s="11"/>
      <c r="T605" s="11"/>
      <c r="U605" s="11"/>
      <c r="V605" s="11"/>
    </row>
    <row r="606" spans="2:22" s="46" customFormat="1" x14ac:dyDescent="0.2">
      <c r="B606" s="11"/>
      <c r="C606" s="11"/>
      <c r="D606" s="11"/>
      <c r="E606" s="11"/>
      <c r="F606" s="11"/>
      <c r="G606" s="11"/>
      <c r="H606" s="11"/>
      <c r="I606" s="11"/>
      <c r="J606" s="11"/>
      <c r="K606" s="11"/>
      <c r="L606" s="11"/>
      <c r="M606" s="11"/>
      <c r="N606" s="11"/>
      <c r="O606" s="11"/>
      <c r="P606" s="11"/>
      <c r="Q606" s="11"/>
      <c r="R606" s="11"/>
      <c r="S606" s="11"/>
      <c r="T606" s="11"/>
      <c r="U606" s="11"/>
      <c r="V606" s="11"/>
    </row>
    <row r="607" spans="2:22" s="46" customFormat="1" x14ac:dyDescent="0.2">
      <c r="B607" s="11"/>
      <c r="C607" s="11"/>
      <c r="D607" s="11"/>
      <c r="E607" s="11"/>
      <c r="F607" s="11"/>
      <c r="G607" s="11"/>
      <c r="H607" s="11"/>
      <c r="I607" s="11"/>
      <c r="J607" s="11"/>
      <c r="K607" s="11"/>
      <c r="L607" s="11"/>
      <c r="M607" s="11"/>
      <c r="N607" s="11"/>
      <c r="O607" s="11"/>
      <c r="P607" s="11"/>
      <c r="Q607" s="11"/>
      <c r="R607" s="11"/>
      <c r="S607" s="11"/>
      <c r="T607" s="11"/>
      <c r="U607" s="11"/>
      <c r="V607" s="11"/>
    </row>
    <row r="608" spans="2:22" s="46" customFormat="1" x14ac:dyDescent="0.2">
      <c r="B608" s="11"/>
      <c r="C608" s="11"/>
      <c r="D608" s="11"/>
      <c r="E608" s="11"/>
      <c r="F608" s="11"/>
      <c r="G608" s="11"/>
      <c r="H608" s="11"/>
      <c r="I608" s="11"/>
      <c r="J608" s="11"/>
      <c r="K608" s="11"/>
      <c r="L608" s="11"/>
      <c r="M608" s="11"/>
      <c r="N608" s="11"/>
      <c r="O608" s="11"/>
      <c r="P608" s="11"/>
      <c r="Q608" s="11"/>
      <c r="R608" s="11"/>
      <c r="S608" s="11"/>
      <c r="T608" s="11"/>
      <c r="U608" s="11"/>
      <c r="V608" s="11"/>
    </row>
    <row r="609" spans="2:22" s="46" customFormat="1" x14ac:dyDescent="0.2">
      <c r="B609" s="11"/>
      <c r="C609" s="11"/>
      <c r="D609" s="11"/>
      <c r="E609" s="11"/>
      <c r="F609" s="11"/>
      <c r="G609" s="11"/>
      <c r="H609" s="11"/>
      <c r="I609" s="11"/>
      <c r="J609" s="11"/>
      <c r="K609" s="11"/>
      <c r="L609" s="11"/>
      <c r="M609" s="11"/>
      <c r="N609" s="11"/>
      <c r="O609" s="11"/>
      <c r="P609" s="11"/>
      <c r="Q609" s="11"/>
      <c r="R609" s="11"/>
      <c r="S609" s="11"/>
      <c r="T609" s="11"/>
      <c r="U609" s="11"/>
      <c r="V609" s="11"/>
    </row>
    <row r="610" spans="2:22" s="46" customFormat="1" x14ac:dyDescent="0.2">
      <c r="B610" s="11"/>
      <c r="C610" s="11"/>
      <c r="D610" s="11"/>
      <c r="E610" s="11"/>
      <c r="F610" s="11"/>
      <c r="G610" s="11"/>
      <c r="H610" s="11"/>
      <c r="I610" s="11"/>
      <c r="J610" s="11"/>
      <c r="K610" s="11"/>
      <c r="L610" s="11"/>
      <c r="M610" s="11"/>
      <c r="N610" s="11"/>
      <c r="O610" s="11"/>
      <c r="P610" s="11"/>
      <c r="Q610" s="11"/>
      <c r="R610" s="11"/>
      <c r="S610" s="11"/>
      <c r="T610" s="11"/>
      <c r="U610" s="11"/>
      <c r="V610" s="11"/>
    </row>
    <row r="611" spans="2:22" s="46" customFormat="1" x14ac:dyDescent="0.2">
      <c r="B611" s="11"/>
      <c r="C611" s="11"/>
      <c r="D611" s="11"/>
      <c r="E611" s="11"/>
      <c r="F611" s="11"/>
      <c r="G611" s="11"/>
      <c r="H611" s="11"/>
      <c r="I611" s="11"/>
      <c r="J611" s="11"/>
      <c r="K611" s="11"/>
      <c r="L611" s="11"/>
      <c r="M611" s="11"/>
      <c r="N611" s="11"/>
      <c r="O611" s="11"/>
      <c r="P611" s="11"/>
      <c r="Q611" s="11"/>
      <c r="R611" s="11"/>
      <c r="S611" s="11"/>
      <c r="T611" s="11"/>
      <c r="U611" s="11"/>
      <c r="V611" s="11"/>
    </row>
    <row r="612" spans="2:22" s="46" customFormat="1" x14ac:dyDescent="0.2">
      <c r="B612" s="11"/>
      <c r="C612" s="11"/>
      <c r="D612" s="11"/>
      <c r="E612" s="11"/>
      <c r="F612" s="11"/>
      <c r="G612" s="11"/>
      <c r="H612" s="11"/>
      <c r="I612" s="11"/>
      <c r="J612" s="11"/>
      <c r="K612" s="11"/>
      <c r="L612" s="11"/>
      <c r="M612" s="11"/>
      <c r="N612" s="11"/>
      <c r="O612" s="11"/>
      <c r="P612" s="11"/>
      <c r="Q612" s="11"/>
      <c r="R612" s="11"/>
      <c r="S612" s="11"/>
      <c r="T612" s="11"/>
      <c r="U612" s="11"/>
      <c r="V612" s="11"/>
    </row>
    <row r="613" spans="2:22" s="46" customFormat="1" x14ac:dyDescent="0.2">
      <c r="B613" s="11"/>
      <c r="C613" s="11"/>
      <c r="D613" s="11"/>
      <c r="E613" s="11"/>
      <c r="F613" s="11"/>
      <c r="G613" s="11"/>
      <c r="H613" s="11"/>
      <c r="I613" s="11"/>
      <c r="J613" s="11"/>
      <c r="K613" s="11"/>
      <c r="L613" s="11"/>
      <c r="M613" s="11"/>
      <c r="N613" s="11"/>
      <c r="O613" s="11"/>
      <c r="P613" s="11"/>
      <c r="Q613" s="11"/>
      <c r="R613" s="11"/>
      <c r="S613" s="11"/>
      <c r="T613" s="11"/>
      <c r="U613" s="11"/>
      <c r="V613" s="11"/>
    </row>
    <row r="614" spans="2:22" s="46" customFormat="1" x14ac:dyDescent="0.2">
      <c r="B614" s="11"/>
      <c r="C614" s="11"/>
      <c r="D614" s="11"/>
      <c r="E614" s="11"/>
      <c r="F614" s="11"/>
      <c r="G614" s="11"/>
      <c r="H614" s="11"/>
      <c r="I614" s="11"/>
      <c r="J614" s="11"/>
      <c r="K614" s="11"/>
      <c r="L614" s="11"/>
      <c r="M614" s="11"/>
      <c r="N614" s="11"/>
      <c r="O614" s="11"/>
      <c r="P614" s="11"/>
      <c r="Q614" s="11"/>
      <c r="R614" s="11"/>
      <c r="S614" s="11"/>
      <c r="T614" s="11"/>
      <c r="U614" s="11"/>
      <c r="V614" s="11"/>
    </row>
    <row r="615" spans="2:22" s="46" customFormat="1" x14ac:dyDescent="0.2">
      <c r="B615" s="11"/>
      <c r="C615" s="11"/>
      <c r="D615" s="11"/>
      <c r="E615" s="11"/>
      <c r="F615" s="11"/>
      <c r="G615" s="11"/>
      <c r="H615" s="11"/>
      <c r="I615" s="11"/>
      <c r="J615" s="11"/>
      <c r="K615" s="11"/>
      <c r="L615" s="11"/>
      <c r="M615" s="11"/>
      <c r="N615" s="11"/>
      <c r="O615" s="11"/>
      <c r="P615" s="11"/>
      <c r="Q615" s="11"/>
      <c r="R615" s="11"/>
      <c r="S615" s="11"/>
      <c r="T615" s="11"/>
      <c r="U615" s="11"/>
      <c r="V615" s="11"/>
    </row>
    <row r="616" spans="2:22" s="46" customFormat="1" x14ac:dyDescent="0.2">
      <c r="B616" s="11"/>
      <c r="C616" s="11"/>
      <c r="D616" s="11"/>
      <c r="E616" s="11"/>
      <c r="F616" s="11"/>
      <c r="G616" s="11"/>
      <c r="H616" s="11"/>
      <c r="I616" s="11"/>
      <c r="J616" s="11"/>
      <c r="K616" s="11"/>
      <c r="L616" s="11"/>
      <c r="M616" s="11"/>
      <c r="N616" s="11"/>
      <c r="O616" s="11"/>
      <c r="P616" s="11"/>
      <c r="Q616" s="11"/>
      <c r="R616" s="11"/>
      <c r="S616" s="11"/>
      <c r="T616" s="11"/>
      <c r="U616" s="11"/>
      <c r="V616" s="11"/>
    </row>
    <row r="617" spans="2:22" s="46" customFormat="1" x14ac:dyDescent="0.2">
      <c r="B617" s="11"/>
      <c r="C617" s="11"/>
      <c r="D617" s="11"/>
      <c r="E617" s="11"/>
      <c r="F617" s="11"/>
      <c r="G617" s="11"/>
      <c r="H617" s="11"/>
      <c r="I617" s="11"/>
      <c r="J617" s="11"/>
      <c r="K617" s="11"/>
      <c r="L617" s="11"/>
      <c r="M617" s="11"/>
      <c r="N617" s="11"/>
      <c r="O617" s="11"/>
      <c r="P617" s="11"/>
      <c r="Q617" s="11"/>
      <c r="R617" s="11"/>
      <c r="S617" s="11"/>
      <c r="T617" s="11"/>
      <c r="U617" s="11"/>
      <c r="V617" s="11"/>
    </row>
    <row r="618" spans="2:22" s="46" customFormat="1" x14ac:dyDescent="0.2">
      <c r="B618" s="11"/>
      <c r="C618" s="11"/>
      <c r="D618" s="11"/>
      <c r="E618" s="11"/>
      <c r="F618" s="11"/>
      <c r="G618" s="11"/>
      <c r="H618" s="11"/>
      <c r="I618" s="11"/>
      <c r="J618" s="11"/>
      <c r="K618" s="11"/>
      <c r="L618" s="11"/>
      <c r="M618" s="11"/>
      <c r="N618" s="11"/>
      <c r="O618" s="11"/>
      <c r="P618" s="11"/>
      <c r="Q618" s="11"/>
      <c r="R618" s="11"/>
      <c r="S618" s="11"/>
      <c r="T618" s="11"/>
      <c r="U618" s="11"/>
      <c r="V618" s="11"/>
    </row>
    <row r="619" spans="2:22" s="46" customFormat="1" x14ac:dyDescent="0.2">
      <c r="B619" s="11"/>
      <c r="C619" s="11"/>
      <c r="D619" s="11"/>
      <c r="E619" s="11"/>
      <c r="F619" s="11"/>
      <c r="G619" s="11"/>
      <c r="H619" s="11"/>
      <c r="I619" s="11"/>
      <c r="J619" s="11"/>
      <c r="K619" s="11"/>
      <c r="L619" s="11"/>
      <c r="M619" s="11"/>
      <c r="N619" s="11"/>
      <c r="O619" s="11"/>
      <c r="P619" s="11"/>
      <c r="Q619" s="11"/>
      <c r="R619" s="11"/>
      <c r="S619" s="11"/>
      <c r="T619" s="11"/>
      <c r="U619" s="11"/>
      <c r="V619" s="11"/>
    </row>
    <row r="620" spans="2:22" s="46" customFormat="1" x14ac:dyDescent="0.2">
      <c r="B620" s="11"/>
      <c r="C620" s="11"/>
      <c r="D620" s="11"/>
      <c r="E620" s="11"/>
      <c r="F620" s="11"/>
      <c r="G620" s="11"/>
      <c r="H620" s="11"/>
      <c r="I620" s="11"/>
      <c r="J620" s="11"/>
      <c r="K620" s="11"/>
      <c r="L620" s="11"/>
      <c r="M620" s="11"/>
      <c r="N620" s="11"/>
      <c r="O620" s="11"/>
      <c r="P620" s="11"/>
      <c r="Q620" s="11"/>
      <c r="R620" s="11"/>
      <c r="S620" s="11"/>
      <c r="T620" s="11"/>
      <c r="U620" s="11"/>
      <c r="V620" s="11"/>
    </row>
    <row r="621" spans="2:22" s="46" customFormat="1" x14ac:dyDescent="0.2">
      <c r="B621" s="11"/>
      <c r="C621" s="11"/>
      <c r="D621" s="11"/>
      <c r="E621" s="11"/>
      <c r="F621" s="11"/>
      <c r="G621" s="11"/>
      <c r="H621" s="11"/>
      <c r="I621" s="11"/>
      <c r="J621" s="11"/>
      <c r="K621" s="11"/>
      <c r="L621" s="11"/>
      <c r="M621" s="11"/>
      <c r="N621" s="11"/>
      <c r="O621" s="11"/>
      <c r="P621" s="11"/>
      <c r="Q621" s="11"/>
      <c r="R621" s="11"/>
      <c r="S621" s="11"/>
      <c r="T621" s="11"/>
      <c r="U621" s="11"/>
      <c r="V621" s="11"/>
    </row>
    <row r="622" spans="2:22" s="46" customFormat="1" x14ac:dyDescent="0.2">
      <c r="B622" s="11"/>
      <c r="C622" s="11"/>
      <c r="D622" s="11"/>
      <c r="E622" s="11"/>
      <c r="F622" s="11"/>
      <c r="G622" s="11"/>
      <c r="H622" s="11"/>
      <c r="I622" s="11"/>
      <c r="J622" s="11"/>
      <c r="K622" s="11"/>
      <c r="L622" s="11"/>
      <c r="M622" s="11"/>
      <c r="N622" s="11"/>
      <c r="O622" s="11"/>
      <c r="P622" s="11"/>
      <c r="Q622" s="11"/>
      <c r="R622" s="11"/>
      <c r="S622" s="11"/>
      <c r="T622" s="11"/>
      <c r="U622" s="11"/>
      <c r="V622" s="11"/>
    </row>
    <row r="623" spans="2:22" s="46" customFormat="1" x14ac:dyDescent="0.2">
      <c r="B623" s="11"/>
      <c r="C623" s="11"/>
      <c r="D623" s="11"/>
      <c r="E623" s="11"/>
      <c r="F623" s="11"/>
      <c r="G623" s="11"/>
      <c r="H623" s="11"/>
      <c r="I623" s="11"/>
      <c r="J623" s="11"/>
      <c r="K623" s="11"/>
      <c r="L623" s="11"/>
      <c r="M623" s="11"/>
      <c r="N623" s="11"/>
      <c r="O623" s="11"/>
      <c r="P623" s="11"/>
      <c r="Q623" s="11"/>
      <c r="R623" s="11"/>
      <c r="S623" s="11"/>
      <c r="T623" s="11"/>
      <c r="U623" s="11"/>
      <c r="V623" s="11"/>
    </row>
    <row r="624" spans="2:22" s="46" customFormat="1" x14ac:dyDescent="0.2">
      <c r="B624" s="11"/>
      <c r="C624" s="11"/>
      <c r="D624" s="11"/>
      <c r="E624" s="11"/>
      <c r="F624" s="11"/>
      <c r="G624" s="11"/>
      <c r="H624" s="11"/>
      <c r="I624" s="11"/>
      <c r="J624" s="11"/>
      <c r="K624" s="11"/>
      <c r="L624" s="11"/>
      <c r="M624" s="11"/>
      <c r="N624" s="11"/>
      <c r="O624" s="11"/>
      <c r="P624" s="11"/>
      <c r="Q624" s="11"/>
      <c r="R624" s="11"/>
      <c r="S624" s="11"/>
      <c r="T624" s="11"/>
      <c r="U624" s="11"/>
      <c r="V624" s="11"/>
    </row>
    <row r="625" spans="2:22" s="46" customFormat="1" x14ac:dyDescent="0.2">
      <c r="B625" s="11"/>
      <c r="C625" s="11"/>
      <c r="D625" s="11"/>
      <c r="E625" s="11"/>
      <c r="F625" s="11"/>
      <c r="G625" s="11"/>
      <c r="H625" s="11"/>
      <c r="I625" s="11"/>
      <c r="J625" s="11"/>
      <c r="K625" s="11"/>
      <c r="L625" s="11"/>
      <c r="M625" s="11"/>
      <c r="N625" s="11"/>
      <c r="O625" s="11"/>
      <c r="P625" s="11"/>
      <c r="Q625" s="11"/>
      <c r="R625" s="11"/>
      <c r="S625" s="11"/>
      <c r="T625" s="11"/>
      <c r="U625" s="11"/>
      <c r="V625" s="11"/>
    </row>
    <row r="626" spans="2:22" s="46" customFormat="1" x14ac:dyDescent="0.2">
      <c r="B626" s="11"/>
      <c r="C626" s="11"/>
      <c r="D626" s="11"/>
      <c r="E626" s="11"/>
      <c r="F626" s="11"/>
      <c r="G626" s="11"/>
      <c r="H626" s="11"/>
      <c r="I626" s="11"/>
      <c r="J626" s="11"/>
      <c r="K626" s="11"/>
      <c r="L626" s="11"/>
      <c r="M626" s="11"/>
      <c r="N626" s="11"/>
      <c r="O626" s="11"/>
      <c r="P626" s="11"/>
      <c r="Q626" s="11"/>
      <c r="R626" s="11"/>
      <c r="S626" s="11"/>
      <c r="T626" s="11"/>
      <c r="U626" s="11"/>
      <c r="V626" s="11"/>
    </row>
    <row r="627" spans="2:22" s="46" customFormat="1" x14ac:dyDescent="0.2">
      <c r="B627" s="11"/>
      <c r="C627" s="11"/>
      <c r="D627" s="11"/>
      <c r="E627" s="11"/>
      <c r="F627" s="11"/>
      <c r="G627" s="11"/>
      <c r="H627" s="11"/>
      <c r="I627" s="11"/>
      <c r="J627" s="11"/>
      <c r="K627" s="11"/>
      <c r="L627" s="11"/>
      <c r="M627" s="11"/>
      <c r="N627" s="11"/>
      <c r="O627" s="11"/>
      <c r="P627" s="11"/>
      <c r="Q627" s="11"/>
      <c r="R627" s="11"/>
      <c r="S627" s="11"/>
      <c r="T627" s="11"/>
      <c r="U627" s="11"/>
      <c r="V627" s="11"/>
    </row>
    <row r="628" spans="2:22" s="46" customFormat="1" x14ac:dyDescent="0.2">
      <c r="B628" s="11"/>
      <c r="C628" s="11"/>
      <c r="D628" s="11"/>
      <c r="E628" s="11"/>
      <c r="F628" s="11"/>
      <c r="G628" s="11"/>
      <c r="H628" s="11"/>
      <c r="I628" s="11"/>
      <c r="J628" s="11"/>
      <c r="K628" s="11"/>
      <c r="L628" s="11"/>
      <c r="M628" s="11"/>
      <c r="N628" s="11"/>
      <c r="O628" s="11"/>
      <c r="P628" s="11"/>
      <c r="Q628" s="11"/>
      <c r="R628" s="11"/>
      <c r="S628" s="11"/>
      <c r="T628" s="11"/>
      <c r="U628" s="11"/>
      <c r="V628" s="11"/>
    </row>
    <row r="629" spans="2:22" s="46" customFormat="1" x14ac:dyDescent="0.2">
      <c r="B629" s="11"/>
      <c r="C629" s="11"/>
      <c r="D629" s="11"/>
      <c r="E629" s="11"/>
      <c r="F629" s="11"/>
      <c r="G629" s="11"/>
      <c r="H629" s="11"/>
      <c r="I629" s="11"/>
      <c r="J629" s="11"/>
      <c r="K629" s="11"/>
      <c r="L629" s="11"/>
      <c r="M629" s="11"/>
      <c r="N629" s="11"/>
      <c r="O629" s="11"/>
      <c r="P629" s="11"/>
      <c r="Q629" s="11"/>
      <c r="R629" s="11"/>
      <c r="S629" s="11"/>
      <c r="T629" s="11"/>
      <c r="U629" s="11"/>
      <c r="V629" s="11"/>
    </row>
    <row r="630" spans="2:22" s="46" customFormat="1" x14ac:dyDescent="0.2">
      <c r="B630" s="11"/>
      <c r="C630" s="11"/>
      <c r="D630" s="11"/>
      <c r="E630" s="11"/>
      <c r="F630" s="11"/>
      <c r="G630" s="11"/>
      <c r="H630" s="11"/>
      <c r="I630" s="11"/>
      <c r="J630" s="11"/>
      <c r="K630" s="11"/>
      <c r="L630" s="11"/>
      <c r="M630" s="11"/>
      <c r="N630" s="11"/>
      <c r="O630" s="11"/>
      <c r="P630" s="11"/>
      <c r="Q630" s="11"/>
      <c r="R630" s="11"/>
      <c r="S630" s="11"/>
      <c r="T630" s="11"/>
      <c r="U630" s="11"/>
      <c r="V630" s="11"/>
    </row>
    <row r="631" spans="2:22" s="46" customFormat="1" x14ac:dyDescent="0.2">
      <c r="B631" s="11"/>
      <c r="C631" s="11"/>
      <c r="D631" s="11"/>
      <c r="E631" s="11"/>
      <c r="F631" s="11"/>
      <c r="G631" s="11"/>
      <c r="H631" s="11"/>
      <c r="I631" s="11"/>
      <c r="J631" s="11"/>
      <c r="K631" s="11"/>
      <c r="L631" s="11"/>
      <c r="M631" s="11"/>
      <c r="N631" s="11"/>
      <c r="O631" s="11"/>
      <c r="P631" s="11"/>
      <c r="Q631" s="11"/>
      <c r="R631" s="11"/>
      <c r="S631" s="11"/>
      <c r="T631" s="11"/>
      <c r="U631" s="11"/>
      <c r="V631" s="11"/>
    </row>
    <row r="632" spans="2:22" s="46" customFormat="1" x14ac:dyDescent="0.2">
      <c r="B632" s="11"/>
      <c r="C632" s="11"/>
      <c r="D632" s="11"/>
      <c r="E632" s="11"/>
      <c r="F632" s="11"/>
      <c r="G632" s="11"/>
      <c r="H632" s="11"/>
      <c r="I632" s="11"/>
      <c r="J632" s="11"/>
      <c r="K632" s="11"/>
      <c r="L632" s="11"/>
      <c r="M632" s="11"/>
      <c r="N632" s="11"/>
      <c r="O632" s="11"/>
      <c r="P632" s="11"/>
      <c r="Q632" s="11"/>
      <c r="R632" s="11"/>
      <c r="S632" s="11"/>
      <c r="T632" s="11"/>
      <c r="U632" s="11"/>
      <c r="V632" s="11"/>
    </row>
    <row r="633" spans="2:22" s="46" customFormat="1" x14ac:dyDescent="0.2">
      <c r="B633" s="11"/>
      <c r="C633" s="11"/>
      <c r="D633" s="11"/>
      <c r="E633" s="11"/>
      <c r="F633" s="11"/>
      <c r="G633" s="11"/>
      <c r="H633" s="11"/>
      <c r="I633" s="11"/>
      <c r="J633" s="11"/>
      <c r="K633" s="11"/>
      <c r="L633" s="11"/>
      <c r="M633" s="11"/>
      <c r="N633" s="11"/>
      <c r="O633" s="11"/>
      <c r="P633" s="11"/>
      <c r="Q633" s="11"/>
      <c r="R633" s="11"/>
      <c r="S633" s="11"/>
      <c r="T633" s="11"/>
      <c r="U633" s="11"/>
      <c r="V633" s="11"/>
    </row>
    <row r="634" spans="2:22" s="46" customFormat="1" x14ac:dyDescent="0.2">
      <c r="B634" s="11"/>
      <c r="C634" s="11"/>
      <c r="D634" s="11"/>
      <c r="E634" s="11"/>
      <c r="F634" s="11"/>
      <c r="G634" s="11"/>
      <c r="H634" s="11"/>
      <c r="I634" s="11"/>
      <c r="J634" s="11"/>
      <c r="K634" s="11"/>
      <c r="L634" s="11"/>
      <c r="M634" s="11"/>
      <c r="N634" s="11"/>
      <c r="O634" s="11"/>
      <c r="P634" s="11"/>
      <c r="Q634" s="11"/>
      <c r="R634" s="11"/>
      <c r="S634" s="11"/>
      <c r="T634" s="11"/>
      <c r="U634" s="11"/>
      <c r="V634" s="11"/>
    </row>
    <row r="635" spans="2:22" s="46" customFormat="1" x14ac:dyDescent="0.2">
      <c r="B635" s="11"/>
      <c r="C635" s="11"/>
      <c r="D635" s="11"/>
      <c r="E635" s="11"/>
      <c r="F635" s="11"/>
      <c r="G635" s="11"/>
      <c r="H635" s="11"/>
      <c r="I635" s="11"/>
      <c r="J635" s="11"/>
      <c r="K635" s="11"/>
      <c r="L635" s="11"/>
      <c r="M635" s="11"/>
      <c r="N635" s="11"/>
      <c r="O635" s="11"/>
      <c r="P635" s="11"/>
      <c r="Q635" s="11"/>
      <c r="R635" s="11"/>
      <c r="S635" s="11"/>
      <c r="T635" s="11"/>
      <c r="U635" s="11"/>
      <c r="V635" s="11"/>
    </row>
    <row r="636" spans="2:22" s="46" customFormat="1" x14ac:dyDescent="0.2">
      <c r="B636" s="11"/>
      <c r="C636" s="11"/>
      <c r="D636" s="11"/>
      <c r="E636" s="11"/>
      <c r="F636" s="11"/>
      <c r="G636" s="11"/>
      <c r="H636" s="11"/>
      <c r="I636" s="11"/>
      <c r="J636" s="11"/>
      <c r="K636" s="11"/>
      <c r="L636" s="11"/>
      <c r="M636" s="11"/>
      <c r="N636" s="11"/>
      <c r="O636" s="11"/>
      <c r="P636" s="11"/>
      <c r="Q636" s="11"/>
      <c r="R636" s="11"/>
      <c r="S636" s="11"/>
      <c r="T636" s="11"/>
      <c r="U636" s="11"/>
      <c r="V636" s="11"/>
    </row>
    <row r="637" spans="2:22" s="46" customFormat="1" x14ac:dyDescent="0.2">
      <c r="B637" s="11"/>
      <c r="C637" s="11"/>
      <c r="D637" s="11"/>
      <c r="E637" s="11"/>
      <c r="F637" s="11"/>
      <c r="G637" s="11"/>
      <c r="H637" s="11"/>
      <c r="I637" s="11"/>
      <c r="J637" s="11"/>
      <c r="K637" s="11"/>
      <c r="L637" s="11"/>
      <c r="M637" s="11"/>
      <c r="N637" s="11"/>
      <c r="O637" s="11"/>
      <c r="P637" s="11"/>
      <c r="Q637" s="11"/>
      <c r="R637" s="11"/>
      <c r="S637" s="11"/>
      <c r="T637" s="11"/>
      <c r="U637" s="11"/>
      <c r="V637" s="11"/>
    </row>
    <row r="638" spans="2:22" s="46" customFormat="1" x14ac:dyDescent="0.2">
      <c r="B638" s="11"/>
      <c r="C638" s="11"/>
      <c r="D638" s="11"/>
      <c r="E638" s="11"/>
      <c r="F638" s="11"/>
      <c r="G638" s="11"/>
      <c r="H638" s="11"/>
      <c r="I638" s="11"/>
      <c r="J638" s="11"/>
      <c r="K638" s="11"/>
      <c r="L638" s="11"/>
      <c r="M638" s="11"/>
      <c r="N638" s="11"/>
      <c r="O638" s="11"/>
      <c r="P638" s="11"/>
      <c r="Q638" s="11"/>
      <c r="R638" s="11"/>
      <c r="S638" s="11"/>
      <c r="T638" s="11"/>
      <c r="U638" s="11"/>
      <c r="V638" s="11"/>
    </row>
    <row r="639" spans="2:22" s="46" customFormat="1" x14ac:dyDescent="0.2">
      <c r="B639" s="11"/>
      <c r="C639" s="11"/>
      <c r="D639" s="11"/>
      <c r="E639" s="11"/>
      <c r="F639" s="11"/>
      <c r="G639" s="11"/>
      <c r="H639" s="11"/>
      <c r="I639" s="11"/>
      <c r="J639" s="11"/>
      <c r="K639" s="11"/>
      <c r="L639" s="11"/>
      <c r="M639" s="11"/>
      <c r="N639" s="11"/>
      <c r="O639" s="11"/>
      <c r="P639" s="11"/>
      <c r="Q639" s="11"/>
      <c r="R639" s="11"/>
      <c r="S639" s="11"/>
      <c r="T639" s="11"/>
      <c r="U639" s="11"/>
      <c r="V639" s="11"/>
    </row>
    <row r="640" spans="2:22" s="46" customFormat="1" x14ac:dyDescent="0.2">
      <c r="B640" s="11"/>
      <c r="C640" s="11"/>
      <c r="D640" s="11"/>
      <c r="E640" s="11"/>
      <c r="F640" s="11"/>
      <c r="G640" s="11"/>
      <c r="H640" s="11"/>
      <c r="I640" s="11"/>
      <c r="J640" s="11"/>
      <c r="K640" s="11"/>
      <c r="L640" s="11"/>
      <c r="M640" s="11"/>
      <c r="N640" s="11"/>
      <c r="O640" s="11"/>
      <c r="P640" s="11"/>
      <c r="Q640" s="11"/>
      <c r="R640" s="11"/>
      <c r="S640" s="11"/>
      <c r="T640" s="11"/>
      <c r="U640" s="11"/>
      <c r="V640" s="11"/>
    </row>
    <row r="641" spans="2:22" s="46" customFormat="1" x14ac:dyDescent="0.2">
      <c r="B641" s="11"/>
      <c r="C641" s="11"/>
      <c r="D641" s="11"/>
      <c r="E641" s="11"/>
      <c r="F641" s="11"/>
      <c r="G641" s="11"/>
      <c r="H641" s="11"/>
      <c r="I641" s="11"/>
      <c r="J641" s="11"/>
      <c r="K641" s="11"/>
      <c r="L641" s="11"/>
      <c r="M641" s="11"/>
      <c r="N641" s="11"/>
      <c r="O641" s="11"/>
      <c r="P641" s="11"/>
      <c r="Q641" s="11"/>
      <c r="R641" s="11"/>
      <c r="S641" s="11"/>
      <c r="T641" s="11"/>
      <c r="U641" s="11"/>
      <c r="V641" s="11"/>
    </row>
    <row r="642" spans="2:22" s="46" customFormat="1" x14ac:dyDescent="0.2">
      <c r="B642" s="11"/>
      <c r="C642" s="11"/>
      <c r="D642" s="11"/>
      <c r="E642" s="11"/>
      <c r="F642" s="11"/>
      <c r="G642" s="11"/>
      <c r="H642" s="11"/>
      <c r="I642" s="11"/>
      <c r="J642" s="11"/>
      <c r="K642" s="11"/>
      <c r="L642" s="11"/>
      <c r="M642" s="11"/>
      <c r="N642" s="11"/>
      <c r="O642" s="11"/>
      <c r="P642" s="11"/>
      <c r="Q642" s="11"/>
      <c r="R642" s="11"/>
      <c r="S642" s="11"/>
      <c r="T642" s="11"/>
      <c r="U642" s="11"/>
      <c r="V642" s="11"/>
    </row>
    <row r="643" spans="2:22" s="46" customFormat="1" x14ac:dyDescent="0.2">
      <c r="B643" s="11"/>
      <c r="C643" s="11"/>
      <c r="D643" s="11"/>
      <c r="E643" s="11"/>
      <c r="F643" s="11"/>
      <c r="G643" s="11"/>
      <c r="H643" s="11"/>
      <c r="I643" s="11"/>
      <c r="J643" s="11"/>
      <c r="K643" s="11"/>
      <c r="L643" s="11"/>
      <c r="M643" s="11"/>
      <c r="N643" s="11"/>
      <c r="O643" s="11"/>
      <c r="P643" s="11"/>
      <c r="Q643" s="11"/>
      <c r="R643" s="11"/>
      <c r="S643" s="11"/>
      <c r="T643" s="11"/>
      <c r="U643" s="11"/>
      <c r="V643" s="11"/>
    </row>
    <row r="644" spans="2:22" s="46" customFormat="1" x14ac:dyDescent="0.2">
      <c r="B644" s="11"/>
      <c r="C644" s="11"/>
      <c r="D644" s="11"/>
      <c r="E644" s="11"/>
      <c r="F644" s="11"/>
      <c r="G644" s="11"/>
      <c r="H644" s="11"/>
      <c r="I644" s="11"/>
      <c r="J644" s="11"/>
      <c r="K644" s="11"/>
      <c r="L644" s="11"/>
      <c r="M644" s="11"/>
      <c r="N644" s="11"/>
      <c r="O644" s="11"/>
      <c r="P644" s="11"/>
      <c r="Q644" s="11"/>
      <c r="R644" s="11"/>
      <c r="S644" s="11"/>
      <c r="T644" s="11"/>
      <c r="U644" s="11"/>
      <c r="V644" s="11"/>
    </row>
    <row r="645" spans="2:22" s="46" customFormat="1" x14ac:dyDescent="0.2">
      <c r="B645" s="11"/>
      <c r="C645" s="11"/>
      <c r="D645" s="11"/>
      <c r="E645" s="11"/>
      <c r="F645" s="11"/>
      <c r="G645" s="11"/>
      <c r="H645" s="11"/>
      <c r="I645" s="11"/>
      <c r="J645" s="11"/>
      <c r="K645" s="11"/>
      <c r="L645" s="11"/>
      <c r="M645" s="11"/>
      <c r="N645" s="11"/>
      <c r="O645" s="11"/>
      <c r="P645" s="11"/>
      <c r="Q645" s="11"/>
      <c r="R645" s="11"/>
      <c r="S645" s="11"/>
      <c r="T645" s="11"/>
      <c r="U645" s="11"/>
      <c r="V645" s="11"/>
    </row>
    <row r="646" spans="2:22" s="46" customFormat="1" x14ac:dyDescent="0.2">
      <c r="B646" s="11"/>
      <c r="C646" s="11"/>
      <c r="D646" s="11"/>
      <c r="E646" s="11"/>
      <c r="F646" s="11"/>
      <c r="G646" s="11"/>
      <c r="H646" s="11"/>
      <c r="I646" s="11"/>
      <c r="J646" s="11"/>
      <c r="K646" s="11"/>
      <c r="L646" s="11"/>
      <c r="M646" s="11"/>
      <c r="N646" s="11"/>
      <c r="O646" s="11"/>
      <c r="P646" s="11"/>
      <c r="Q646" s="11"/>
      <c r="R646" s="11"/>
      <c r="S646" s="11"/>
      <c r="T646" s="11"/>
      <c r="U646" s="11"/>
      <c r="V646" s="11"/>
    </row>
    <row r="647" spans="2:22" s="46" customFormat="1" x14ac:dyDescent="0.2">
      <c r="B647" s="11"/>
      <c r="C647" s="11"/>
      <c r="D647" s="11"/>
      <c r="E647" s="11"/>
      <c r="F647" s="11"/>
      <c r="G647" s="11"/>
      <c r="H647" s="11"/>
      <c r="I647" s="11"/>
      <c r="J647" s="11"/>
      <c r="K647" s="11"/>
      <c r="L647" s="11"/>
      <c r="M647" s="11"/>
      <c r="N647" s="11"/>
      <c r="O647" s="11"/>
      <c r="P647" s="11"/>
      <c r="Q647" s="11"/>
      <c r="R647" s="11"/>
      <c r="S647" s="11"/>
      <c r="T647" s="11"/>
      <c r="U647" s="11"/>
      <c r="V647" s="11"/>
    </row>
    <row r="648" spans="2:22" s="46" customFormat="1" x14ac:dyDescent="0.2">
      <c r="B648" s="11"/>
      <c r="C648" s="11"/>
      <c r="D648" s="11"/>
      <c r="E648" s="11"/>
      <c r="F648" s="11"/>
      <c r="G648" s="11"/>
      <c r="H648" s="11"/>
      <c r="I648" s="11"/>
      <c r="J648" s="11"/>
      <c r="K648" s="11"/>
      <c r="L648" s="11"/>
      <c r="M648" s="11"/>
      <c r="N648" s="11"/>
      <c r="O648" s="11"/>
      <c r="P648" s="11"/>
      <c r="Q648" s="11"/>
      <c r="R648" s="11"/>
      <c r="S648" s="11"/>
      <c r="T648" s="11"/>
      <c r="U648" s="11"/>
      <c r="V648" s="11"/>
    </row>
    <row r="649" spans="2:22" s="46" customFormat="1" x14ac:dyDescent="0.2">
      <c r="B649" s="11"/>
      <c r="C649" s="11"/>
      <c r="D649" s="11"/>
      <c r="E649" s="11"/>
      <c r="F649" s="11"/>
      <c r="G649" s="11"/>
      <c r="H649" s="11"/>
      <c r="I649" s="11"/>
      <c r="J649" s="11"/>
      <c r="K649" s="11"/>
      <c r="L649" s="11"/>
      <c r="M649" s="11"/>
      <c r="N649" s="11"/>
      <c r="O649" s="11"/>
      <c r="P649" s="11"/>
      <c r="Q649" s="11"/>
      <c r="R649" s="11"/>
      <c r="S649" s="11"/>
      <c r="T649" s="11"/>
      <c r="U649" s="11"/>
      <c r="V649" s="11"/>
    </row>
    <row r="650" spans="2:22" s="46" customFormat="1" x14ac:dyDescent="0.2">
      <c r="B650" s="11"/>
      <c r="C650" s="11"/>
      <c r="D650" s="11"/>
      <c r="E650" s="11"/>
      <c r="F650" s="11"/>
      <c r="G650" s="11"/>
      <c r="H650" s="11"/>
      <c r="I650" s="11"/>
      <c r="J650" s="11"/>
      <c r="K650" s="11"/>
      <c r="L650" s="11"/>
      <c r="M650" s="11"/>
      <c r="N650" s="11"/>
      <c r="O650" s="11"/>
      <c r="P650" s="11"/>
      <c r="Q650" s="11"/>
      <c r="R650" s="11"/>
      <c r="S650" s="11"/>
      <c r="T650" s="11"/>
      <c r="U650" s="11"/>
      <c r="V650" s="11"/>
    </row>
    <row r="651" spans="2:22" s="46" customFormat="1" x14ac:dyDescent="0.2">
      <c r="B651" s="11"/>
      <c r="C651" s="11"/>
      <c r="D651" s="11"/>
      <c r="E651" s="11"/>
      <c r="F651" s="11"/>
      <c r="G651" s="11"/>
      <c r="H651" s="11"/>
      <c r="I651" s="11"/>
      <c r="J651" s="11"/>
      <c r="K651" s="11"/>
      <c r="L651" s="11"/>
      <c r="M651" s="11"/>
      <c r="N651" s="11"/>
      <c r="O651" s="11"/>
      <c r="P651" s="11"/>
      <c r="Q651" s="11"/>
      <c r="R651" s="11"/>
      <c r="S651" s="11"/>
      <c r="T651" s="11"/>
      <c r="U651" s="11"/>
      <c r="V651" s="11"/>
    </row>
    <row r="652" spans="2:22" s="46" customFormat="1" x14ac:dyDescent="0.2">
      <c r="B652" s="11"/>
      <c r="C652" s="11"/>
      <c r="D652" s="11"/>
      <c r="E652" s="11"/>
      <c r="F652" s="11"/>
      <c r="G652" s="11"/>
      <c r="H652" s="11"/>
      <c r="I652" s="11"/>
      <c r="J652" s="11"/>
      <c r="K652" s="11"/>
      <c r="L652" s="11"/>
      <c r="M652" s="11"/>
      <c r="N652" s="11"/>
      <c r="O652" s="11"/>
      <c r="P652" s="11"/>
      <c r="Q652" s="11"/>
      <c r="R652" s="11"/>
      <c r="S652" s="11"/>
      <c r="T652" s="11"/>
      <c r="U652" s="11"/>
      <c r="V652" s="11"/>
    </row>
    <row r="653" spans="2:22" s="46" customFormat="1" x14ac:dyDescent="0.2">
      <c r="B653" s="11"/>
      <c r="C653" s="11"/>
      <c r="D653" s="11"/>
      <c r="E653" s="11"/>
      <c r="F653" s="11"/>
      <c r="G653" s="11"/>
      <c r="H653" s="11"/>
      <c r="I653" s="11"/>
      <c r="J653" s="11"/>
      <c r="K653" s="11"/>
      <c r="L653" s="11"/>
      <c r="M653" s="11"/>
      <c r="N653" s="11"/>
      <c r="O653" s="11"/>
      <c r="P653" s="11"/>
      <c r="Q653" s="11"/>
      <c r="R653" s="11"/>
      <c r="S653" s="11"/>
      <c r="T653" s="11"/>
      <c r="U653" s="11"/>
      <c r="V653" s="11"/>
    </row>
    <row r="654" spans="2:22" s="46" customFormat="1" x14ac:dyDescent="0.2">
      <c r="B654" s="11"/>
      <c r="C654" s="11"/>
      <c r="D654" s="11"/>
      <c r="E654" s="11"/>
      <c r="F654" s="11"/>
      <c r="G654" s="11"/>
      <c r="H654" s="11"/>
      <c r="I654" s="11"/>
      <c r="J654" s="11"/>
      <c r="K654" s="11"/>
      <c r="L654" s="11"/>
      <c r="M654" s="11"/>
      <c r="N654" s="11"/>
      <c r="O654" s="11"/>
      <c r="P654" s="11"/>
      <c r="Q654" s="11"/>
      <c r="R654" s="11"/>
      <c r="S654" s="11"/>
      <c r="T654" s="11"/>
      <c r="U654" s="11"/>
      <c r="V654" s="11"/>
    </row>
    <row r="655" spans="2:22" s="46" customFormat="1" x14ac:dyDescent="0.2">
      <c r="B655" s="11"/>
      <c r="C655" s="11"/>
      <c r="D655" s="11"/>
      <c r="E655" s="11"/>
      <c r="F655" s="11"/>
      <c r="G655" s="11"/>
      <c r="H655" s="11"/>
      <c r="I655" s="11"/>
      <c r="J655" s="11"/>
      <c r="K655" s="11"/>
      <c r="L655" s="11"/>
      <c r="M655" s="11"/>
      <c r="N655" s="11"/>
      <c r="O655" s="11"/>
      <c r="P655" s="11"/>
      <c r="Q655" s="11"/>
      <c r="R655" s="11"/>
      <c r="S655" s="11"/>
      <c r="T655" s="11"/>
      <c r="U655" s="11"/>
      <c r="V655" s="11"/>
    </row>
    <row r="656" spans="2:22" s="46" customFormat="1" x14ac:dyDescent="0.2">
      <c r="B656" s="11"/>
      <c r="C656" s="11"/>
      <c r="D656" s="11"/>
      <c r="E656" s="11"/>
      <c r="F656" s="11"/>
      <c r="G656" s="11"/>
      <c r="H656" s="11"/>
      <c r="I656" s="11"/>
      <c r="J656" s="11"/>
      <c r="K656" s="11"/>
      <c r="L656" s="11"/>
      <c r="M656" s="11"/>
      <c r="N656" s="11"/>
      <c r="O656" s="11"/>
      <c r="P656" s="11"/>
      <c r="Q656" s="11"/>
      <c r="R656" s="11"/>
      <c r="S656" s="11"/>
      <c r="T656" s="11"/>
      <c r="U656" s="11"/>
      <c r="V656" s="11"/>
    </row>
    <row r="657" spans="2:22" s="46" customFormat="1" x14ac:dyDescent="0.2">
      <c r="B657" s="11"/>
      <c r="C657" s="11"/>
      <c r="D657" s="11"/>
      <c r="E657" s="11"/>
      <c r="F657" s="11"/>
      <c r="G657" s="11"/>
      <c r="H657" s="11"/>
      <c r="I657" s="11"/>
      <c r="J657" s="11"/>
      <c r="K657" s="11"/>
      <c r="L657" s="11"/>
      <c r="M657" s="11"/>
      <c r="N657" s="11"/>
      <c r="O657" s="11"/>
      <c r="P657" s="11"/>
      <c r="Q657" s="11"/>
      <c r="R657" s="11"/>
      <c r="S657" s="11"/>
      <c r="T657" s="11"/>
      <c r="U657" s="11"/>
      <c r="V657" s="11"/>
    </row>
    <row r="658" spans="2:22" s="46" customFormat="1" x14ac:dyDescent="0.2">
      <c r="B658" s="11"/>
      <c r="C658" s="11"/>
      <c r="D658" s="11"/>
      <c r="E658" s="11"/>
      <c r="F658" s="11"/>
      <c r="G658" s="11"/>
      <c r="H658" s="11"/>
      <c r="I658" s="11"/>
      <c r="J658" s="11"/>
      <c r="K658" s="11"/>
      <c r="L658" s="11"/>
      <c r="M658" s="11"/>
      <c r="N658" s="11"/>
      <c r="O658" s="11"/>
      <c r="P658" s="11"/>
      <c r="Q658" s="11"/>
      <c r="R658" s="11"/>
      <c r="S658" s="11"/>
      <c r="T658" s="11"/>
      <c r="U658" s="11"/>
      <c r="V658" s="11"/>
    </row>
    <row r="659" spans="2:22" s="46" customFormat="1" x14ac:dyDescent="0.2">
      <c r="B659" s="11"/>
      <c r="C659" s="11"/>
      <c r="D659" s="11"/>
      <c r="E659" s="11"/>
      <c r="F659" s="11"/>
      <c r="G659" s="11"/>
      <c r="H659" s="11"/>
      <c r="I659" s="11"/>
      <c r="J659" s="11"/>
      <c r="K659" s="11"/>
      <c r="L659" s="11"/>
      <c r="M659" s="11"/>
      <c r="N659" s="11"/>
      <c r="O659" s="11"/>
      <c r="P659" s="11"/>
      <c r="Q659" s="11"/>
      <c r="R659" s="11"/>
      <c r="S659" s="11"/>
      <c r="T659" s="11"/>
      <c r="U659" s="11"/>
      <c r="V659" s="11"/>
    </row>
    <row r="660" spans="2:22" s="46" customFormat="1" x14ac:dyDescent="0.2">
      <c r="B660" s="11"/>
      <c r="C660" s="11"/>
      <c r="D660" s="11"/>
      <c r="E660" s="11"/>
      <c r="F660" s="11"/>
      <c r="G660" s="11"/>
      <c r="H660" s="11"/>
      <c r="I660" s="11"/>
      <c r="J660" s="11"/>
      <c r="K660" s="11"/>
      <c r="L660" s="11"/>
      <c r="M660" s="11"/>
      <c r="N660" s="11"/>
      <c r="O660" s="11"/>
      <c r="P660" s="11"/>
      <c r="Q660" s="11"/>
      <c r="R660" s="11"/>
      <c r="S660" s="11"/>
      <c r="T660" s="11"/>
      <c r="U660" s="11"/>
      <c r="V660" s="11"/>
    </row>
    <row r="661" spans="2:22" s="46" customFormat="1" x14ac:dyDescent="0.2">
      <c r="B661" s="11"/>
      <c r="C661" s="11"/>
      <c r="D661" s="11"/>
      <c r="E661" s="11"/>
      <c r="F661" s="11"/>
      <c r="G661" s="11"/>
      <c r="H661" s="11"/>
      <c r="I661" s="11"/>
      <c r="J661" s="11"/>
      <c r="K661" s="11"/>
      <c r="L661" s="11"/>
      <c r="M661" s="11"/>
      <c r="N661" s="11"/>
      <c r="O661" s="11"/>
      <c r="P661" s="11"/>
      <c r="Q661" s="11"/>
      <c r="R661" s="11"/>
      <c r="S661" s="11"/>
      <c r="T661" s="11"/>
      <c r="U661" s="11"/>
      <c r="V661" s="11"/>
    </row>
    <row r="662" spans="2:22" s="46" customFormat="1" x14ac:dyDescent="0.2">
      <c r="B662" s="11"/>
      <c r="C662" s="11"/>
      <c r="D662" s="11"/>
      <c r="E662" s="11"/>
      <c r="F662" s="11"/>
      <c r="G662" s="11"/>
      <c r="H662" s="11"/>
      <c r="I662" s="11"/>
      <c r="J662" s="11"/>
      <c r="K662" s="11"/>
      <c r="L662" s="11"/>
      <c r="M662" s="11"/>
      <c r="N662" s="11"/>
      <c r="O662" s="11"/>
      <c r="P662" s="11"/>
      <c r="Q662" s="11"/>
      <c r="R662" s="11"/>
      <c r="S662" s="11"/>
      <c r="T662" s="11"/>
      <c r="U662" s="11"/>
      <c r="V662" s="11"/>
    </row>
    <row r="663" spans="2:22" s="46" customFormat="1" x14ac:dyDescent="0.2">
      <c r="B663" s="11"/>
      <c r="C663" s="11"/>
      <c r="D663" s="11"/>
      <c r="E663" s="11"/>
      <c r="F663" s="11"/>
      <c r="G663" s="11"/>
      <c r="H663" s="11"/>
      <c r="I663" s="11"/>
      <c r="J663" s="11"/>
      <c r="K663" s="11"/>
      <c r="L663" s="11"/>
      <c r="M663" s="11"/>
      <c r="N663" s="11"/>
      <c r="O663" s="11"/>
      <c r="P663" s="11"/>
      <c r="Q663" s="11"/>
      <c r="R663" s="11"/>
      <c r="S663" s="11"/>
      <c r="T663" s="11"/>
      <c r="U663" s="11"/>
      <c r="V663" s="11"/>
    </row>
    <row r="664" spans="2:22" s="46" customFormat="1" x14ac:dyDescent="0.2">
      <c r="B664" s="11"/>
      <c r="C664" s="11"/>
      <c r="D664" s="11"/>
      <c r="E664" s="11"/>
      <c r="F664" s="11"/>
      <c r="G664" s="11"/>
      <c r="H664" s="11"/>
      <c r="I664" s="11"/>
      <c r="J664" s="11"/>
      <c r="K664" s="11"/>
      <c r="L664" s="11"/>
      <c r="M664" s="11"/>
      <c r="N664" s="11"/>
      <c r="O664" s="11"/>
      <c r="P664" s="11"/>
      <c r="Q664" s="11"/>
      <c r="R664" s="11"/>
      <c r="S664" s="11"/>
      <c r="T664" s="11"/>
      <c r="U664" s="11"/>
      <c r="V664" s="11"/>
    </row>
    <row r="665" spans="2:22" s="46" customFormat="1" x14ac:dyDescent="0.2">
      <c r="B665" s="11"/>
      <c r="C665" s="11"/>
      <c r="D665" s="11"/>
      <c r="E665" s="11"/>
      <c r="F665" s="11"/>
      <c r="G665" s="11"/>
      <c r="H665" s="11"/>
      <c r="I665" s="11"/>
      <c r="J665" s="11"/>
      <c r="K665" s="11"/>
      <c r="L665" s="11"/>
      <c r="M665" s="11"/>
      <c r="N665" s="11"/>
      <c r="O665" s="11"/>
      <c r="P665" s="11"/>
      <c r="Q665" s="11"/>
      <c r="R665" s="11"/>
      <c r="S665" s="11"/>
      <c r="T665" s="11"/>
      <c r="U665" s="11"/>
      <c r="V665" s="11"/>
    </row>
    <row r="666" spans="2:22" s="46" customFormat="1" x14ac:dyDescent="0.2">
      <c r="B666" s="11"/>
      <c r="C666" s="11"/>
      <c r="D666" s="11"/>
      <c r="E666" s="11"/>
      <c r="F666" s="11"/>
      <c r="G666" s="11"/>
      <c r="H666" s="11"/>
      <c r="I666" s="11"/>
      <c r="J666" s="11"/>
      <c r="K666" s="11"/>
      <c r="L666" s="11"/>
      <c r="M666" s="11"/>
      <c r="N666" s="11"/>
      <c r="O666" s="11"/>
      <c r="P666" s="11"/>
      <c r="Q666" s="11"/>
      <c r="R666" s="11"/>
      <c r="S666" s="11"/>
      <c r="T666" s="11"/>
      <c r="U666" s="11"/>
      <c r="V666" s="11"/>
    </row>
    <row r="667" spans="2:22" s="46" customFormat="1" x14ac:dyDescent="0.2">
      <c r="B667" s="11"/>
      <c r="C667" s="11"/>
      <c r="D667" s="11"/>
      <c r="E667" s="11"/>
      <c r="F667" s="11"/>
      <c r="G667" s="11"/>
      <c r="H667" s="11"/>
      <c r="I667" s="11"/>
      <c r="J667" s="11"/>
      <c r="K667" s="11"/>
      <c r="L667" s="11"/>
      <c r="M667" s="11"/>
      <c r="N667" s="11"/>
      <c r="O667" s="11"/>
      <c r="P667" s="11"/>
      <c r="Q667" s="11"/>
      <c r="R667" s="11"/>
      <c r="S667" s="11"/>
      <c r="T667" s="11"/>
      <c r="U667" s="11"/>
      <c r="V667" s="11"/>
    </row>
    <row r="668" spans="2:22" s="46" customFormat="1" x14ac:dyDescent="0.2">
      <c r="B668" s="11"/>
      <c r="C668" s="11"/>
      <c r="D668" s="11"/>
      <c r="E668" s="11"/>
      <c r="F668" s="11"/>
      <c r="G668" s="11"/>
      <c r="H668" s="11"/>
      <c r="I668" s="11"/>
      <c r="J668" s="11"/>
      <c r="K668" s="11"/>
      <c r="L668" s="11"/>
      <c r="M668" s="11"/>
      <c r="N668" s="11"/>
      <c r="O668" s="11"/>
      <c r="P668" s="11"/>
      <c r="Q668" s="11"/>
      <c r="R668" s="11"/>
      <c r="S668" s="11"/>
      <c r="T668" s="11"/>
      <c r="U668" s="11"/>
      <c r="V668" s="11"/>
    </row>
    <row r="669" spans="2:22" s="46" customFormat="1" x14ac:dyDescent="0.2">
      <c r="B669" s="11"/>
      <c r="C669" s="11"/>
      <c r="D669" s="11"/>
      <c r="E669" s="11"/>
      <c r="F669" s="11"/>
      <c r="G669" s="11"/>
      <c r="H669" s="11"/>
      <c r="I669" s="11"/>
      <c r="J669" s="11"/>
      <c r="K669" s="11"/>
      <c r="L669" s="11"/>
      <c r="M669" s="11"/>
      <c r="N669" s="11"/>
      <c r="O669" s="11"/>
      <c r="P669" s="11"/>
      <c r="Q669" s="11"/>
      <c r="R669" s="11"/>
      <c r="S669" s="11"/>
      <c r="T669" s="11"/>
      <c r="U669" s="11"/>
      <c r="V669" s="11"/>
    </row>
    <row r="670" spans="2:22" s="46" customFormat="1" x14ac:dyDescent="0.2">
      <c r="B670" s="11"/>
      <c r="C670" s="11"/>
      <c r="D670" s="11"/>
      <c r="E670" s="11"/>
      <c r="F670" s="11"/>
      <c r="G670" s="11"/>
      <c r="H670" s="11"/>
      <c r="I670" s="11"/>
      <c r="J670" s="11"/>
      <c r="K670" s="11"/>
      <c r="L670" s="11"/>
      <c r="M670" s="11"/>
      <c r="N670" s="11"/>
      <c r="O670" s="11"/>
      <c r="P670" s="11"/>
      <c r="Q670" s="11"/>
      <c r="R670" s="11"/>
      <c r="S670" s="11"/>
      <c r="T670" s="11"/>
      <c r="U670" s="11"/>
      <c r="V670" s="11"/>
    </row>
    <row r="671" spans="2:22" s="46" customFormat="1" x14ac:dyDescent="0.2">
      <c r="B671" s="11"/>
      <c r="C671" s="11"/>
      <c r="D671" s="11"/>
      <c r="E671" s="11"/>
      <c r="F671" s="11"/>
      <c r="G671" s="11"/>
      <c r="H671" s="11"/>
      <c r="I671" s="11"/>
      <c r="J671" s="11"/>
      <c r="K671" s="11"/>
      <c r="L671" s="11"/>
      <c r="M671" s="11"/>
      <c r="N671" s="11"/>
      <c r="O671" s="11"/>
      <c r="P671" s="11"/>
      <c r="Q671" s="11"/>
      <c r="R671" s="11"/>
      <c r="S671" s="11"/>
      <c r="T671" s="11"/>
      <c r="U671" s="11"/>
      <c r="V671" s="11"/>
    </row>
    <row r="672" spans="2:22" s="46" customFormat="1" x14ac:dyDescent="0.2">
      <c r="B672" s="11"/>
      <c r="C672" s="11"/>
      <c r="D672" s="11"/>
      <c r="E672" s="11"/>
      <c r="F672" s="11"/>
      <c r="G672" s="11"/>
      <c r="H672" s="11"/>
      <c r="I672" s="11"/>
      <c r="J672" s="11"/>
      <c r="K672" s="11"/>
      <c r="L672" s="11"/>
      <c r="M672" s="11"/>
      <c r="N672" s="11"/>
      <c r="O672" s="11"/>
      <c r="P672" s="11"/>
      <c r="Q672" s="11"/>
      <c r="R672" s="11"/>
      <c r="S672" s="11"/>
      <c r="T672" s="11"/>
      <c r="U672" s="11"/>
      <c r="V672" s="11"/>
    </row>
    <row r="673" spans="2:22" s="46" customFormat="1" x14ac:dyDescent="0.2">
      <c r="B673" s="11"/>
      <c r="C673" s="11"/>
      <c r="D673" s="11"/>
      <c r="E673" s="11"/>
      <c r="F673" s="11"/>
      <c r="G673" s="11"/>
      <c r="H673" s="11"/>
      <c r="I673" s="11"/>
      <c r="J673" s="11"/>
      <c r="K673" s="11"/>
      <c r="L673" s="11"/>
      <c r="M673" s="11"/>
      <c r="N673" s="11"/>
      <c r="O673" s="11"/>
      <c r="P673" s="11"/>
      <c r="Q673" s="11"/>
      <c r="R673" s="11"/>
      <c r="S673" s="11"/>
      <c r="T673" s="11"/>
      <c r="U673" s="11"/>
      <c r="V673" s="11"/>
    </row>
    <row r="674" spans="2:22" s="46" customFormat="1" x14ac:dyDescent="0.2">
      <c r="B674" s="11"/>
      <c r="C674" s="11"/>
      <c r="D674" s="11"/>
      <c r="E674" s="11"/>
      <c r="F674" s="11"/>
      <c r="G674" s="11"/>
      <c r="H674" s="11"/>
      <c r="I674" s="11"/>
      <c r="J674" s="11"/>
      <c r="K674" s="11"/>
      <c r="L674" s="11"/>
      <c r="M674" s="11"/>
      <c r="N674" s="11"/>
      <c r="O674" s="11"/>
      <c r="P674" s="11"/>
      <c r="Q674" s="11"/>
      <c r="R674" s="11"/>
      <c r="S674" s="11"/>
      <c r="T674" s="11"/>
      <c r="U674" s="11"/>
      <c r="V674" s="11"/>
    </row>
    <row r="675" spans="2:22" s="46" customFormat="1" x14ac:dyDescent="0.2">
      <c r="B675" s="11"/>
      <c r="C675" s="11"/>
      <c r="D675" s="11"/>
      <c r="E675" s="11"/>
      <c r="F675" s="11"/>
      <c r="G675" s="11"/>
      <c r="H675" s="11"/>
      <c r="I675" s="11"/>
      <c r="J675" s="11"/>
      <c r="K675" s="11"/>
      <c r="L675" s="11"/>
      <c r="M675" s="11"/>
      <c r="N675" s="11"/>
      <c r="O675" s="11"/>
      <c r="P675" s="11"/>
      <c r="Q675" s="11"/>
      <c r="R675" s="11"/>
      <c r="S675" s="11"/>
      <c r="T675" s="11"/>
      <c r="U675" s="11"/>
      <c r="V675" s="11"/>
    </row>
    <row r="676" spans="2:22" s="46" customFormat="1" x14ac:dyDescent="0.2">
      <c r="B676" s="11"/>
      <c r="C676" s="11"/>
      <c r="D676" s="11"/>
      <c r="E676" s="11"/>
      <c r="F676" s="11"/>
      <c r="G676" s="11"/>
      <c r="H676" s="11"/>
      <c r="I676" s="11"/>
      <c r="J676" s="11"/>
      <c r="K676" s="11"/>
      <c r="L676" s="11"/>
      <c r="M676" s="11"/>
      <c r="N676" s="11"/>
      <c r="O676" s="11"/>
      <c r="P676" s="11"/>
      <c r="Q676" s="11"/>
      <c r="R676" s="11"/>
      <c r="S676" s="11"/>
      <c r="T676" s="11"/>
      <c r="U676" s="11"/>
      <c r="V676" s="11"/>
    </row>
    <row r="677" spans="2:22" s="46" customFormat="1" x14ac:dyDescent="0.2">
      <c r="B677" s="11"/>
      <c r="C677" s="11"/>
      <c r="D677" s="11"/>
      <c r="E677" s="11"/>
      <c r="F677" s="11"/>
      <c r="G677" s="11"/>
      <c r="H677" s="11"/>
      <c r="I677" s="11"/>
      <c r="J677" s="11"/>
      <c r="K677" s="11"/>
      <c r="L677" s="11"/>
      <c r="M677" s="11"/>
      <c r="N677" s="11"/>
      <c r="O677" s="11"/>
      <c r="P677" s="11"/>
      <c r="Q677" s="11"/>
      <c r="R677" s="11"/>
      <c r="S677" s="11"/>
      <c r="T677" s="11"/>
      <c r="U677" s="11"/>
      <c r="V677" s="11"/>
    </row>
    <row r="678" spans="2:22" s="46" customFormat="1" x14ac:dyDescent="0.2">
      <c r="B678" s="11"/>
      <c r="C678" s="11"/>
      <c r="D678" s="11"/>
      <c r="E678" s="11"/>
      <c r="F678" s="11"/>
      <c r="G678" s="11"/>
      <c r="H678" s="11"/>
      <c r="I678" s="11"/>
      <c r="J678" s="11"/>
      <c r="K678" s="11"/>
      <c r="L678" s="11"/>
      <c r="M678" s="11"/>
      <c r="N678" s="11"/>
      <c r="O678" s="11"/>
      <c r="P678" s="11"/>
      <c r="Q678" s="11"/>
      <c r="R678" s="11"/>
      <c r="S678" s="11"/>
      <c r="T678" s="11"/>
      <c r="U678" s="11"/>
      <c r="V678" s="11"/>
    </row>
    <row r="679" spans="2:22" s="46" customFormat="1" x14ac:dyDescent="0.2">
      <c r="B679" s="11"/>
      <c r="C679" s="11"/>
      <c r="D679" s="11"/>
      <c r="E679" s="11"/>
      <c r="F679" s="11"/>
      <c r="G679" s="11"/>
      <c r="H679" s="11"/>
      <c r="I679" s="11"/>
      <c r="J679" s="11"/>
      <c r="K679" s="11"/>
      <c r="L679" s="11"/>
      <c r="M679" s="11"/>
      <c r="N679" s="11"/>
      <c r="O679" s="11"/>
      <c r="P679" s="11"/>
      <c r="Q679" s="11"/>
      <c r="R679" s="11"/>
      <c r="S679" s="11"/>
      <c r="T679" s="11"/>
      <c r="U679" s="11"/>
      <c r="V679" s="11"/>
    </row>
    <row r="680" spans="2:22" s="46" customFormat="1" x14ac:dyDescent="0.2">
      <c r="B680" s="11"/>
      <c r="C680" s="11"/>
      <c r="D680" s="11"/>
      <c r="E680" s="11"/>
      <c r="F680" s="11"/>
      <c r="G680" s="11"/>
      <c r="H680" s="11"/>
      <c r="I680" s="11"/>
      <c r="J680" s="11"/>
      <c r="K680" s="11"/>
      <c r="L680" s="11"/>
      <c r="M680" s="11"/>
      <c r="N680" s="11"/>
      <c r="O680" s="11"/>
      <c r="P680" s="11"/>
      <c r="Q680" s="11"/>
      <c r="R680" s="11"/>
      <c r="S680" s="11"/>
      <c r="T680" s="11"/>
      <c r="U680" s="11"/>
      <c r="V680" s="11"/>
    </row>
    <row r="681" spans="2:22" s="46" customFormat="1" x14ac:dyDescent="0.2">
      <c r="B681" s="11"/>
      <c r="C681" s="11"/>
      <c r="D681" s="11"/>
      <c r="E681" s="11"/>
      <c r="F681" s="11"/>
      <c r="G681" s="11"/>
      <c r="H681" s="11"/>
      <c r="I681" s="11"/>
      <c r="J681" s="11"/>
      <c r="K681" s="11"/>
      <c r="L681" s="11"/>
      <c r="M681" s="11"/>
      <c r="N681" s="11"/>
      <c r="O681" s="11"/>
      <c r="P681" s="11"/>
      <c r="Q681" s="11"/>
      <c r="R681" s="11"/>
      <c r="S681" s="11"/>
      <c r="T681" s="11"/>
      <c r="U681" s="11"/>
      <c r="V681" s="11"/>
    </row>
    <row r="682" spans="2:22" s="46" customFormat="1" x14ac:dyDescent="0.2">
      <c r="B682" s="11"/>
      <c r="C682" s="11"/>
      <c r="D682" s="11"/>
      <c r="E682" s="11"/>
      <c r="F682" s="11"/>
      <c r="G682" s="11"/>
      <c r="H682" s="11"/>
      <c r="I682" s="11"/>
      <c r="J682" s="11"/>
      <c r="K682" s="11"/>
      <c r="L682" s="11"/>
      <c r="M682" s="11"/>
      <c r="N682" s="11"/>
      <c r="O682" s="11"/>
      <c r="P682" s="11"/>
      <c r="Q682" s="11"/>
      <c r="R682" s="11"/>
      <c r="S682" s="11"/>
      <c r="T682" s="11"/>
      <c r="U682" s="11"/>
      <c r="V682" s="11"/>
    </row>
    <row r="683" spans="2:22" s="46" customFormat="1" x14ac:dyDescent="0.2">
      <c r="B683" s="11"/>
      <c r="C683" s="11"/>
      <c r="D683" s="11"/>
      <c r="E683" s="11"/>
      <c r="F683" s="11"/>
      <c r="G683" s="11"/>
      <c r="H683" s="11"/>
      <c r="I683" s="11"/>
      <c r="J683" s="11"/>
      <c r="K683" s="11"/>
      <c r="L683" s="11"/>
      <c r="M683" s="11"/>
      <c r="N683" s="11"/>
      <c r="O683" s="11"/>
      <c r="P683" s="11"/>
      <c r="Q683" s="11"/>
      <c r="R683" s="11"/>
      <c r="S683" s="11"/>
      <c r="T683" s="11"/>
      <c r="U683" s="11"/>
      <c r="V683" s="11"/>
    </row>
    <row r="684" spans="2:22" s="46" customFormat="1" x14ac:dyDescent="0.2">
      <c r="B684" s="11"/>
      <c r="C684" s="11"/>
      <c r="D684" s="11"/>
      <c r="E684" s="11"/>
      <c r="F684" s="11"/>
      <c r="G684" s="11"/>
      <c r="H684" s="11"/>
      <c r="I684" s="11"/>
      <c r="J684" s="11"/>
      <c r="K684" s="11"/>
      <c r="L684" s="11"/>
      <c r="M684" s="11"/>
      <c r="N684" s="11"/>
      <c r="O684" s="11"/>
      <c r="P684" s="11"/>
      <c r="Q684" s="11"/>
      <c r="R684" s="11"/>
      <c r="S684" s="11"/>
      <c r="T684" s="11"/>
      <c r="U684" s="11"/>
      <c r="V684" s="11"/>
    </row>
    <row r="685" spans="2:22" s="46" customFormat="1" x14ac:dyDescent="0.2">
      <c r="B685" s="11"/>
      <c r="C685" s="11"/>
      <c r="D685" s="11"/>
      <c r="E685" s="11"/>
      <c r="F685" s="11"/>
      <c r="G685" s="11"/>
      <c r="H685" s="11"/>
      <c r="I685" s="11"/>
      <c r="J685" s="11"/>
      <c r="K685" s="11"/>
      <c r="L685" s="11"/>
      <c r="M685" s="11"/>
      <c r="N685" s="11"/>
      <c r="O685" s="11"/>
      <c r="P685" s="11"/>
      <c r="Q685" s="11"/>
      <c r="R685" s="11"/>
      <c r="S685" s="11"/>
      <c r="T685" s="11"/>
      <c r="U685" s="11"/>
      <c r="V685" s="11"/>
    </row>
    <row r="686" spans="2:22" s="46" customFormat="1" x14ac:dyDescent="0.2">
      <c r="B686" s="11"/>
      <c r="C686" s="11"/>
      <c r="D686" s="11"/>
      <c r="E686" s="11"/>
      <c r="F686" s="11"/>
      <c r="G686" s="11"/>
      <c r="H686" s="11"/>
      <c r="I686" s="11"/>
      <c r="J686" s="11"/>
      <c r="K686" s="11"/>
      <c r="L686" s="11"/>
      <c r="M686" s="11"/>
      <c r="N686" s="11"/>
      <c r="O686" s="11"/>
      <c r="P686" s="11"/>
      <c r="Q686" s="11"/>
      <c r="R686" s="11"/>
      <c r="S686" s="11"/>
      <c r="T686" s="11"/>
      <c r="U686" s="11"/>
      <c r="V686" s="11"/>
    </row>
    <row r="687" spans="2:22" s="46" customFormat="1" x14ac:dyDescent="0.2">
      <c r="B687" s="11"/>
      <c r="C687" s="11"/>
      <c r="D687" s="11"/>
      <c r="E687" s="11"/>
      <c r="F687" s="11"/>
      <c r="G687" s="11"/>
      <c r="H687" s="11"/>
      <c r="I687" s="11"/>
      <c r="J687" s="11"/>
      <c r="K687" s="11"/>
      <c r="L687" s="11"/>
      <c r="M687" s="11"/>
      <c r="N687" s="11"/>
      <c r="O687" s="11"/>
      <c r="P687" s="11"/>
      <c r="Q687" s="11"/>
      <c r="R687" s="11"/>
      <c r="S687" s="11"/>
      <c r="T687" s="11"/>
      <c r="U687" s="11"/>
      <c r="V687" s="11"/>
    </row>
    <row r="688" spans="2:22" s="46" customFormat="1" x14ac:dyDescent="0.2">
      <c r="B688" s="11"/>
      <c r="C688" s="11"/>
      <c r="D688" s="11"/>
      <c r="E688" s="11"/>
      <c r="F688" s="11"/>
      <c r="G688" s="11"/>
      <c r="H688" s="11"/>
      <c r="I688" s="11"/>
      <c r="J688" s="11"/>
      <c r="K688" s="11"/>
      <c r="L688" s="11"/>
      <c r="M688" s="11"/>
      <c r="N688" s="11"/>
      <c r="O688" s="11"/>
      <c r="P688" s="11"/>
      <c r="Q688" s="11"/>
      <c r="R688" s="11"/>
      <c r="S688" s="11"/>
      <c r="T688" s="11"/>
      <c r="U688" s="11"/>
      <c r="V688" s="11"/>
    </row>
    <row r="689" spans="2:22" s="46" customFormat="1" x14ac:dyDescent="0.2">
      <c r="B689" s="11"/>
      <c r="C689" s="11"/>
      <c r="D689" s="11"/>
      <c r="E689" s="11"/>
      <c r="F689" s="11"/>
      <c r="G689" s="11"/>
      <c r="H689" s="11"/>
      <c r="I689" s="11"/>
      <c r="J689" s="11"/>
      <c r="K689" s="11"/>
      <c r="L689" s="11"/>
      <c r="M689" s="11"/>
      <c r="N689" s="11"/>
      <c r="O689" s="11"/>
      <c r="P689" s="11"/>
      <c r="Q689" s="11"/>
      <c r="R689" s="11"/>
      <c r="S689" s="11"/>
      <c r="T689" s="11"/>
      <c r="U689" s="11"/>
      <c r="V689" s="11"/>
    </row>
    <row r="690" spans="2:22" s="46" customFormat="1" x14ac:dyDescent="0.2">
      <c r="B690" s="11"/>
      <c r="C690" s="11"/>
      <c r="D690" s="11"/>
      <c r="E690" s="11"/>
      <c r="F690" s="11"/>
      <c r="G690" s="11"/>
      <c r="H690" s="11"/>
      <c r="I690" s="11"/>
      <c r="J690" s="11"/>
      <c r="K690" s="11"/>
      <c r="L690" s="11"/>
      <c r="M690" s="11"/>
      <c r="N690" s="11"/>
      <c r="O690" s="11"/>
      <c r="P690" s="11"/>
      <c r="Q690" s="11"/>
      <c r="R690" s="11"/>
      <c r="S690" s="11"/>
      <c r="T690" s="11"/>
      <c r="U690" s="11"/>
      <c r="V690" s="11"/>
    </row>
    <row r="691" spans="2:22" s="46" customFormat="1" x14ac:dyDescent="0.2">
      <c r="B691" s="11"/>
      <c r="C691" s="11"/>
      <c r="D691" s="11"/>
      <c r="E691" s="11"/>
      <c r="F691" s="11"/>
      <c r="G691" s="11"/>
      <c r="H691" s="11"/>
      <c r="I691" s="11"/>
      <c r="J691" s="11"/>
      <c r="K691" s="11"/>
      <c r="L691" s="11"/>
      <c r="M691" s="11"/>
      <c r="N691" s="11"/>
      <c r="O691" s="11"/>
      <c r="P691" s="11"/>
      <c r="Q691" s="11"/>
      <c r="R691" s="11"/>
      <c r="S691" s="11"/>
      <c r="T691" s="11"/>
      <c r="U691" s="11"/>
      <c r="V691" s="11"/>
    </row>
    <row r="692" spans="2:22" s="46" customFormat="1" x14ac:dyDescent="0.2">
      <c r="B692" s="11"/>
      <c r="C692" s="11"/>
      <c r="D692" s="11"/>
      <c r="E692" s="11"/>
      <c r="F692" s="11"/>
      <c r="G692" s="11"/>
      <c r="H692" s="11"/>
      <c r="I692" s="11"/>
      <c r="J692" s="11"/>
      <c r="K692" s="11"/>
      <c r="L692" s="11"/>
      <c r="M692" s="11"/>
      <c r="N692" s="11"/>
      <c r="O692" s="11"/>
      <c r="P692" s="11"/>
      <c r="Q692" s="11"/>
      <c r="R692" s="11"/>
      <c r="S692" s="11"/>
      <c r="T692" s="11"/>
      <c r="U692" s="11"/>
      <c r="V692" s="11"/>
    </row>
    <row r="693" spans="2:22" s="46" customFormat="1" x14ac:dyDescent="0.2">
      <c r="B693" s="11"/>
      <c r="C693" s="11"/>
      <c r="D693" s="11"/>
      <c r="E693" s="11"/>
      <c r="F693" s="11"/>
      <c r="G693" s="11"/>
      <c r="H693" s="11"/>
      <c r="I693" s="11"/>
      <c r="J693" s="11"/>
      <c r="K693" s="11"/>
      <c r="L693" s="11"/>
      <c r="M693" s="11"/>
      <c r="N693" s="11"/>
      <c r="O693" s="11"/>
      <c r="P693" s="11"/>
      <c r="Q693" s="11"/>
      <c r="R693" s="11"/>
      <c r="S693" s="11"/>
      <c r="T693" s="11"/>
      <c r="U693" s="11"/>
      <c r="V693" s="11"/>
    </row>
    <row r="694" spans="2:22" s="46" customFormat="1" x14ac:dyDescent="0.2">
      <c r="B694" s="11"/>
      <c r="C694" s="11"/>
      <c r="D694" s="11"/>
      <c r="E694" s="11"/>
      <c r="F694" s="11"/>
      <c r="G694" s="11"/>
      <c r="H694" s="11"/>
      <c r="I694" s="11"/>
      <c r="J694" s="11"/>
      <c r="K694" s="11"/>
      <c r="L694" s="11"/>
      <c r="M694" s="11"/>
      <c r="N694" s="11"/>
      <c r="O694" s="11"/>
      <c r="P694" s="11"/>
      <c r="Q694" s="11"/>
      <c r="R694" s="11"/>
      <c r="S694" s="11"/>
      <c r="T694" s="11"/>
      <c r="U694" s="11"/>
      <c r="V694" s="11"/>
    </row>
    <row r="695" spans="2:22" s="46" customFormat="1" x14ac:dyDescent="0.2">
      <c r="B695" s="11"/>
      <c r="C695" s="11"/>
      <c r="D695" s="11"/>
      <c r="E695" s="11"/>
      <c r="F695" s="11"/>
      <c r="G695" s="11"/>
      <c r="H695" s="11"/>
      <c r="I695" s="11"/>
      <c r="J695" s="11"/>
      <c r="K695" s="11"/>
      <c r="L695" s="11"/>
      <c r="M695" s="11"/>
      <c r="N695" s="11"/>
      <c r="O695" s="11"/>
      <c r="P695" s="11"/>
      <c r="Q695" s="11"/>
      <c r="R695" s="11"/>
      <c r="S695" s="11"/>
      <c r="T695" s="11"/>
      <c r="U695" s="11"/>
      <c r="V695" s="11"/>
    </row>
    <row r="696" spans="2:22" s="46" customFormat="1" x14ac:dyDescent="0.2">
      <c r="B696" s="11"/>
      <c r="C696" s="11"/>
      <c r="D696" s="11"/>
      <c r="E696" s="11"/>
      <c r="F696" s="11"/>
      <c r="G696" s="11"/>
      <c r="H696" s="11"/>
      <c r="I696" s="11"/>
      <c r="J696" s="11"/>
      <c r="K696" s="11"/>
      <c r="L696" s="11"/>
      <c r="M696" s="11"/>
      <c r="N696" s="11"/>
      <c r="O696" s="11"/>
      <c r="P696" s="11"/>
      <c r="Q696" s="11"/>
      <c r="R696" s="11"/>
      <c r="S696" s="11"/>
      <c r="T696" s="11"/>
      <c r="U696" s="11"/>
      <c r="V696" s="11"/>
    </row>
    <row r="697" spans="2:22" s="46" customFormat="1" x14ac:dyDescent="0.2">
      <c r="B697" s="11"/>
      <c r="C697" s="11"/>
      <c r="D697" s="11"/>
      <c r="E697" s="11"/>
      <c r="F697" s="11"/>
      <c r="G697" s="11"/>
      <c r="H697" s="11"/>
      <c r="I697" s="11"/>
      <c r="J697" s="11"/>
      <c r="K697" s="11"/>
      <c r="L697" s="11"/>
      <c r="M697" s="11"/>
      <c r="N697" s="11"/>
      <c r="O697" s="11"/>
      <c r="P697" s="11"/>
      <c r="Q697" s="11"/>
      <c r="R697" s="11"/>
      <c r="S697" s="11"/>
      <c r="T697" s="11"/>
      <c r="U697" s="11"/>
      <c r="V697" s="11"/>
    </row>
    <row r="698" spans="2:22" s="46" customFormat="1" x14ac:dyDescent="0.2">
      <c r="B698" s="11"/>
      <c r="C698" s="11"/>
      <c r="D698" s="11"/>
      <c r="E698" s="11"/>
      <c r="F698" s="11"/>
      <c r="G698" s="11"/>
      <c r="H698" s="11"/>
      <c r="I698" s="11"/>
      <c r="J698" s="11"/>
      <c r="K698" s="11"/>
      <c r="L698" s="11"/>
      <c r="M698" s="11"/>
      <c r="N698" s="11"/>
      <c r="O698" s="11"/>
      <c r="P698" s="11"/>
      <c r="Q698" s="11"/>
      <c r="R698" s="11"/>
      <c r="S698" s="11"/>
      <c r="T698" s="11"/>
      <c r="U698" s="11"/>
      <c r="V698" s="11"/>
    </row>
    <row r="699" spans="2:22" s="46" customFormat="1" x14ac:dyDescent="0.2">
      <c r="B699" s="11"/>
      <c r="C699" s="11"/>
      <c r="D699" s="11"/>
      <c r="E699" s="11"/>
      <c r="F699" s="11"/>
      <c r="G699" s="11"/>
      <c r="H699" s="11"/>
      <c r="I699" s="11"/>
      <c r="J699" s="11"/>
      <c r="K699" s="11"/>
      <c r="L699" s="11"/>
      <c r="M699" s="11"/>
      <c r="N699" s="11"/>
      <c r="O699" s="11"/>
      <c r="P699" s="11"/>
      <c r="Q699" s="11"/>
      <c r="R699" s="11"/>
      <c r="S699" s="11"/>
      <c r="T699" s="11"/>
      <c r="U699" s="11"/>
      <c r="V699" s="11"/>
    </row>
    <row r="700" spans="2:22" s="46" customFormat="1" x14ac:dyDescent="0.2">
      <c r="B700" s="11"/>
      <c r="C700" s="11"/>
      <c r="D700" s="11"/>
      <c r="E700" s="11"/>
      <c r="F700" s="11"/>
      <c r="G700" s="11"/>
      <c r="H700" s="11"/>
      <c r="I700" s="11"/>
      <c r="J700" s="11"/>
      <c r="K700" s="11"/>
      <c r="L700" s="11"/>
      <c r="M700" s="11"/>
      <c r="N700" s="11"/>
      <c r="O700" s="11"/>
      <c r="P700" s="11"/>
      <c r="Q700" s="11"/>
      <c r="R700" s="11"/>
      <c r="S700" s="11"/>
      <c r="T700" s="11"/>
      <c r="U700" s="11"/>
      <c r="V700" s="11"/>
    </row>
    <row r="701" spans="2:22" s="46" customFormat="1" x14ac:dyDescent="0.2">
      <c r="B701" s="11"/>
      <c r="C701" s="11"/>
      <c r="D701" s="11"/>
      <c r="E701" s="11"/>
      <c r="F701" s="11"/>
      <c r="G701" s="11"/>
      <c r="H701" s="11"/>
      <c r="I701" s="11"/>
      <c r="J701" s="11"/>
      <c r="K701" s="11"/>
      <c r="L701" s="11"/>
      <c r="M701" s="11"/>
      <c r="N701" s="11"/>
      <c r="O701" s="11"/>
      <c r="P701" s="11"/>
      <c r="Q701" s="11"/>
      <c r="R701" s="11"/>
      <c r="S701" s="11"/>
      <c r="T701" s="11"/>
      <c r="U701" s="11"/>
      <c r="V701" s="11"/>
    </row>
    <row r="702" spans="2:22" s="46" customFormat="1" x14ac:dyDescent="0.2">
      <c r="B702" s="11"/>
      <c r="C702" s="11"/>
      <c r="D702" s="11"/>
      <c r="E702" s="11"/>
      <c r="F702" s="11"/>
      <c r="G702" s="11"/>
      <c r="H702" s="11"/>
      <c r="I702" s="11"/>
      <c r="J702" s="11"/>
      <c r="K702" s="11"/>
      <c r="L702" s="11"/>
      <c r="M702" s="11"/>
      <c r="N702" s="11"/>
      <c r="O702" s="11"/>
      <c r="P702" s="11"/>
      <c r="Q702" s="11"/>
      <c r="R702" s="11"/>
      <c r="S702" s="11"/>
      <c r="T702" s="11"/>
      <c r="U702" s="11"/>
      <c r="V702" s="11"/>
    </row>
    <row r="703" spans="2:22" s="46" customFormat="1" x14ac:dyDescent="0.2">
      <c r="B703" s="11"/>
      <c r="C703" s="11"/>
      <c r="D703" s="11"/>
      <c r="E703" s="11"/>
      <c r="F703" s="11"/>
      <c r="G703" s="11"/>
      <c r="H703" s="11"/>
      <c r="I703" s="11"/>
      <c r="J703" s="11"/>
      <c r="K703" s="11"/>
      <c r="L703" s="11"/>
      <c r="M703" s="11"/>
      <c r="N703" s="11"/>
      <c r="O703" s="11"/>
      <c r="P703" s="11"/>
      <c r="Q703" s="11"/>
      <c r="R703" s="11"/>
      <c r="S703" s="11"/>
      <c r="T703" s="11"/>
      <c r="U703" s="11"/>
      <c r="V703" s="11"/>
    </row>
    <row r="704" spans="2:22" s="46" customFormat="1" x14ac:dyDescent="0.2">
      <c r="B704" s="11"/>
      <c r="C704" s="11"/>
      <c r="D704" s="11"/>
      <c r="E704" s="11"/>
      <c r="F704" s="11"/>
      <c r="G704" s="11"/>
      <c r="H704" s="11"/>
      <c r="I704" s="11"/>
      <c r="J704" s="11"/>
      <c r="K704" s="11"/>
      <c r="L704" s="11"/>
      <c r="M704" s="11"/>
      <c r="N704" s="11"/>
      <c r="O704" s="11"/>
      <c r="P704" s="11"/>
      <c r="Q704" s="11"/>
      <c r="R704" s="11"/>
      <c r="S704" s="11"/>
      <c r="T704" s="11"/>
      <c r="U704" s="11"/>
      <c r="V704" s="11"/>
    </row>
    <row r="705" spans="2:22" s="46" customFormat="1" x14ac:dyDescent="0.2">
      <c r="B705" s="11"/>
      <c r="C705" s="11"/>
      <c r="D705" s="11"/>
      <c r="E705" s="11"/>
      <c r="F705" s="11"/>
      <c r="G705" s="11"/>
      <c r="H705" s="11"/>
      <c r="I705" s="11"/>
      <c r="J705" s="11"/>
      <c r="K705" s="11"/>
      <c r="L705" s="11"/>
      <c r="M705" s="11"/>
      <c r="N705" s="11"/>
      <c r="O705" s="11"/>
      <c r="P705" s="11"/>
      <c r="Q705" s="11"/>
      <c r="R705" s="11"/>
      <c r="S705" s="11"/>
      <c r="T705" s="11"/>
      <c r="U705" s="11"/>
      <c r="V705" s="11"/>
    </row>
    <row r="706" spans="2:22" s="46" customFormat="1" x14ac:dyDescent="0.2">
      <c r="B706" s="11"/>
      <c r="C706" s="11"/>
      <c r="D706" s="11"/>
      <c r="E706" s="11"/>
      <c r="F706" s="11"/>
      <c r="G706" s="11"/>
      <c r="H706" s="11"/>
      <c r="I706" s="11"/>
      <c r="J706" s="11"/>
      <c r="K706" s="11"/>
      <c r="L706" s="11"/>
      <c r="M706" s="11"/>
      <c r="N706" s="11"/>
      <c r="O706" s="11"/>
      <c r="P706" s="11"/>
      <c r="Q706" s="11"/>
      <c r="R706" s="11"/>
      <c r="S706" s="11"/>
      <c r="T706" s="11"/>
      <c r="U706" s="11"/>
      <c r="V706" s="11"/>
    </row>
    <row r="707" spans="2:22" s="46" customFormat="1" x14ac:dyDescent="0.2">
      <c r="B707" s="11"/>
      <c r="C707" s="11"/>
      <c r="D707" s="11"/>
      <c r="E707" s="11"/>
      <c r="F707" s="11"/>
      <c r="G707" s="11"/>
      <c r="H707" s="11"/>
      <c r="I707" s="11"/>
      <c r="J707" s="11"/>
      <c r="K707" s="11"/>
      <c r="L707" s="11"/>
      <c r="M707" s="11"/>
      <c r="N707" s="11"/>
      <c r="O707" s="11"/>
      <c r="P707" s="11"/>
      <c r="Q707" s="11"/>
      <c r="R707" s="11"/>
      <c r="S707" s="11"/>
      <c r="T707" s="11"/>
      <c r="U707" s="11"/>
      <c r="V707" s="11"/>
    </row>
    <row r="708" spans="2:22" s="46" customFormat="1" x14ac:dyDescent="0.2">
      <c r="B708" s="11"/>
      <c r="C708" s="11"/>
      <c r="D708" s="11"/>
      <c r="E708" s="11"/>
      <c r="F708" s="11"/>
      <c r="G708" s="11"/>
      <c r="H708" s="11"/>
      <c r="I708" s="11"/>
      <c r="J708" s="11"/>
      <c r="K708" s="11"/>
      <c r="L708" s="11"/>
      <c r="M708" s="11"/>
      <c r="N708" s="11"/>
      <c r="O708" s="11"/>
      <c r="P708" s="11"/>
      <c r="Q708" s="11"/>
      <c r="R708" s="11"/>
      <c r="S708" s="11"/>
      <c r="T708" s="11"/>
      <c r="U708" s="11"/>
      <c r="V708" s="11"/>
    </row>
    <row r="709" spans="2:22" s="46" customFormat="1" x14ac:dyDescent="0.2">
      <c r="B709" s="11"/>
      <c r="C709" s="11"/>
      <c r="D709" s="11"/>
      <c r="E709" s="11"/>
      <c r="F709" s="11"/>
      <c r="G709" s="11"/>
      <c r="H709" s="11"/>
      <c r="I709" s="11"/>
      <c r="J709" s="11"/>
      <c r="K709" s="11"/>
      <c r="L709" s="11"/>
      <c r="M709" s="11"/>
      <c r="N709" s="11"/>
      <c r="O709" s="11"/>
      <c r="P709" s="11"/>
      <c r="Q709" s="11"/>
      <c r="R709" s="11"/>
      <c r="S709" s="11"/>
      <c r="T709" s="11"/>
      <c r="U709" s="11"/>
      <c r="V709" s="11"/>
    </row>
    <row r="710" spans="2:22" s="46" customFormat="1" x14ac:dyDescent="0.2">
      <c r="B710" s="11"/>
      <c r="C710" s="11"/>
      <c r="D710" s="11"/>
      <c r="E710" s="11"/>
      <c r="F710" s="11"/>
      <c r="G710" s="11"/>
      <c r="H710" s="11"/>
      <c r="I710" s="11"/>
      <c r="J710" s="11"/>
      <c r="K710" s="11"/>
      <c r="L710" s="11"/>
      <c r="M710" s="11"/>
      <c r="N710" s="11"/>
      <c r="O710" s="11"/>
      <c r="P710" s="11"/>
      <c r="Q710" s="11"/>
      <c r="R710" s="11"/>
      <c r="S710" s="11"/>
      <c r="T710" s="11"/>
      <c r="U710" s="11"/>
      <c r="V710" s="11"/>
    </row>
    <row r="711" spans="2:22" s="46" customFormat="1" x14ac:dyDescent="0.2">
      <c r="B711" s="11"/>
      <c r="C711" s="11"/>
      <c r="D711" s="11"/>
      <c r="E711" s="11"/>
      <c r="F711" s="11"/>
      <c r="G711" s="11"/>
      <c r="H711" s="11"/>
      <c r="I711" s="11"/>
      <c r="J711" s="11"/>
      <c r="K711" s="11"/>
      <c r="L711" s="11"/>
      <c r="M711" s="11"/>
      <c r="N711" s="11"/>
      <c r="O711" s="11"/>
      <c r="P711" s="11"/>
      <c r="Q711" s="11"/>
      <c r="R711" s="11"/>
      <c r="S711" s="11"/>
      <c r="T711" s="11"/>
      <c r="U711" s="11"/>
      <c r="V711" s="11"/>
    </row>
    <row r="712" spans="2:22" s="46" customFormat="1" x14ac:dyDescent="0.2">
      <c r="B712" s="11"/>
      <c r="C712" s="11"/>
      <c r="D712" s="11"/>
      <c r="E712" s="11"/>
      <c r="F712" s="11"/>
      <c r="G712" s="11"/>
      <c r="H712" s="11"/>
      <c r="I712" s="11"/>
      <c r="J712" s="11"/>
      <c r="K712" s="11"/>
      <c r="L712" s="11"/>
      <c r="M712" s="11"/>
      <c r="N712" s="11"/>
      <c r="O712" s="11"/>
      <c r="P712" s="11"/>
      <c r="Q712" s="11"/>
      <c r="R712" s="11"/>
      <c r="S712" s="11"/>
      <c r="T712" s="11"/>
      <c r="U712" s="11"/>
      <c r="V712" s="11"/>
    </row>
    <row r="713" spans="2:22" s="46" customFormat="1" x14ac:dyDescent="0.2">
      <c r="B713" s="11"/>
      <c r="C713" s="11"/>
      <c r="D713" s="11"/>
      <c r="E713" s="11"/>
      <c r="F713" s="11"/>
      <c r="G713" s="11"/>
      <c r="H713" s="11"/>
      <c r="I713" s="11"/>
      <c r="J713" s="11"/>
      <c r="K713" s="11"/>
      <c r="L713" s="11"/>
      <c r="M713" s="11"/>
      <c r="N713" s="11"/>
      <c r="O713" s="11"/>
      <c r="P713" s="11"/>
      <c r="Q713" s="11"/>
      <c r="R713" s="11"/>
      <c r="S713" s="11"/>
      <c r="T713" s="11"/>
      <c r="U713" s="11"/>
      <c r="V713" s="11"/>
    </row>
    <row r="714" spans="2:22" s="46" customFormat="1" x14ac:dyDescent="0.2">
      <c r="B714" s="11"/>
      <c r="C714" s="11"/>
      <c r="D714" s="11"/>
      <c r="E714" s="11"/>
      <c r="F714" s="11"/>
      <c r="G714" s="11"/>
      <c r="H714" s="11"/>
      <c r="I714" s="11"/>
      <c r="J714" s="11"/>
      <c r="K714" s="11"/>
      <c r="L714" s="11"/>
      <c r="M714" s="11"/>
      <c r="N714" s="11"/>
      <c r="O714" s="11"/>
      <c r="P714" s="11"/>
      <c r="Q714" s="11"/>
      <c r="R714" s="11"/>
      <c r="S714" s="11"/>
      <c r="T714" s="11"/>
      <c r="U714" s="11"/>
      <c r="V714" s="11"/>
    </row>
    <row r="715" spans="2:22" s="46" customFormat="1" x14ac:dyDescent="0.2">
      <c r="B715" s="11"/>
      <c r="C715" s="11"/>
      <c r="D715" s="11"/>
      <c r="E715" s="11"/>
      <c r="F715" s="11"/>
      <c r="G715" s="11"/>
      <c r="H715" s="11"/>
      <c r="I715" s="11"/>
      <c r="J715" s="11"/>
      <c r="K715" s="11"/>
      <c r="L715" s="11"/>
      <c r="M715" s="11"/>
      <c r="N715" s="11"/>
      <c r="O715" s="11"/>
      <c r="P715" s="11"/>
      <c r="Q715" s="11"/>
      <c r="R715" s="11"/>
      <c r="S715" s="11"/>
      <c r="T715" s="11"/>
      <c r="U715" s="11"/>
      <c r="V715" s="11"/>
    </row>
    <row r="716" spans="2:22" s="46" customFormat="1" x14ac:dyDescent="0.2">
      <c r="B716" s="11"/>
      <c r="C716" s="11"/>
      <c r="D716" s="11"/>
      <c r="E716" s="11"/>
      <c r="F716" s="11"/>
      <c r="G716" s="11"/>
      <c r="H716" s="11"/>
      <c r="I716" s="11"/>
      <c r="J716" s="11"/>
      <c r="K716" s="11"/>
      <c r="L716" s="11"/>
      <c r="M716" s="11"/>
      <c r="N716" s="11"/>
      <c r="O716" s="11"/>
      <c r="P716" s="11"/>
      <c r="Q716" s="11"/>
      <c r="R716" s="11"/>
      <c r="S716" s="11"/>
      <c r="T716" s="11"/>
      <c r="U716" s="11"/>
      <c r="V716" s="11"/>
    </row>
    <row r="717" spans="2:22" s="46" customFormat="1" x14ac:dyDescent="0.2">
      <c r="B717" s="11"/>
      <c r="C717" s="11"/>
      <c r="D717" s="11"/>
      <c r="E717" s="11"/>
      <c r="F717" s="11"/>
      <c r="G717" s="11"/>
      <c r="H717" s="11"/>
      <c r="I717" s="11"/>
      <c r="J717" s="11"/>
      <c r="K717" s="11"/>
      <c r="L717" s="11"/>
      <c r="M717" s="11"/>
      <c r="N717" s="11"/>
      <c r="O717" s="11"/>
      <c r="P717" s="11"/>
      <c r="Q717" s="11"/>
      <c r="R717" s="11"/>
      <c r="S717" s="11"/>
      <c r="T717" s="11"/>
      <c r="U717" s="11"/>
      <c r="V717" s="11"/>
    </row>
    <row r="718" spans="2:22" s="46" customFormat="1" x14ac:dyDescent="0.2">
      <c r="B718" s="11"/>
      <c r="C718" s="11"/>
      <c r="D718" s="11"/>
      <c r="E718" s="11"/>
      <c r="F718" s="11"/>
      <c r="G718" s="11"/>
      <c r="H718" s="11"/>
      <c r="I718" s="11"/>
      <c r="J718" s="11"/>
      <c r="K718" s="11"/>
      <c r="L718" s="11"/>
      <c r="M718" s="11"/>
      <c r="N718" s="11"/>
      <c r="O718" s="11"/>
      <c r="P718" s="11"/>
      <c r="Q718" s="11"/>
      <c r="R718" s="11"/>
      <c r="S718" s="11"/>
      <c r="T718" s="11"/>
      <c r="U718" s="11"/>
      <c r="V718" s="11"/>
    </row>
    <row r="719" spans="2:22" s="46" customFormat="1" x14ac:dyDescent="0.2">
      <c r="B719" s="11"/>
      <c r="C719" s="11"/>
      <c r="D719" s="11"/>
      <c r="E719" s="11"/>
      <c r="F719" s="11"/>
      <c r="G719" s="11"/>
      <c r="H719" s="11"/>
      <c r="I719" s="11"/>
      <c r="J719" s="11"/>
      <c r="K719" s="11"/>
      <c r="L719" s="11"/>
      <c r="M719" s="11"/>
      <c r="N719" s="11"/>
      <c r="O719" s="11"/>
      <c r="P719" s="11"/>
      <c r="Q719" s="11"/>
      <c r="R719" s="11"/>
      <c r="S719" s="11"/>
      <c r="T719" s="11"/>
      <c r="U719" s="11"/>
      <c r="V719" s="11"/>
    </row>
    <row r="720" spans="2:22" s="46" customFormat="1" x14ac:dyDescent="0.2">
      <c r="B720" s="11"/>
      <c r="C720" s="11"/>
      <c r="D720" s="11"/>
      <c r="E720" s="11"/>
      <c r="F720" s="11"/>
      <c r="G720" s="11"/>
      <c r="H720" s="11"/>
      <c r="I720" s="11"/>
      <c r="J720" s="11"/>
      <c r="K720" s="11"/>
      <c r="L720" s="11"/>
      <c r="M720" s="11"/>
      <c r="N720" s="11"/>
      <c r="O720" s="11"/>
      <c r="P720" s="11"/>
      <c r="Q720" s="11"/>
      <c r="R720" s="11"/>
      <c r="S720" s="11"/>
      <c r="T720" s="11"/>
      <c r="U720" s="11"/>
      <c r="V720" s="11"/>
    </row>
    <row r="721" spans="2:22" s="46" customFormat="1" x14ac:dyDescent="0.2">
      <c r="B721" s="11"/>
      <c r="C721" s="11"/>
      <c r="D721" s="11"/>
      <c r="E721" s="11"/>
      <c r="F721" s="11"/>
      <c r="G721" s="11"/>
      <c r="H721" s="11"/>
      <c r="I721" s="11"/>
      <c r="J721" s="11"/>
      <c r="K721" s="11"/>
      <c r="L721" s="11"/>
      <c r="M721" s="11"/>
      <c r="N721" s="11"/>
      <c r="O721" s="11"/>
      <c r="P721" s="11"/>
      <c r="Q721" s="11"/>
      <c r="R721" s="11"/>
      <c r="S721" s="11"/>
      <c r="T721" s="11"/>
      <c r="U721" s="11"/>
      <c r="V721" s="11"/>
    </row>
    <row r="722" spans="2:22" s="46" customFormat="1" x14ac:dyDescent="0.2">
      <c r="B722" s="11"/>
      <c r="C722" s="11"/>
      <c r="D722" s="11"/>
      <c r="E722" s="11"/>
      <c r="F722" s="11"/>
      <c r="G722" s="11"/>
      <c r="H722" s="11"/>
      <c r="I722" s="11"/>
      <c r="J722" s="11"/>
      <c r="K722" s="11"/>
      <c r="L722" s="11"/>
      <c r="M722" s="11"/>
      <c r="N722" s="11"/>
      <c r="O722" s="11"/>
      <c r="P722" s="11"/>
      <c r="Q722" s="11"/>
      <c r="R722" s="11"/>
      <c r="S722" s="11"/>
      <c r="T722" s="11"/>
      <c r="U722" s="11"/>
      <c r="V722" s="11"/>
    </row>
    <row r="723" spans="2:22" s="46" customFormat="1" x14ac:dyDescent="0.2">
      <c r="B723" s="11"/>
      <c r="C723" s="11"/>
      <c r="D723" s="11"/>
      <c r="E723" s="11"/>
      <c r="F723" s="11"/>
      <c r="G723" s="11"/>
      <c r="H723" s="11"/>
      <c r="I723" s="11"/>
      <c r="J723" s="11"/>
      <c r="K723" s="11"/>
      <c r="L723" s="11"/>
      <c r="M723" s="11"/>
      <c r="N723" s="11"/>
      <c r="O723" s="11"/>
      <c r="P723" s="11"/>
      <c r="Q723" s="11"/>
      <c r="R723" s="11"/>
      <c r="S723" s="11"/>
      <c r="T723" s="11"/>
      <c r="U723" s="11"/>
      <c r="V723" s="11"/>
    </row>
    <row r="724" spans="2:22" s="46" customFormat="1" x14ac:dyDescent="0.2">
      <c r="B724" s="11"/>
      <c r="C724" s="11"/>
      <c r="D724" s="11"/>
      <c r="E724" s="11"/>
      <c r="F724" s="11"/>
      <c r="G724" s="11"/>
      <c r="H724" s="11"/>
      <c r="I724" s="11"/>
      <c r="J724" s="11"/>
      <c r="K724" s="11"/>
      <c r="L724" s="11"/>
      <c r="M724" s="11"/>
      <c r="N724" s="11"/>
      <c r="O724" s="11"/>
      <c r="P724" s="11"/>
      <c r="Q724" s="11"/>
      <c r="R724" s="11"/>
      <c r="S724" s="11"/>
      <c r="T724" s="11"/>
      <c r="U724" s="11"/>
      <c r="V724" s="11"/>
    </row>
    <row r="725" spans="2:22" s="46" customFormat="1" x14ac:dyDescent="0.2">
      <c r="B725" s="11"/>
      <c r="C725" s="11"/>
      <c r="D725" s="11"/>
      <c r="E725" s="11"/>
      <c r="F725" s="11"/>
      <c r="G725" s="11"/>
      <c r="H725" s="11"/>
      <c r="I725" s="11"/>
      <c r="J725" s="11"/>
      <c r="K725" s="11"/>
      <c r="L725" s="11"/>
      <c r="M725" s="11"/>
      <c r="N725" s="11"/>
      <c r="O725" s="11"/>
      <c r="P725" s="11"/>
      <c r="Q725" s="11"/>
      <c r="R725" s="11"/>
      <c r="S725" s="11"/>
      <c r="T725" s="11"/>
      <c r="U725" s="11"/>
      <c r="V725" s="11"/>
    </row>
    <row r="726" spans="2:22" s="46" customFormat="1" x14ac:dyDescent="0.2">
      <c r="B726" s="11"/>
      <c r="C726" s="11"/>
      <c r="D726" s="11"/>
      <c r="E726" s="11"/>
      <c r="F726" s="11"/>
      <c r="G726" s="11"/>
      <c r="H726" s="11"/>
      <c r="I726" s="11"/>
      <c r="J726" s="11"/>
      <c r="K726" s="11"/>
      <c r="L726" s="11"/>
      <c r="M726" s="11"/>
      <c r="N726" s="11"/>
      <c r="O726" s="11"/>
      <c r="P726" s="11"/>
      <c r="Q726" s="11"/>
      <c r="R726" s="11"/>
      <c r="S726" s="11"/>
      <c r="T726" s="11"/>
      <c r="U726" s="11"/>
      <c r="V726" s="11"/>
    </row>
    <row r="727" spans="2:22" s="46" customFormat="1" x14ac:dyDescent="0.2">
      <c r="B727" s="11"/>
      <c r="C727" s="11"/>
      <c r="D727" s="11"/>
      <c r="E727" s="11"/>
      <c r="F727" s="11"/>
      <c r="G727" s="11"/>
      <c r="H727" s="11"/>
      <c r="I727" s="11"/>
      <c r="J727" s="11"/>
      <c r="K727" s="11"/>
      <c r="L727" s="11"/>
      <c r="M727" s="11"/>
      <c r="N727" s="11"/>
      <c r="O727" s="11"/>
      <c r="P727" s="11"/>
      <c r="Q727" s="11"/>
      <c r="R727" s="11"/>
      <c r="S727" s="11"/>
      <c r="T727" s="11"/>
      <c r="U727" s="11"/>
      <c r="V727" s="11"/>
    </row>
    <row r="728" spans="2:22" s="46" customFormat="1" x14ac:dyDescent="0.2">
      <c r="B728" s="11"/>
      <c r="C728" s="11"/>
      <c r="D728" s="11"/>
      <c r="E728" s="11"/>
      <c r="F728" s="11"/>
      <c r="G728" s="11"/>
      <c r="H728" s="11"/>
      <c r="I728" s="11"/>
      <c r="J728" s="11"/>
      <c r="K728" s="11"/>
      <c r="L728" s="11"/>
      <c r="M728" s="11"/>
      <c r="N728" s="11"/>
      <c r="O728" s="11"/>
      <c r="P728" s="11"/>
      <c r="Q728" s="11"/>
      <c r="R728" s="11"/>
      <c r="S728" s="11"/>
      <c r="T728" s="11"/>
      <c r="U728" s="11"/>
      <c r="V728" s="11"/>
    </row>
    <row r="729" spans="2:22" s="46" customFormat="1" x14ac:dyDescent="0.2">
      <c r="B729" s="11"/>
      <c r="C729" s="11"/>
      <c r="D729" s="11"/>
      <c r="E729" s="11"/>
      <c r="F729" s="11"/>
      <c r="G729" s="11"/>
      <c r="H729" s="11"/>
      <c r="I729" s="11"/>
      <c r="J729" s="11"/>
      <c r="K729" s="11"/>
      <c r="L729" s="11"/>
      <c r="M729" s="11"/>
      <c r="N729" s="11"/>
      <c r="O729" s="11"/>
      <c r="P729" s="11"/>
      <c r="Q729" s="11"/>
      <c r="R729" s="11"/>
      <c r="S729" s="11"/>
      <c r="T729" s="11"/>
      <c r="U729" s="11"/>
      <c r="V729" s="11"/>
    </row>
    <row r="730" spans="2:22" s="46" customFormat="1" x14ac:dyDescent="0.2">
      <c r="B730" s="11"/>
      <c r="C730" s="11"/>
      <c r="D730" s="11"/>
      <c r="E730" s="11"/>
      <c r="F730" s="11"/>
      <c r="G730" s="11"/>
      <c r="H730" s="11"/>
      <c r="I730" s="11"/>
      <c r="J730" s="11"/>
      <c r="K730" s="11"/>
      <c r="L730" s="11"/>
      <c r="M730" s="11"/>
      <c r="N730" s="11"/>
      <c r="O730" s="11"/>
      <c r="P730" s="11"/>
      <c r="Q730" s="11"/>
      <c r="R730" s="11"/>
      <c r="S730" s="11"/>
      <c r="T730" s="11"/>
      <c r="U730" s="11"/>
      <c r="V730" s="11"/>
    </row>
    <row r="731" spans="2:22" s="46" customFormat="1" x14ac:dyDescent="0.2">
      <c r="B731" s="11"/>
      <c r="C731" s="11"/>
      <c r="D731" s="11"/>
      <c r="E731" s="11"/>
      <c r="F731" s="11"/>
      <c r="G731" s="11"/>
      <c r="H731" s="11"/>
      <c r="I731" s="11"/>
      <c r="J731" s="11"/>
      <c r="K731" s="11"/>
      <c r="L731" s="11"/>
      <c r="M731" s="11"/>
      <c r="N731" s="11"/>
      <c r="O731" s="11"/>
      <c r="P731" s="11"/>
      <c r="Q731" s="11"/>
      <c r="R731" s="11"/>
      <c r="S731" s="11"/>
      <c r="T731" s="11"/>
      <c r="U731" s="11"/>
      <c r="V731" s="11"/>
    </row>
    <row r="732" spans="2:22" s="46" customFormat="1" x14ac:dyDescent="0.2">
      <c r="B732" s="11"/>
      <c r="C732" s="11"/>
      <c r="D732" s="11"/>
      <c r="E732" s="11"/>
      <c r="F732" s="11"/>
      <c r="G732" s="11"/>
      <c r="H732" s="11"/>
      <c r="I732" s="11"/>
      <c r="J732" s="11"/>
      <c r="K732" s="11"/>
      <c r="L732" s="11"/>
      <c r="M732" s="11"/>
      <c r="N732" s="11"/>
      <c r="O732" s="11"/>
      <c r="P732" s="11"/>
      <c r="Q732" s="11"/>
      <c r="R732" s="11"/>
      <c r="S732" s="11"/>
      <c r="T732" s="11"/>
      <c r="U732" s="11"/>
      <c r="V732" s="11"/>
    </row>
    <row r="733" spans="2:22" s="46" customFormat="1" x14ac:dyDescent="0.2">
      <c r="B733" s="11"/>
      <c r="C733" s="11"/>
      <c r="D733" s="11"/>
      <c r="E733" s="11"/>
      <c r="F733" s="11"/>
      <c r="G733" s="11"/>
      <c r="H733" s="11"/>
      <c r="I733" s="11"/>
      <c r="J733" s="11"/>
      <c r="K733" s="11"/>
      <c r="L733" s="11"/>
      <c r="M733" s="11"/>
      <c r="N733" s="11"/>
      <c r="O733" s="11"/>
      <c r="P733" s="11"/>
      <c r="Q733" s="11"/>
      <c r="R733" s="11"/>
      <c r="S733" s="11"/>
      <c r="T733" s="11"/>
      <c r="U733" s="11"/>
      <c r="V733" s="11"/>
    </row>
    <row r="734" spans="2:22" s="46" customFormat="1" x14ac:dyDescent="0.2">
      <c r="B734" s="11"/>
      <c r="C734" s="11"/>
      <c r="D734" s="11"/>
      <c r="E734" s="11"/>
      <c r="F734" s="11"/>
      <c r="G734" s="11"/>
      <c r="H734" s="11"/>
      <c r="I734" s="11"/>
      <c r="J734" s="11"/>
      <c r="K734" s="11"/>
      <c r="L734" s="11"/>
      <c r="M734" s="11"/>
      <c r="N734" s="11"/>
      <c r="O734" s="11"/>
      <c r="P734" s="11"/>
      <c r="Q734" s="11"/>
      <c r="R734" s="11"/>
      <c r="S734" s="11"/>
      <c r="T734" s="11"/>
      <c r="U734" s="11"/>
      <c r="V734" s="11"/>
    </row>
    <row r="735" spans="2:22" s="46" customFormat="1" x14ac:dyDescent="0.2">
      <c r="B735" s="11"/>
      <c r="C735" s="11"/>
      <c r="D735" s="11"/>
      <c r="E735" s="11"/>
      <c r="F735" s="11"/>
      <c r="G735" s="11"/>
      <c r="H735" s="11"/>
      <c r="I735" s="11"/>
      <c r="J735" s="11"/>
      <c r="K735" s="11"/>
      <c r="L735" s="11"/>
      <c r="M735" s="11"/>
      <c r="N735" s="11"/>
      <c r="O735" s="11"/>
      <c r="P735" s="11"/>
      <c r="Q735" s="11"/>
      <c r="R735" s="11"/>
      <c r="S735" s="11"/>
      <c r="T735" s="11"/>
      <c r="U735" s="11"/>
      <c r="V735" s="11"/>
    </row>
    <row r="736" spans="2:22" s="46" customFormat="1" x14ac:dyDescent="0.2">
      <c r="B736" s="11"/>
      <c r="C736" s="11"/>
      <c r="D736" s="11"/>
      <c r="E736" s="11"/>
      <c r="F736" s="11"/>
      <c r="G736" s="11"/>
      <c r="H736" s="11"/>
      <c r="I736" s="11"/>
      <c r="J736" s="11"/>
      <c r="K736" s="11"/>
      <c r="L736" s="11"/>
      <c r="M736" s="11"/>
      <c r="N736" s="11"/>
      <c r="O736" s="11"/>
      <c r="P736" s="11"/>
      <c r="Q736" s="11"/>
      <c r="R736" s="11"/>
      <c r="S736" s="11"/>
      <c r="T736" s="11"/>
      <c r="U736" s="11"/>
      <c r="V736" s="11"/>
    </row>
    <row r="737" spans="2:22" s="46" customFormat="1" x14ac:dyDescent="0.2">
      <c r="B737" s="11"/>
      <c r="C737" s="11"/>
      <c r="D737" s="11"/>
      <c r="E737" s="11"/>
      <c r="F737" s="11"/>
      <c r="G737" s="11"/>
      <c r="H737" s="11"/>
      <c r="I737" s="11"/>
      <c r="J737" s="11"/>
      <c r="K737" s="11"/>
      <c r="L737" s="11"/>
      <c r="M737" s="11"/>
      <c r="N737" s="11"/>
      <c r="O737" s="11"/>
      <c r="P737" s="11"/>
      <c r="Q737" s="11"/>
      <c r="R737" s="11"/>
      <c r="S737" s="11"/>
      <c r="T737" s="11"/>
      <c r="U737" s="11"/>
      <c r="V737" s="11"/>
    </row>
    <row r="738" spans="2:22" s="46" customFormat="1" x14ac:dyDescent="0.2">
      <c r="B738" s="11"/>
      <c r="C738" s="11"/>
      <c r="D738" s="11"/>
      <c r="E738" s="11"/>
      <c r="F738" s="11"/>
      <c r="G738" s="11"/>
      <c r="H738" s="11"/>
      <c r="I738" s="11"/>
      <c r="J738" s="11"/>
      <c r="K738" s="11"/>
      <c r="L738" s="11"/>
      <c r="M738" s="11"/>
      <c r="N738" s="11"/>
      <c r="O738" s="11"/>
      <c r="P738" s="11"/>
      <c r="Q738" s="11"/>
      <c r="R738" s="11"/>
      <c r="S738" s="11"/>
      <c r="T738" s="11"/>
      <c r="U738" s="11"/>
      <c r="V738" s="11"/>
    </row>
    <row r="739" spans="2:22" s="46" customFormat="1" x14ac:dyDescent="0.2">
      <c r="B739" s="11"/>
      <c r="C739" s="11"/>
      <c r="D739" s="11"/>
      <c r="E739" s="11"/>
      <c r="F739" s="11"/>
      <c r="G739" s="11"/>
      <c r="H739" s="11"/>
      <c r="I739" s="11"/>
      <c r="J739" s="11"/>
      <c r="K739" s="11"/>
      <c r="L739" s="11"/>
      <c r="M739" s="11"/>
      <c r="N739" s="11"/>
      <c r="O739" s="11"/>
      <c r="P739" s="11"/>
      <c r="Q739" s="11"/>
      <c r="R739" s="11"/>
      <c r="S739" s="11"/>
      <c r="T739" s="11"/>
      <c r="U739" s="11"/>
      <c r="V739" s="11"/>
    </row>
    <row r="740" spans="2:22" s="46" customFormat="1" x14ac:dyDescent="0.2">
      <c r="B740" s="11"/>
      <c r="C740" s="11"/>
      <c r="D740" s="11"/>
      <c r="E740" s="11"/>
      <c r="F740" s="11"/>
      <c r="G740" s="11"/>
      <c r="H740" s="11"/>
      <c r="I740" s="11"/>
      <c r="J740" s="11"/>
      <c r="K740" s="11"/>
      <c r="L740" s="11"/>
      <c r="M740" s="11"/>
      <c r="N740" s="11"/>
      <c r="O740" s="11"/>
      <c r="P740" s="11"/>
      <c r="Q740" s="11"/>
      <c r="R740" s="11"/>
      <c r="S740" s="11"/>
      <c r="T740" s="11"/>
      <c r="U740" s="11"/>
      <c r="V740" s="11"/>
    </row>
    <row r="741" spans="2:22" s="46" customFormat="1" x14ac:dyDescent="0.2">
      <c r="B741" s="11"/>
      <c r="C741" s="11"/>
      <c r="D741" s="11"/>
      <c r="E741" s="11"/>
      <c r="F741" s="11"/>
      <c r="G741" s="11"/>
      <c r="H741" s="11"/>
      <c r="I741" s="11"/>
      <c r="J741" s="11"/>
      <c r="K741" s="11"/>
      <c r="L741" s="11"/>
      <c r="M741" s="11"/>
      <c r="N741" s="11"/>
      <c r="O741" s="11"/>
      <c r="P741" s="11"/>
      <c r="Q741" s="11"/>
      <c r="R741" s="11"/>
      <c r="S741" s="11"/>
      <c r="T741" s="11"/>
      <c r="U741" s="11"/>
      <c r="V741" s="11"/>
    </row>
    <row r="742" spans="2:22" s="46" customFormat="1" x14ac:dyDescent="0.2">
      <c r="B742" s="11"/>
      <c r="C742" s="11"/>
      <c r="D742" s="11"/>
      <c r="E742" s="11"/>
      <c r="F742" s="11"/>
      <c r="G742" s="11"/>
      <c r="H742" s="11"/>
      <c r="I742" s="11"/>
      <c r="J742" s="11"/>
      <c r="K742" s="11"/>
      <c r="L742" s="11"/>
      <c r="M742" s="11"/>
      <c r="N742" s="11"/>
      <c r="O742" s="11"/>
      <c r="P742" s="11"/>
      <c r="Q742" s="11"/>
      <c r="R742" s="11"/>
      <c r="S742" s="11"/>
      <c r="T742" s="11"/>
      <c r="U742" s="11"/>
      <c r="V742" s="11"/>
    </row>
    <row r="743" spans="2:22" s="46" customFormat="1" x14ac:dyDescent="0.2">
      <c r="B743" s="11"/>
      <c r="C743" s="11"/>
      <c r="D743" s="11"/>
      <c r="E743" s="11"/>
      <c r="F743" s="11"/>
      <c r="G743" s="11"/>
      <c r="H743" s="11"/>
      <c r="I743" s="11"/>
      <c r="J743" s="11"/>
      <c r="K743" s="11"/>
      <c r="L743" s="11"/>
      <c r="M743" s="11"/>
      <c r="N743" s="11"/>
      <c r="O743" s="11"/>
      <c r="P743" s="11"/>
      <c r="Q743" s="11"/>
      <c r="R743" s="11"/>
      <c r="S743" s="11"/>
      <c r="T743" s="11"/>
      <c r="U743" s="11"/>
      <c r="V743" s="11"/>
    </row>
    <row r="744" spans="2:22" s="46" customFormat="1" x14ac:dyDescent="0.2">
      <c r="B744" s="11"/>
      <c r="C744" s="11"/>
      <c r="D744" s="11"/>
      <c r="E744" s="11"/>
      <c r="F744" s="11"/>
      <c r="G744" s="11"/>
      <c r="H744" s="11"/>
      <c r="I744" s="11"/>
      <c r="J744" s="11"/>
      <c r="K744" s="11"/>
      <c r="L744" s="11"/>
      <c r="M744" s="11"/>
      <c r="N744" s="11"/>
      <c r="O744" s="11"/>
      <c r="P744" s="11"/>
      <c r="Q744" s="11"/>
      <c r="R744" s="11"/>
      <c r="S744" s="11"/>
      <c r="T744" s="11"/>
      <c r="U744" s="11"/>
      <c r="V744" s="11"/>
    </row>
    <row r="745" spans="2:22" s="46" customFormat="1" x14ac:dyDescent="0.2">
      <c r="B745" s="11"/>
      <c r="C745" s="11"/>
      <c r="D745" s="11"/>
      <c r="E745" s="11"/>
      <c r="F745" s="11"/>
      <c r="G745" s="11"/>
      <c r="H745" s="11"/>
      <c r="I745" s="11"/>
      <c r="J745" s="11"/>
      <c r="K745" s="11"/>
      <c r="L745" s="11"/>
      <c r="M745" s="11"/>
      <c r="N745" s="11"/>
      <c r="O745" s="11"/>
      <c r="P745" s="11"/>
      <c r="Q745" s="11"/>
      <c r="R745" s="11"/>
      <c r="S745" s="11"/>
      <c r="T745" s="11"/>
      <c r="U745" s="11"/>
      <c r="V745" s="11"/>
    </row>
    <row r="746" spans="2:22" s="46" customFormat="1" x14ac:dyDescent="0.2">
      <c r="B746" s="11"/>
      <c r="C746" s="11"/>
      <c r="D746" s="11"/>
      <c r="E746" s="11"/>
      <c r="F746" s="11"/>
      <c r="G746" s="11"/>
      <c r="H746" s="11"/>
      <c r="I746" s="11"/>
      <c r="J746" s="11"/>
      <c r="K746" s="11"/>
      <c r="L746" s="11"/>
      <c r="M746" s="11"/>
      <c r="N746" s="11"/>
      <c r="O746" s="11"/>
      <c r="P746" s="11"/>
      <c r="Q746" s="11"/>
      <c r="R746" s="11"/>
      <c r="S746" s="11"/>
      <c r="T746" s="11"/>
      <c r="U746" s="11"/>
      <c r="V746" s="11"/>
    </row>
    <row r="747" spans="2:22" s="46" customFormat="1" x14ac:dyDescent="0.2">
      <c r="B747" s="11"/>
      <c r="C747" s="11"/>
      <c r="D747" s="11"/>
      <c r="E747" s="11"/>
      <c r="F747" s="11"/>
      <c r="G747" s="11"/>
      <c r="H747" s="11"/>
      <c r="I747" s="11"/>
      <c r="J747" s="11"/>
      <c r="K747" s="11"/>
      <c r="L747" s="11"/>
      <c r="M747" s="11"/>
      <c r="N747" s="11"/>
      <c r="O747" s="11"/>
      <c r="P747" s="11"/>
      <c r="Q747" s="11"/>
      <c r="R747" s="11"/>
      <c r="S747" s="11"/>
      <c r="T747" s="11"/>
      <c r="U747" s="11"/>
      <c r="V747" s="11"/>
    </row>
    <row r="748" spans="2:22" s="46" customFormat="1" x14ac:dyDescent="0.2">
      <c r="B748" s="11"/>
      <c r="C748" s="11"/>
      <c r="D748" s="11"/>
      <c r="E748" s="11"/>
      <c r="F748" s="11"/>
      <c r="G748" s="11"/>
      <c r="H748" s="11"/>
      <c r="I748" s="11"/>
      <c r="J748" s="11"/>
      <c r="K748" s="11"/>
      <c r="L748" s="11"/>
      <c r="M748" s="11"/>
      <c r="N748" s="11"/>
      <c r="O748" s="11"/>
      <c r="P748" s="11"/>
      <c r="Q748" s="11"/>
      <c r="R748" s="11"/>
      <c r="S748" s="11"/>
      <c r="T748" s="11"/>
      <c r="U748" s="11"/>
      <c r="V748" s="11"/>
    </row>
    <row r="749" spans="2:22" s="46" customFormat="1" x14ac:dyDescent="0.2">
      <c r="B749" s="11"/>
      <c r="C749" s="11"/>
      <c r="D749" s="11"/>
      <c r="E749" s="11"/>
      <c r="F749" s="11"/>
      <c r="G749" s="11"/>
      <c r="H749" s="11"/>
      <c r="I749" s="11"/>
      <c r="J749" s="11"/>
      <c r="K749" s="11"/>
      <c r="L749" s="11"/>
      <c r="M749" s="11"/>
      <c r="N749" s="11"/>
      <c r="O749" s="11"/>
      <c r="P749" s="11"/>
      <c r="Q749" s="11"/>
      <c r="R749" s="11"/>
      <c r="S749" s="11"/>
      <c r="T749" s="11"/>
      <c r="U749" s="11"/>
      <c r="V749" s="11"/>
    </row>
    <row r="750" spans="2:22" s="46" customFormat="1" x14ac:dyDescent="0.2">
      <c r="B750" s="11"/>
      <c r="C750" s="11"/>
      <c r="D750" s="11"/>
      <c r="E750" s="11"/>
      <c r="F750" s="11"/>
      <c r="G750" s="11"/>
      <c r="H750" s="11"/>
      <c r="I750" s="11"/>
      <c r="J750" s="11"/>
      <c r="K750" s="11"/>
      <c r="L750" s="11"/>
      <c r="M750" s="11"/>
      <c r="N750" s="11"/>
      <c r="O750" s="11"/>
      <c r="P750" s="11"/>
      <c r="Q750" s="11"/>
      <c r="R750" s="11"/>
      <c r="S750" s="11"/>
      <c r="T750" s="11"/>
      <c r="U750" s="11"/>
      <c r="V750" s="11"/>
    </row>
    <row r="751" spans="2:22" s="46" customFormat="1" x14ac:dyDescent="0.2">
      <c r="B751" s="11"/>
      <c r="C751" s="11"/>
      <c r="D751" s="11"/>
      <c r="E751" s="11"/>
      <c r="F751" s="11"/>
      <c r="G751" s="11"/>
      <c r="H751" s="11"/>
      <c r="I751" s="11"/>
      <c r="J751" s="11"/>
      <c r="K751" s="11"/>
      <c r="L751" s="11"/>
      <c r="M751" s="11"/>
      <c r="N751" s="11"/>
      <c r="O751" s="11"/>
      <c r="P751" s="11"/>
      <c r="Q751" s="11"/>
      <c r="R751" s="11"/>
      <c r="S751" s="11"/>
      <c r="T751" s="11"/>
      <c r="U751" s="11"/>
      <c r="V751" s="11"/>
    </row>
    <row r="752" spans="2:22" s="46" customFormat="1" x14ac:dyDescent="0.2">
      <c r="B752" s="11"/>
      <c r="C752" s="11"/>
      <c r="D752" s="11"/>
      <c r="E752" s="11"/>
      <c r="F752" s="11"/>
      <c r="G752" s="11"/>
      <c r="H752" s="11"/>
      <c r="I752" s="11"/>
      <c r="J752" s="11"/>
      <c r="K752" s="11"/>
      <c r="L752" s="11"/>
      <c r="M752" s="11"/>
      <c r="N752" s="11"/>
      <c r="O752" s="11"/>
      <c r="P752" s="11"/>
      <c r="Q752" s="11"/>
      <c r="R752" s="11"/>
      <c r="S752" s="11"/>
      <c r="T752" s="11"/>
      <c r="U752" s="11"/>
      <c r="V752" s="11"/>
    </row>
    <row r="753" spans="2:22" s="46" customFormat="1" x14ac:dyDescent="0.2">
      <c r="B753" s="11"/>
      <c r="C753" s="11"/>
      <c r="D753" s="11"/>
      <c r="E753" s="11"/>
      <c r="F753" s="11"/>
      <c r="G753" s="11"/>
      <c r="H753" s="11"/>
      <c r="I753" s="11"/>
      <c r="J753" s="11"/>
      <c r="K753" s="11"/>
      <c r="L753" s="11"/>
      <c r="M753" s="11"/>
      <c r="N753" s="11"/>
      <c r="O753" s="11"/>
      <c r="P753" s="11"/>
      <c r="Q753" s="11"/>
      <c r="R753" s="11"/>
      <c r="S753" s="11"/>
      <c r="T753" s="11"/>
      <c r="U753" s="11"/>
      <c r="V753" s="11"/>
    </row>
    <row r="754" spans="2:22" s="46" customFormat="1" x14ac:dyDescent="0.2">
      <c r="B754" s="11"/>
      <c r="C754" s="11"/>
      <c r="D754" s="11"/>
      <c r="E754" s="11"/>
      <c r="F754" s="11"/>
      <c r="G754" s="11"/>
      <c r="H754" s="11"/>
      <c r="I754" s="11"/>
      <c r="J754" s="11"/>
      <c r="K754" s="11"/>
      <c r="L754" s="11"/>
      <c r="M754" s="11"/>
      <c r="N754" s="11"/>
      <c r="O754" s="11"/>
      <c r="P754" s="11"/>
      <c r="Q754" s="11"/>
      <c r="R754" s="11"/>
      <c r="S754" s="11"/>
      <c r="T754" s="11"/>
      <c r="U754" s="11"/>
      <c r="V754" s="11"/>
    </row>
    <row r="755" spans="2:22" s="46" customFormat="1" x14ac:dyDescent="0.2">
      <c r="B755" s="11"/>
      <c r="C755" s="11"/>
      <c r="D755" s="11"/>
      <c r="E755" s="11"/>
      <c r="F755" s="11"/>
      <c r="G755" s="11"/>
      <c r="H755" s="11"/>
      <c r="I755" s="11"/>
      <c r="J755" s="11"/>
      <c r="K755" s="11"/>
      <c r="L755" s="11"/>
      <c r="M755" s="11"/>
      <c r="N755" s="11"/>
      <c r="O755" s="11"/>
      <c r="P755" s="11"/>
      <c r="Q755" s="11"/>
      <c r="R755" s="11"/>
      <c r="S755" s="11"/>
      <c r="T755" s="11"/>
      <c r="U755" s="11"/>
      <c r="V755" s="11"/>
    </row>
    <row r="756" spans="2:22" s="46" customFormat="1" x14ac:dyDescent="0.2">
      <c r="B756" s="11"/>
      <c r="C756" s="11"/>
      <c r="D756" s="11"/>
      <c r="E756" s="11"/>
      <c r="F756" s="11"/>
      <c r="G756" s="11"/>
      <c r="H756" s="11"/>
      <c r="I756" s="11"/>
      <c r="J756" s="11"/>
      <c r="K756" s="11"/>
      <c r="L756" s="11"/>
      <c r="M756" s="11"/>
      <c r="N756" s="11"/>
      <c r="O756" s="11"/>
      <c r="P756" s="11"/>
      <c r="Q756" s="11"/>
      <c r="R756" s="11"/>
      <c r="S756" s="11"/>
      <c r="T756" s="11"/>
      <c r="U756" s="11"/>
      <c r="V756" s="11"/>
    </row>
    <row r="757" spans="2:22" s="46" customFormat="1" x14ac:dyDescent="0.2">
      <c r="B757" s="11"/>
      <c r="C757" s="11"/>
      <c r="D757" s="11"/>
      <c r="E757" s="11"/>
      <c r="F757" s="11"/>
      <c r="G757" s="11"/>
      <c r="H757" s="11"/>
      <c r="I757" s="11"/>
      <c r="J757" s="11"/>
      <c r="K757" s="11"/>
      <c r="L757" s="11"/>
      <c r="M757" s="11"/>
      <c r="N757" s="11"/>
      <c r="O757" s="11"/>
      <c r="P757" s="11"/>
      <c r="Q757" s="11"/>
      <c r="R757" s="11"/>
      <c r="S757" s="11"/>
      <c r="T757" s="11"/>
      <c r="U757" s="11"/>
      <c r="V757" s="11"/>
    </row>
    <row r="758" spans="2:22" s="46" customFormat="1" x14ac:dyDescent="0.2">
      <c r="B758" s="11"/>
      <c r="C758" s="11"/>
      <c r="D758" s="11"/>
      <c r="E758" s="11"/>
      <c r="F758" s="11"/>
      <c r="G758" s="11"/>
      <c r="H758" s="11"/>
      <c r="I758" s="11"/>
      <c r="J758" s="11"/>
      <c r="K758" s="11"/>
      <c r="L758" s="11"/>
      <c r="M758" s="11"/>
      <c r="N758" s="11"/>
      <c r="O758" s="11"/>
      <c r="P758" s="11"/>
      <c r="Q758" s="11"/>
      <c r="R758" s="11"/>
      <c r="S758" s="11"/>
      <c r="T758" s="11"/>
      <c r="U758" s="11"/>
      <c r="V758" s="11"/>
    </row>
    <row r="759" spans="2:22" s="46" customFormat="1" x14ac:dyDescent="0.2">
      <c r="B759" s="11"/>
      <c r="C759" s="11"/>
      <c r="D759" s="11"/>
      <c r="E759" s="11"/>
      <c r="F759" s="11"/>
      <c r="G759" s="11"/>
      <c r="H759" s="11"/>
      <c r="I759" s="11"/>
      <c r="J759" s="11"/>
      <c r="K759" s="11"/>
      <c r="L759" s="11"/>
      <c r="M759" s="11"/>
      <c r="N759" s="11"/>
      <c r="O759" s="11"/>
      <c r="P759" s="11"/>
      <c r="Q759" s="11"/>
      <c r="R759" s="11"/>
      <c r="S759" s="11"/>
      <c r="T759" s="11"/>
      <c r="U759" s="11"/>
      <c r="V759" s="11"/>
    </row>
    <row r="760" spans="2:22" s="46" customFormat="1" x14ac:dyDescent="0.2">
      <c r="B760" s="11"/>
      <c r="C760" s="11"/>
      <c r="D760" s="11"/>
      <c r="E760" s="11"/>
      <c r="F760" s="11"/>
      <c r="G760" s="11"/>
      <c r="H760" s="11"/>
      <c r="I760" s="11"/>
      <c r="J760" s="11"/>
      <c r="K760" s="11"/>
      <c r="L760" s="11"/>
      <c r="M760" s="11"/>
      <c r="N760" s="11"/>
      <c r="O760" s="11"/>
      <c r="P760" s="11"/>
      <c r="Q760" s="11"/>
      <c r="R760" s="11"/>
      <c r="S760" s="11"/>
      <c r="T760" s="11"/>
      <c r="U760" s="11"/>
      <c r="V760" s="11"/>
    </row>
    <row r="761" spans="2:22" s="46" customFormat="1" x14ac:dyDescent="0.2">
      <c r="B761" s="11"/>
      <c r="C761" s="11"/>
      <c r="D761" s="11"/>
      <c r="E761" s="11"/>
      <c r="F761" s="11"/>
      <c r="G761" s="11"/>
      <c r="H761" s="11"/>
      <c r="I761" s="11"/>
      <c r="J761" s="11"/>
      <c r="K761" s="11"/>
      <c r="L761" s="11"/>
      <c r="M761" s="11"/>
      <c r="N761" s="11"/>
      <c r="O761" s="11"/>
      <c r="P761" s="11"/>
      <c r="Q761" s="11"/>
      <c r="R761" s="11"/>
      <c r="S761" s="11"/>
      <c r="T761" s="11"/>
      <c r="U761" s="11"/>
      <c r="V761" s="11"/>
    </row>
    <row r="762" spans="2:22" s="46" customFormat="1" x14ac:dyDescent="0.2">
      <c r="B762" s="11"/>
      <c r="C762" s="11"/>
      <c r="D762" s="11"/>
      <c r="E762" s="11"/>
      <c r="F762" s="11"/>
      <c r="G762" s="11"/>
      <c r="H762" s="11"/>
      <c r="I762" s="11"/>
      <c r="J762" s="11"/>
      <c r="K762" s="11"/>
      <c r="L762" s="11"/>
      <c r="M762" s="11"/>
      <c r="N762" s="11"/>
      <c r="O762" s="11"/>
      <c r="P762" s="11"/>
      <c r="Q762" s="11"/>
      <c r="R762" s="11"/>
      <c r="S762" s="11"/>
      <c r="T762" s="11"/>
      <c r="U762" s="11"/>
      <c r="V762" s="11"/>
    </row>
    <row r="763" spans="2:22" s="46" customFormat="1" x14ac:dyDescent="0.2">
      <c r="B763" s="11"/>
      <c r="C763" s="11"/>
      <c r="D763" s="11"/>
      <c r="E763" s="11"/>
      <c r="F763" s="11"/>
      <c r="G763" s="11"/>
      <c r="H763" s="11"/>
      <c r="I763" s="11"/>
      <c r="J763" s="11"/>
      <c r="K763" s="11"/>
      <c r="L763" s="11"/>
      <c r="M763" s="11"/>
      <c r="N763" s="11"/>
      <c r="O763" s="11"/>
      <c r="P763" s="11"/>
      <c r="Q763" s="11"/>
      <c r="R763" s="11"/>
      <c r="S763" s="11"/>
      <c r="T763" s="11"/>
      <c r="U763" s="11"/>
      <c r="V763" s="11"/>
    </row>
    <row r="764" spans="2:22" s="46" customFormat="1" x14ac:dyDescent="0.2">
      <c r="B764" s="11"/>
      <c r="C764" s="11"/>
      <c r="D764" s="11"/>
      <c r="E764" s="11"/>
      <c r="F764" s="11"/>
      <c r="G764" s="11"/>
      <c r="H764" s="11"/>
      <c r="I764" s="11"/>
      <c r="J764" s="11"/>
      <c r="K764" s="11"/>
      <c r="L764" s="11"/>
      <c r="M764" s="11"/>
      <c r="N764" s="11"/>
      <c r="O764" s="11"/>
      <c r="P764" s="11"/>
      <c r="Q764" s="11"/>
      <c r="R764" s="11"/>
      <c r="S764" s="11"/>
      <c r="T764" s="11"/>
      <c r="U764" s="11"/>
      <c r="V764" s="11"/>
    </row>
    <row r="765" spans="2:22" s="46" customFormat="1" x14ac:dyDescent="0.2">
      <c r="B765" s="11"/>
      <c r="C765" s="11"/>
      <c r="D765" s="11"/>
      <c r="E765" s="11"/>
      <c r="F765" s="11"/>
      <c r="G765" s="11"/>
      <c r="H765" s="11"/>
      <c r="I765" s="11"/>
      <c r="J765" s="11"/>
      <c r="K765" s="11"/>
      <c r="L765" s="11"/>
      <c r="M765" s="11"/>
      <c r="N765" s="11"/>
      <c r="O765" s="11"/>
      <c r="P765" s="11"/>
      <c r="Q765" s="11"/>
      <c r="R765" s="11"/>
      <c r="S765" s="11"/>
      <c r="T765" s="11"/>
      <c r="U765" s="11"/>
      <c r="V765" s="11"/>
    </row>
    <row r="766" spans="2:22" s="46" customFormat="1" x14ac:dyDescent="0.2">
      <c r="B766" s="11"/>
      <c r="C766" s="11"/>
      <c r="D766" s="11"/>
      <c r="E766" s="11"/>
      <c r="F766" s="11"/>
      <c r="G766" s="11"/>
      <c r="H766" s="11"/>
      <c r="I766" s="11"/>
      <c r="J766" s="11"/>
      <c r="K766" s="11"/>
      <c r="L766" s="11"/>
      <c r="M766" s="11"/>
      <c r="N766" s="11"/>
      <c r="O766" s="11"/>
      <c r="P766" s="11"/>
      <c r="Q766" s="11"/>
      <c r="R766" s="11"/>
      <c r="S766" s="11"/>
      <c r="T766" s="11"/>
      <c r="U766" s="11"/>
      <c r="V766" s="11"/>
    </row>
    <row r="767" spans="2:22" s="46" customFormat="1" x14ac:dyDescent="0.2">
      <c r="B767" s="11"/>
      <c r="C767" s="11"/>
      <c r="D767" s="11"/>
      <c r="E767" s="11"/>
      <c r="F767" s="11"/>
      <c r="G767" s="11"/>
      <c r="H767" s="11"/>
      <c r="I767" s="11"/>
      <c r="J767" s="11"/>
      <c r="K767" s="11"/>
      <c r="L767" s="11"/>
      <c r="M767" s="11"/>
      <c r="N767" s="11"/>
      <c r="O767" s="11"/>
      <c r="P767" s="11"/>
      <c r="Q767" s="11"/>
      <c r="R767" s="11"/>
      <c r="S767" s="11"/>
      <c r="T767" s="11"/>
      <c r="U767" s="11"/>
      <c r="V767" s="11"/>
    </row>
    <row r="768" spans="2:22" s="46" customFormat="1" x14ac:dyDescent="0.2">
      <c r="B768" s="11"/>
      <c r="C768" s="11"/>
      <c r="D768" s="11"/>
      <c r="E768" s="11"/>
      <c r="F768" s="11"/>
      <c r="G768" s="11"/>
      <c r="H768" s="11"/>
      <c r="I768" s="11"/>
      <c r="J768" s="11"/>
      <c r="K768" s="11"/>
      <c r="L768" s="11"/>
      <c r="M768" s="11"/>
      <c r="N768" s="11"/>
      <c r="O768" s="11"/>
      <c r="P768" s="11"/>
      <c r="Q768" s="11"/>
      <c r="R768" s="11"/>
      <c r="S768" s="11"/>
      <c r="T768" s="11"/>
      <c r="U768" s="11"/>
      <c r="V768" s="11"/>
    </row>
    <row r="769" spans="2:22" s="46" customFormat="1" x14ac:dyDescent="0.2">
      <c r="B769" s="11"/>
      <c r="C769" s="11"/>
      <c r="D769" s="11"/>
      <c r="E769" s="11"/>
      <c r="F769" s="11"/>
      <c r="G769" s="11"/>
      <c r="H769" s="11"/>
      <c r="I769" s="11"/>
      <c r="J769" s="11"/>
      <c r="K769" s="11"/>
      <c r="L769" s="11"/>
      <c r="M769" s="11"/>
      <c r="N769" s="11"/>
      <c r="O769" s="11"/>
      <c r="P769" s="11"/>
      <c r="Q769" s="11"/>
      <c r="R769" s="11"/>
      <c r="S769" s="11"/>
      <c r="T769" s="11"/>
      <c r="U769" s="11"/>
      <c r="V769" s="11"/>
    </row>
    <row r="770" spans="2:22" s="46" customFormat="1" x14ac:dyDescent="0.2">
      <c r="B770" s="11"/>
      <c r="C770" s="11"/>
      <c r="D770" s="11"/>
      <c r="E770" s="11"/>
      <c r="F770" s="11"/>
      <c r="G770" s="11"/>
      <c r="H770" s="11"/>
      <c r="I770" s="11"/>
      <c r="J770" s="11"/>
      <c r="K770" s="11"/>
      <c r="L770" s="11"/>
      <c r="M770" s="11"/>
      <c r="N770" s="11"/>
      <c r="O770" s="11"/>
      <c r="P770" s="11"/>
      <c r="Q770" s="11"/>
      <c r="R770" s="11"/>
      <c r="S770" s="11"/>
      <c r="T770" s="11"/>
      <c r="U770" s="11"/>
      <c r="V770" s="11"/>
    </row>
    <row r="771" spans="2:22" s="46" customFormat="1" x14ac:dyDescent="0.2">
      <c r="B771" s="11"/>
      <c r="C771" s="11"/>
      <c r="D771" s="11"/>
      <c r="E771" s="11"/>
      <c r="F771" s="11"/>
      <c r="G771" s="11"/>
      <c r="H771" s="11"/>
      <c r="I771" s="11"/>
      <c r="J771" s="11"/>
      <c r="K771" s="11"/>
      <c r="L771" s="11"/>
      <c r="M771" s="11"/>
      <c r="N771" s="11"/>
      <c r="O771" s="11"/>
      <c r="P771" s="11"/>
      <c r="Q771" s="11"/>
      <c r="R771" s="11"/>
      <c r="S771" s="11"/>
      <c r="T771" s="11"/>
      <c r="U771" s="11"/>
      <c r="V771" s="11"/>
    </row>
    <row r="772" spans="2:22" s="46" customFormat="1" x14ac:dyDescent="0.2">
      <c r="B772" s="11"/>
      <c r="C772" s="11"/>
      <c r="D772" s="11"/>
      <c r="E772" s="11"/>
      <c r="F772" s="11"/>
      <c r="G772" s="11"/>
      <c r="H772" s="11"/>
      <c r="I772" s="11"/>
      <c r="J772" s="11"/>
      <c r="K772" s="11"/>
      <c r="L772" s="11"/>
      <c r="M772" s="11"/>
      <c r="N772" s="11"/>
      <c r="O772" s="11"/>
      <c r="P772" s="11"/>
      <c r="Q772" s="11"/>
      <c r="R772" s="11"/>
      <c r="S772" s="11"/>
      <c r="T772" s="11"/>
      <c r="U772" s="11"/>
      <c r="V772" s="11"/>
    </row>
    <row r="773" spans="2:22" s="46" customFormat="1" x14ac:dyDescent="0.2">
      <c r="B773" s="11"/>
      <c r="C773" s="11"/>
      <c r="D773" s="11"/>
      <c r="E773" s="11"/>
      <c r="F773" s="11"/>
      <c r="G773" s="11"/>
      <c r="H773" s="11"/>
      <c r="I773" s="11"/>
      <c r="J773" s="11"/>
      <c r="K773" s="11"/>
      <c r="L773" s="11"/>
      <c r="M773" s="11"/>
      <c r="N773" s="11"/>
      <c r="O773" s="11"/>
      <c r="P773" s="11"/>
      <c r="Q773" s="11"/>
      <c r="R773" s="11"/>
      <c r="S773" s="11"/>
      <c r="T773" s="11"/>
      <c r="U773" s="11"/>
      <c r="V773" s="11"/>
    </row>
    <row r="774" spans="2:22" s="46" customFormat="1" x14ac:dyDescent="0.2">
      <c r="B774" s="11"/>
      <c r="C774" s="11"/>
      <c r="D774" s="11"/>
      <c r="E774" s="11"/>
      <c r="F774" s="11"/>
      <c r="G774" s="11"/>
      <c r="H774" s="11"/>
      <c r="I774" s="11"/>
      <c r="J774" s="11"/>
      <c r="K774" s="11"/>
      <c r="L774" s="11"/>
      <c r="M774" s="11"/>
      <c r="N774" s="11"/>
      <c r="O774" s="11"/>
      <c r="P774" s="11"/>
      <c r="Q774" s="11"/>
      <c r="R774" s="11"/>
      <c r="S774" s="11"/>
      <c r="T774" s="11"/>
      <c r="U774" s="11"/>
      <c r="V774" s="11"/>
    </row>
    <row r="775" spans="2:22" s="46" customFormat="1" x14ac:dyDescent="0.2">
      <c r="B775" s="11"/>
      <c r="C775" s="11"/>
      <c r="D775" s="11"/>
      <c r="E775" s="11"/>
      <c r="F775" s="11"/>
      <c r="G775" s="11"/>
      <c r="H775" s="11"/>
      <c r="I775" s="11"/>
      <c r="J775" s="11"/>
      <c r="K775" s="11"/>
      <c r="L775" s="11"/>
      <c r="M775" s="11"/>
      <c r="N775" s="11"/>
      <c r="O775" s="11"/>
      <c r="P775" s="11"/>
      <c r="Q775" s="11"/>
      <c r="R775" s="11"/>
      <c r="S775" s="11"/>
      <c r="T775" s="11"/>
      <c r="U775" s="11"/>
      <c r="V775" s="11"/>
    </row>
    <row r="776" spans="2:22" s="46" customFormat="1" x14ac:dyDescent="0.2">
      <c r="B776" s="11"/>
      <c r="C776" s="11"/>
      <c r="D776" s="11"/>
      <c r="E776" s="11"/>
      <c r="F776" s="11"/>
      <c r="G776" s="11"/>
      <c r="H776" s="11"/>
      <c r="I776" s="11"/>
      <c r="J776" s="11"/>
      <c r="K776" s="11"/>
      <c r="L776" s="11"/>
      <c r="M776" s="11"/>
      <c r="N776" s="11"/>
      <c r="O776" s="11"/>
      <c r="P776" s="11"/>
      <c r="Q776" s="11"/>
      <c r="R776" s="11"/>
      <c r="S776" s="11"/>
      <c r="T776" s="11"/>
      <c r="U776" s="11"/>
      <c r="V776" s="11"/>
    </row>
    <row r="777" spans="2:22" s="46" customFormat="1" x14ac:dyDescent="0.2">
      <c r="B777" s="11"/>
      <c r="C777" s="11"/>
      <c r="D777" s="11"/>
      <c r="E777" s="11"/>
      <c r="F777" s="11"/>
      <c r="G777" s="11"/>
      <c r="H777" s="11"/>
      <c r="I777" s="11"/>
      <c r="J777" s="11"/>
      <c r="K777" s="11"/>
      <c r="L777" s="11"/>
      <c r="M777" s="11"/>
      <c r="N777" s="11"/>
      <c r="O777" s="11"/>
      <c r="P777" s="11"/>
      <c r="Q777" s="11"/>
      <c r="R777" s="11"/>
      <c r="S777" s="11"/>
      <c r="T777" s="11"/>
      <c r="U777" s="11"/>
      <c r="V777" s="11"/>
    </row>
    <row r="778" spans="2:22" s="46" customFormat="1" x14ac:dyDescent="0.2">
      <c r="B778" s="11"/>
      <c r="C778" s="11"/>
      <c r="D778" s="11"/>
      <c r="E778" s="11"/>
      <c r="F778" s="11"/>
      <c r="G778" s="11"/>
      <c r="H778" s="11"/>
      <c r="I778" s="11"/>
      <c r="J778" s="11"/>
      <c r="K778" s="11"/>
      <c r="L778" s="11"/>
      <c r="M778" s="11"/>
      <c r="N778" s="11"/>
      <c r="O778" s="11"/>
      <c r="P778" s="11"/>
      <c r="Q778" s="11"/>
      <c r="R778" s="11"/>
      <c r="S778" s="11"/>
      <c r="T778" s="11"/>
      <c r="U778" s="11"/>
      <c r="V778" s="11"/>
    </row>
    <row r="779" spans="2:22" s="46" customFormat="1" x14ac:dyDescent="0.2">
      <c r="B779" s="11"/>
      <c r="C779" s="11"/>
      <c r="D779" s="11"/>
      <c r="E779" s="11"/>
      <c r="F779" s="11"/>
      <c r="G779" s="11"/>
      <c r="H779" s="11"/>
      <c r="I779" s="11"/>
      <c r="J779" s="11"/>
      <c r="K779" s="11"/>
      <c r="L779" s="11"/>
      <c r="M779" s="11"/>
      <c r="N779" s="11"/>
      <c r="O779" s="11"/>
      <c r="P779" s="11"/>
      <c r="Q779" s="11"/>
      <c r="R779" s="11"/>
      <c r="S779" s="11"/>
      <c r="T779" s="11"/>
      <c r="U779" s="11"/>
      <c r="V779" s="11"/>
    </row>
    <row r="780" spans="2:22" s="46" customFormat="1" x14ac:dyDescent="0.2">
      <c r="B780" s="11"/>
      <c r="C780" s="11"/>
      <c r="D780" s="11"/>
      <c r="E780" s="11"/>
      <c r="F780" s="11"/>
      <c r="G780" s="11"/>
      <c r="H780" s="11"/>
      <c r="I780" s="11"/>
      <c r="J780" s="11"/>
      <c r="K780" s="11"/>
      <c r="L780" s="11"/>
      <c r="M780" s="11"/>
      <c r="N780" s="11"/>
      <c r="O780" s="11"/>
      <c r="P780" s="11"/>
      <c r="Q780" s="11"/>
      <c r="R780" s="11"/>
      <c r="S780" s="11"/>
      <c r="T780" s="11"/>
      <c r="U780" s="11"/>
      <c r="V780" s="11"/>
    </row>
    <row r="781" spans="2:22" s="46" customFormat="1" x14ac:dyDescent="0.2">
      <c r="B781" s="11"/>
      <c r="C781" s="11"/>
      <c r="D781" s="11"/>
      <c r="E781" s="11"/>
      <c r="F781" s="11"/>
      <c r="G781" s="11"/>
      <c r="H781" s="11"/>
      <c r="I781" s="11"/>
      <c r="J781" s="11"/>
      <c r="K781" s="11"/>
      <c r="L781" s="11"/>
      <c r="M781" s="11"/>
      <c r="N781" s="11"/>
      <c r="O781" s="11"/>
      <c r="P781" s="11"/>
      <c r="Q781" s="11"/>
      <c r="R781" s="11"/>
      <c r="S781" s="11"/>
      <c r="T781" s="11"/>
      <c r="U781" s="11"/>
      <c r="V781" s="11"/>
    </row>
    <row r="782" spans="2:22" s="46" customFormat="1" x14ac:dyDescent="0.2">
      <c r="B782" s="11"/>
      <c r="C782" s="11"/>
      <c r="D782" s="11"/>
      <c r="E782" s="11"/>
      <c r="F782" s="11"/>
      <c r="G782" s="11"/>
      <c r="H782" s="11"/>
      <c r="I782" s="11"/>
      <c r="J782" s="11"/>
      <c r="K782" s="11"/>
      <c r="L782" s="11"/>
      <c r="M782" s="11"/>
      <c r="N782" s="11"/>
      <c r="O782" s="11"/>
      <c r="P782" s="11"/>
      <c r="Q782" s="11"/>
      <c r="R782" s="11"/>
      <c r="S782" s="11"/>
      <c r="T782" s="11"/>
      <c r="U782" s="11"/>
      <c r="V782" s="11"/>
    </row>
    <row r="783" spans="2:22" s="46" customFormat="1" x14ac:dyDescent="0.2">
      <c r="B783" s="11"/>
      <c r="C783" s="11"/>
      <c r="D783" s="11"/>
      <c r="E783" s="11"/>
      <c r="F783" s="11"/>
      <c r="G783" s="11"/>
      <c r="H783" s="11"/>
      <c r="I783" s="11"/>
      <c r="J783" s="11"/>
      <c r="K783" s="11"/>
      <c r="L783" s="11"/>
      <c r="M783" s="11"/>
      <c r="N783" s="11"/>
      <c r="O783" s="11"/>
      <c r="P783" s="11"/>
      <c r="Q783" s="11"/>
      <c r="R783" s="11"/>
      <c r="S783" s="11"/>
      <c r="T783" s="11"/>
      <c r="U783" s="11"/>
      <c r="V783" s="11"/>
    </row>
    <row r="784" spans="2:22" s="46" customFormat="1" x14ac:dyDescent="0.2">
      <c r="B784" s="11"/>
      <c r="C784" s="11"/>
      <c r="D784" s="11"/>
      <c r="E784" s="11"/>
      <c r="F784" s="11"/>
      <c r="G784" s="11"/>
      <c r="H784" s="11"/>
      <c r="I784" s="11"/>
      <c r="J784" s="11"/>
      <c r="K784" s="11"/>
      <c r="L784" s="11"/>
      <c r="M784" s="11"/>
      <c r="N784" s="11"/>
      <c r="O784" s="11"/>
      <c r="P784" s="11"/>
      <c r="Q784" s="11"/>
      <c r="R784" s="11"/>
      <c r="S784" s="11"/>
      <c r="T784" s="11"/>
      <c r="U784" s="11"/>
      <c r="V784" s="11"/>
    </row>
    <row r="785" spans="2:22" s="46" customFormat="1" x14ac:dyDescent="0.2">
      <c r="B785" s="11"/>
      <c r="C785" s="11"/>
      <c r="D785" s="11"/>
      <c r="E785" s="11"/>
      <c r="F785" s="11"/>
      <c r="G785" s="11"/>
      <c r="H785" s="11"/>
      <c r="I785" s="11"/>
      <c r="J785" s="11"/>
      <c r="K785" s="11"/>
      <c r="L785" s="11"/>
      <c r="M785" s="11"/>
      <c r="N785" s="11"/>
      <c r="O785" s="11"/>
      <c r="P785" s="11"/>
      <c r="Q785" s="11"/>
      <c r="R785" s="11"/>
      <c r="S785" s="11"/>
      <c r="T785" s="11"/>
      <c r="U785" s="11"/>
      <c r="V785" s="11"/>
    </row>
    <row r="786" spans="2:22" s="46" customFormat="1" x14ac:dyDescent="0.2">
      <c r="B786" s="11"/>
      <c r="C786" s="11"/>
      <c r="D786" s="11"/>
      <c r="E786" s="11"/>
      <c r="F786" s="11"/>
      <c r="G786" s="11"/>
      <c r="H786" s="11"/>
      <c r="I786" s="11"/>
      <c r="J786" s="11"/>
      <c r="K786" s="11"/>
      <c r="L786" s="11"/>
      <c r="M786" s="11"/>
      <c r="N786" s="11"/>
      <c r="O786" s="11"/>
      <c r="P786" s="11"/>
      <c r="Q786" s="11"/>
      <c r="R786" s="11"/>
      <c r="S786" s="11"/>
      <c r="T786" s="11"/>
      <c r="U786" s="11"/>
      <c r="V786" s="11"/>
    </row>
    <row r="787" spans="2:22" s="46" customFormat="1" x14ac:dyDescent="0.2">
      <c r="B787" s="11"/>
      <c r="C787" s="11"/>
      <c r="D787" s="11"/>
      <c r="E787" s="11"/>
      <c r="F787" s="11"/>
      <c r="G787" s="11"/>
      <c r="H787" s="11"/>
      <c r="I787" s="11"/>
      <c r="J787" s="11"/>
      <c r="K787" s="11"/>
      <c r="L787" s="11"/>
      <c r="M787" s="11"/>
      <c r="N787" s="11"/>
      <c r="O787" s="11"/>
      <c r="P787" s="11"/>
      <c r="Q787" s="11"/>
      <c r="R787" s="11"/>
      <c r="S787" s="11"/>
      <c r="T787" s="11"/>
      <c r="U787" s="11"/>
      <c r="V787" s="11"/>
    </row>
    <row r="788" spans="2:22" s="46" customFormat="1" x14ac:dyDescent="0.2">
      <c r="B788" s="11"/>
      <c r="C788" s="11"/>
      <c r="D788" s="11"/>
      <c r="E788" s="11"/>
      <c r="F788" s="11"/>
      <c r="G788" s="11"/>
      <c r="H788" s="11"/>
      <c r="I788" s="11"/>
      <c r="J788" s="11"/>
      <c r="K788" s="11"/>
      <c r="L788" s="11"/>
      <c r="M788" s="11"/>
      <c r="N788" s="11"/>
      <c r="O788" s="11"/>
      <c r="P788" s="11"/>
      <c r="Q788" s="11"/>
      <c r="R788" s="11"/>
      <c r="S788" s="11"/>
      <c r="T788" s="11"/>
      <c r="U788" s="11"/>
      <c r="V788" s="11"/>
    </row>
    <row r="789" spans="2:22" s="46" customFormat="1" x14ac:dyDescent="0.2">
      <c r="B789" s="11"/>
      <c r="C789" s="11"/>
      <c r="D789" s="11"/>
      <c r="E789" s="11"/>
      <c r="F789" s="11"/>
      <c r="G789" s="11"/>
      <c r="H789" s="11"/>
      <c r="I789" s="11"/>
      <c r="J789" s="11"/>
      <c r="K789" s="11"/>
      <c r="L789" s="11"/>
      <c r="M789" s="11"/>
      <c r="N789" s="11"/>
      <c r="O789" s="11"/>
      <c r="P789" s="11"/>
      <c r="Q789" s="11"/>
      <c r="R789" s="11"/>
      <c r="S789" s="11"/>
      <c r="T789" s="11"/>
      <c r="U789" s="11"/>
      <c r="V789" s="11"/>
    </row>
    <row r="790" spans="2:22" s="46" customFormat="1" x14ac:dyDescent="0.2">
      <c r="B790" s="11"/>
      <c r="C790" s="11"/>
      <c r="D790" s="11"/>
      <c r="E790" s="11"/>
      <c r="F790" s="11"/>
      <c r="G790" s="11"/>
      <c r="H790" s="11"/>
      <c r="I790" s="11"/>
      <c r="J790" s="11"/>
      <c r="K790" s="11"/>
      <c r="L790" s="11"/>
      <c r="M790" s="11"/>
      <c r="N790" s="11"/>
      <c r="O790" s="11"/>
      <c r="P790" s="11"/>
      <c r="Q790" s="11"/>
      <c r="R790" s="11"/>
      <c r="S790" s="11"/>
      <c r="T790" s="11"/>
      <c r="U790" s="11"/>
      <c r="V790" s="11"/>
    </row>
    <row r="791" spans="2:22" s="46" customFormat="1" x14ac:dyDescent="0.2">
      <c r="B791" s="11"/>
      <c r="C791" s="11"/>
      <c r="D791" s="11"/>
      <c r="E791" s="11"/>
      <c r="F791" s="11"/>
      <c r="G791" s="11"/>
      <c r="H791" s="11"/>
      <c r="I791" s="11"/>
      <c r="J791" s="11"/>
      <c r="K791" s="11"/>
      <c r="L791" s="11"/>
      <c r="M791" s="11"/>
      <c r="N791" s="11"/>
      <c r="O791" s="11"/>
      <c r="P791" s="11"/>
      <c r="Q791" s="11"/>
      <c r="R791" s="11"/>
      <c r="S791" s="11"/>
      <c r="T791" s="11"/>
      <c r="U791" s="11"/>
      <c r="V791" s="11"/>
    </row>
    <row r="792" spans="2:22" s="46" customFormat="1" x14ac:dyDescent="0.2">
      <c r="B792" s="11"/>
      <c r="C792" s="11"/>
      <c r="D792" s="11"/>
      <c r="E792" s="11"/>
      <c r="F792" s="11"/>
      <c r="G792" s="11"/>
      <c r="H792" s="11"/>
      <c r="I792" s="11"/>
      <c r="J792" s="11"/>
      <c r="K792" s="11"/>
      <c r="L792" s="11"/>
      <c r="M792" s="11"/>
      <c r="N792" s="11"/>
      <c r="O792" s="11"/>
      <c r="P792" s="11"/>
      <c r="Q792" s="11"/>
      <c r="R792" s="11"/>
      <c r="S792" s="11"/>
      <c r="T792" s="11"/>
      <c r="U792" s="11"/>
      <c r="V792" s="11"/>
    </row>
    <row r="793" spans="2:22" s="46" customFormat="1" x14ac:dyDescent="0.2">
      <c r="B793" s="11"/>
      <c r="C793" s="11"/>
      <c r="D793" s="11"/>
      <c r="E793" s="11"/>
      <c r="F793" s="11"/>
      <c r="G793" s="11"/>
      <c r="H793" s="11"/>
      <c r="I793" s="11"/>
      <c r="J793" s="11"/>
      <c r="K793" s="11"/>
      <c r="L793" s="11"/>
      <c r="M793" s="11"/>
      <c r="N793" s="11"/>
      <c r="O793" s="11"/>
      <c r="P793" s="11"/>
      <c r="Q793" s="11"/>
      <c r="R793" s="11"/>
      <c r="S793" s="11"/>
      <c r="T793" s="11"/>
      <c r="U793" s="11"/>
      <c r="V793" s="11"/>
    </row>
    <row r="794" spans="2:22" s="46" customFormat="1" x14ac:dyDescent="0.2">
      <c r="B794" s="11"/>
      <c r="C794" s="11"/>
      <c r="D794" s="11"/>
      <c r="E794" s="11"/>
      <c r="F794" s="11"/>
      <c r="G794" s="11"/>
      <c r="H794" s="11"/>
      <c r="I794" s="11"/>
      <c r="J794" s="11"/>
      <c r="K794" s="11"/>
      <c r="L794" s="11"/>
      <c r="M794" s="11"/>
      <c r="N794" s="11"/>
      <c r="O794" s="11"/>
      <c r="P794" s="11"/>
      <c r="Q794" s="11"/>
      <c r="R794" s="11"/>
      <c r="S794" s="11"/>
      <c r="T794" s="11"/>
      <c r="U794" s="11"/>
      <c r="V794" s="11"/>
    </row>
    <row r="795" spans="2:22" s="46" customFormat="1" x14ac:dyDescent="0.2">
      <c r="B795" s="11"/>
      <c r="C795" s="11"/>
      <c r="D795" s="11"/>
      <c r="E795" s="11"/>
      <c r="F795" s="11"/>
      <c r="G795" s="11"/>
      <c r="H795" s="11"/>
      <c r="I795" s="11"/>
      <c r="J795" s="11"/>
      <c r="K795" s="11"/>
      <c r="L795" s="11"/>
      <c r="M795" s="11"/>
      <c r="N795" s="11"/>
      <c r="O795" s="11"/>
      <c r="P795" s="11"/>
      <c r="Q795" s="11"/>
      <c r="R795" s="11"/>
      <c r="S795" s="11"/>
      <c r="T795" s="11"/>
      <c r="U795" s="11"/>
      <c r="V795" s="11"/>
    </row>
    <row r="796" spans="2:22" s="46" customFormat="1" x14ac:dyDescent="0.2">
      <c r="B796" s="11"/>
      <c r="C796" s="11"/>
      <c r="D796" s="11"/>
      <c r="E796" s="11"/>
      <c r="F796" s="11"/>
      <c r="G796" s="11"/>
      <c r="H796" s="11"/>
      <c r="I796" s="11"/>
      <c r="J796" s="11"/>
      <c r="K796" s="11"/>
      <c r="L796" s="11"/>
      <c r="M796" s="11"/>
      <c r="N796" s="11"/>
      <c r="O796" s="11"/>
      <c r="P796" s="11"/>
      <c r="Q796" s="11"/>
      <c r="R796" s="11"/>
      <c r="S796" s="11"/>
      <c r="T796" s="11"/>
      <c r="U796" s="11"/>
      <c r="V796" s="11"/>
    </row>
    <row r="797" spans="2:22" s="46" customFormat="1" x14ac:dyDescent="0.2">
      <c r="B797" s="11"/>
      <c r="C797" s="11"/>
      <c r="D797" s="11"/>
      <c r="E797" s="11"/>
      <c r="F797" s="11"/>
      <c r="G797" s="11"/>
      <c r="H797" s="11"/>
      <c r="I797" s="11"/>
      <c r="J797" s="11"/>
      <c r="K797" s="11"/>
      <c r="L797" s="11"/>
      <c r="M797" s="11"/>
      <c r="N797" s="11"/>
      <c r="O797" s="11"/>
      <c r="P797" s="11"/>
      <c r="Q797" s="11"/>
      <c r="R797" s="11"/>
      <c r="S797" s="11"/>
      <c r="T797" s="11"/>
      <c r="U797" s="11"/>
      <c r="V797" s="11"/>
    </row>
    <row r="798" spans="2:22" s="46" customFormat="1" x14ac:dyDescent="0.2">
      <c r="B798" s="11"/>
      <c r="C798" s="11"/>
      <c r="D798" s="11"/>
      <c r="E798" s="11"/>
      <c r="F798" s="11"/>
      <c r="G798" s="11"/>
      <c r="H798" s="11"/>
      <c r="I798" s="11"/>
      <c r="J798" s="11"/>
      <c r="K798" s="11"/>
      <c r="L798" s="11"/>
      <c r="M798" s="11"/>
      <c r="N798" s="11"/>
      <c r="O798" s="11"/>
      <c r="P798" s="11"/>
      <c r="Q798" s="11"/>
      <c r="R798" s="11"/>
      <c r="S798" s="11"/>
      <c r="T798" s="11"/>
      <c r="U798" s="11"/>
      <c r="V798" s="11"/>
    </row>
    <row r="799" spans="2:22" s="46" customFormat="1" x14ac:dyDescent="0.2">
      <c r="B799" s="11"/>
      <c r="C799" s="11"/>
      <c r="D799" s="11"/>
      <c r="E799" s="11"/>
      <c r="F799" s="11"/>
      <c r="G799" s="11"/>
      <c r="H799" s="11"/>
      <c r="I799" s="11"/>
      <c r="J799" s="11"/>
      <c r="K799" s="11"/>
      <c r="L799" s="11"/>
      <c r="M799" s="11"/>
      <c r="N799" s="11"/>
      <c r="O799" s="11"/>
      <c r="P799" s="11"/>
      <c r="Q799" s="11"/>
      <c r="R799" s="11"/>
      <c r="S799" s="11"/>
      <c r="T799" s="11"/>
      <c r="U799" s="11"/>
      <c r="V799" s="11"/>
    </row>
    <row r="800" spans="2:22" s="46" customFormat="1" x14ac:dyDescent="0.2">
      <c r="B800" s="11"/>
      <c r="C800" s="11"/>
      <c r="D800" s="11"/>
      <c r="E800" s="11"/>
      <c r="F800" s="11"/>
      <c r="G800" s="11"/>
      <c r="H800" s="11"/>
      <c r="I800" s="11"/>
      <c r="J800" s="11"/>
      <c r="K800" s="11"/>
      <c r="L800" s="11"/>
      <c r="M800" s="11"/>
      <c r="N800" s="11"/>
      <c r="O800" s="11"/>
      <c r="P800" s="11"/>
      <c r="Q800" s="11"/>
      <c r="R800" s="11"/>
      <c r="S800" s="11"/>
      <c r="T800" s="11"/>
      <c r="U800" s="11"/>
      <c r="V800" s="11"/>
    </row>
    <row r="801" spans="2:22" s="46" customFormat="1" x14ac:dyDescent="0.2">
      <c r="B801" s="11"/>
      <c r="C801" s="11"/>
      <c r="D801" s="11"/>
      <c r="E801" s="11"/>
      <c r="F801" s="11"/>
      <c r="G801" s="11"/>
      <c r="H801" s="11"/>
      <c r="I801" s="11"/>
      <c r="J801" s="11"/>
      <c r="K801" s="11"/>
      <c r="L801" s="11"/>
      <c r="M801" s="11"/>
      <c r="N801" s="11"/>
      <c r="O801" s="11"/>
      <c r="P801" s="11"/>
      <c r="Q801" s="11"/>
      <c r="R801" s="11"/>
      <c r="S801" s="11"/>
      <c r="T801" s="11"/>
      <c r="U801" s="11"/>
      <c r="V801" s="11"/>
    </row>
    <row r="802" spans="2:22" s="46" customFormat="1" x14ac:dyDescent="0.2">
      <c r="B802" s="11"/>
      <c r="C802" s="11"/>
      <c r="D802" s="11"/>
      <c r="E802" s="11"/>
      <c r="F802" s="11"/>
      <c r="G802" s="11"/>
      <c r="H802" s="11"/>
      <c r="I802" s="11"/>
      <c r="J802" s="11"/>
      <c r="K802" s="11"/>
      <c r="L802" s="11"/>
      <c r="M802" s="11"/>
      <c r="N802" s="11"/>
      <c r="O802" s="11"/>
      <c r="P802" s="11"/>
      <c r="Q802" s="11"/>
      <c r="R802" s="11"/>
      <c r="S802" s="11"/>
      <c r="T802" s="11"/>
      <c r="U802" s="11"/>
      <c r="V802" s="11"/>
    </row>
    <row r="803" spans="2:22" s="46" customFormat="1" x14ac:dyDescent="0.2">
      <c r="B803" s="11"/>
      <c r="C803" s="11"/>
      <c r="D803" s="11"/>
      <c r="E803" s="11"/>
      <c r="F803" s="11"/>
      <c r="G803" s="11"/>
      <c r="H803" s="11"/>
      <c r="I803" s="11"/>
      <c r="J803" s="11"/>
      <c r="K803" s="11"/>
      <c r="L803" s="11"/>
      <c r="M803" s="11"/>
      <c r="N803" s="11"/>
      <c r="O803" s="11"/>
      <c r="P803" s="11"/>
      <c r="Q803" s="11"/>
      <c r="R803" s="11"/>
      <c r="S803" s="11"/>
      <c r="T803" s="11"/>
      <c r="U803" s="11"/>
      <c r="V803" s="11"/>
    </row>
    <row r="804" spans="2:22" s="46" customFormat="1" x14ac:dyDescent="0.2">
      <c r="B804" s="11"/>
      <c r="C804" s="11"/>
      <c r="D804" s="11"/>
      <c r="E804" s="11"/>
      <c r="F804" s="11"/>
      <c r="G804" s="11"/>
      <c r="H804" s="11"/>
      <c r="I804" s="11"/>
      <c r="J804" s="11"/>
      <c r="K804" s="11"/>
      <c r="L804" s="11"/>
      <c r="M804" s="11"/>
      <c r="N804" s="11"/>
      <c r="O804" s="11"/>
      <c r="P804" s="11"/>
      <c r="Q804" s="11"/>
      <c r="R804" s="11"/>
      <c r="S804" s="11"/>
      <c r="T804" s="11"/>
      <c r="U804" s="11"/>
      <c r="V804" s="11"/>
    </row>
    <row r="805" spans="2:22" s="46" customFormat="1" x14ac:dyDescent="0.2">
      <c r="B805" s="11"/>
      <c r="C805" s="11"/>
      <c r="D805" s="11"/>
      <c r="E805" s="11"/>
      <c r="F805" s="11"/>
      <c r="G805" s="11"/>
      <c r="H805" s="11"/>
      <c r="I805" s="11"/>
      <c r="J805" s="11"/>
      <c r="K805" s="11"/>
      <c r="L805" s="11"/>
      <c r="M805" s="11"/>
      <c r="N805" s="11"/>
      <c r="O805" s="11"/>
      <c r="P805" s="11"/>
      <c r="Q805" s="11"/>
      <c r="R805" s="11"/>
      <c r="S805" s="11"/>
      <c r="T805" s="11"/>
      <c r="U805" s="11"/>
      <c r="V805" s="11"/>
    </row>
    <row r="806" spans="2:22" s="46" customFormat="1" x14ac:dyDescent="0.2">
      <c r="B806" s="11"/>
      <c r="C806" s="11"/>
      <c r="D806" s="11"/>
      <c r="E806" s="11"/>
      <c r="F806" s="11"/>
      <c r="G806" s="11"/>
      <c r="H806" s="11"/>
      <c r="I806" s="11"/>
      <c r="J806" s="11"/>
      <c r="K806" s="11"/>
      <c r="L806" s="11"/>
      <c r="M806" s="11"/>
      <c r="N806" s="11"/>
      <c r="O806" s="11"/>
      <c r="P806" s="11"/>
      <c r="Q806" s="11"/>
      <c r="R806" s="11"/>
      <c r="S806" s="11"/>
      <c r="T806" s="11"/>
      <c r="U806" s="11"/>
      <c r="V806" s="11"/>
    </row>
    <row r="807" spans="2:22" s="46" customFormat="1" x14ac:dyDescent="0.2">
      <c r="B807" s="11"/>
      <c r="C807" s="11"/>
      <c r="D807" s="11"/>
      <c r="E807" s="11"/>
      <c r="F807" s="11"/>
      <c r="G807" s="11"/>
      <c r="H807" s="11"/>
      <c r="I807" s="11"/>
      <c r="J807" s="11"/>
      <c r="K807" s="11"/>
      <c r="L807" s="11"/>
      <c r="M807" s="11"/>
      <c r="N807" s="11"/>
      <c r="O807" s="11"/>
      <c r="P807" s="11"/>
      <c r="Q807" s="11"/>
      <c r="R807" s="11"/>
      <c r="S807" s="11"/>
      <c r="T807" s="11"/>
      <c r="U807" s="11"/>
      <c r="V807" s="11"/>
    </row>
    <row r="808" spans="2:22" s="46" customFormat="1" x14ac:dyDescent="0.2">
      <c r="B808" s="11"/>
      <c r="C808" s="11"/>
      <c r="D808" s="11"/>
      <c r="E808" s="11"/>
      <c r="F808" s="11"/>
      <c r="G808" s="11"/>
      <c r="H808" s="11"/>
      <c r="I808" s="11"/>
      <c r="J808" s="11"/>
      <c r="K808" s="11"/>
      <c r="L808" s="11"/>
      <c r="M808" s="11"/>
      <c r="N808" s="11"/>
      <c r="O808" s="11"/>
      <c r="P808" s="11"/>
      <c r="Q808" s="11"/>
      <c r="R808" s="11"/>
      <c r="S808" s="11"/>
      <c r="T808" s="11"/>
      <c r="U808" s="11"/>
      <c r="V808" s="11"/>
    </row>
    <row r="809" spans="2:22" s="46" customFormat="1" x14ac:dyDescent="0.2">
      <c r="B809" s="11"/>
      <c r="C809" s="11"/>
      <c r="D809" s="11"/>
      <c r="E809" s="11"/>
      <c r="F809" s="11"/>
      <c r="G809" s="11"/>
      <c r="H809" s="11"/>
      <c r="I809" s="11"/>
      <c r="J809" s="11"/>
      <c r="K809" s="11"/>
      <c r="L809" s="11"/>
      <c r="M809" s="11"/>
      <c r="N809" s="11"/>
      <c r="O809" s="11"/>
      <c r="P809" s="11"/>
      <c r="Q809" s="11"/>
      <c r="R809" s="11"/>
      <c r="S809" s="11"/>
      <c r="T809" s="11"/>
      <c r="U809" s="11"/>
      <c r="V809" s="11"/>
    </row>
    <row r="810" spans="2:22" s="46" customFormat="1" x14ac:dyDescent="0.2">
      <c r="B810" s="11"/>
      <c r="C810" s="11"/>
      <c r="D810" s="11"/>
      <c r="E810" s="11"/>
      <c r="F810" s="11"/>
      <c r="G810" s="11"/>
      <c r="H810" s="11"/>
      <c r="I810" s="11"/>
      <c r="J810" s="11"/>
      <c r="K810" s="11"/>
      <c r="L810" s="11"/>
      <c r="M810" s="11"/>
      <c r="N810" s="11"/>
      <c r="O810" s="11"/>
      <c r="P810" s="11"/>
      <c r="Q810" s="11"/>
      <c r="R810" s="11"/>
      <c r="S810" s="11"/>
      <c r="T810" s="11"/>
      <c r="U810" s="11"/>
      <c r="V810" s="11"/>
    </row>
    <row r="811" spans="2:22" s="46" customFormat="1" x14ac:dyDescent="0.2">
      <c r="B811" s="11"/>
      <c r="C811" s="11"/>
      <c r="D811" s="11"/>
      <c r="E811" s="11"/>
      <c r="F811" s="11"/>
      <c r="G811" s="11"/>
      <c r="H811" s="11"/>
      <c r="I811" s="11"/>
      <c r="J811" s="11"/>
      <c r="K811" s="11"/>
      <c r="L811" s="11"/>
      <c r="M811" s="11"/>
      <c r="N811" s="11"/>
      <c r="O811" s="11"/>
      <c r="P811" s="11"/>
      <c r="Q811" s="11"/>
      <c r="R811" s="11"/>
      <c r="S811" s="11"/>
      <c r="T811" s="11"/>
      <c r="U811" s="11"/>
      <c r="V811" s="11"/>
    </row>
    <row r="812" spans="2:22" s="46" customFormat="1" x14ac:dyDescent="0.2">
      <c r="B812" s="11"/>
      <c r="C812" s="11"/>
      <c r="D812" s="11"/>
      <c r="E812" s="11"/>
      <c r="F812" s="11"/>
      <c r="G812" s="11"/>
      <c r="H812" s="11"/>
      <c r="I812" s="11"/>
      <c r="J812" s="11"/>
      <c r="K812" s="11"/>
      <c r="L812" s="11"/>
      <c r="M812" s="11"/>
      <c r="N812" s="11"/>
      <c r="O812" s="11"/>
      <c r="P812" s="11"/>
      <c r="Q812" s="11"/>
      <c r="R812" s="11"/>
      <c r="S812" s="11"/>
      <c r="T812" s="11"/>
      <c r="U812" s="11"/>
      <c r="V812" s="11"/>
    </row>
    <row r="813" spans="2:22" s="46" customFormat="1" x14ac:dyDescent="0.2">
      <c r="B813" s="11"/>
      <c r="C813" s="11"/>
      <c r="D813" s="11"/>
      <c r="E813" s="11"/>
      <c r="F813" s="11"/>
      <c r="G813" s="11"/>
      <c r="H813" s="11"/>
      <c r="I813" s="11"/>
      <c r="J813" s="11"/>
      <c r="K813" s="11"/>
      <c r="L813" s="11"/>
      <c r="M813" s="11"/>
      <c r="N813" s="11"/>
      <c r="O813" s="11"/>
      <c r="P813" s="11"/>
      <c r="Q813" s="11"/>
      <c r="R813" s="11"/>
      <c r="S813" s="11"/>
      <c r="T813" s="11"/>
      <c r="U813" s="11"/>
      <c r="V813" s="11"/>
    </row>
    <row r="814" spans="2:22" s="46" customFormat="1" x14ac:dyDescent="0.2">
      <c r="B814" s="11"/>
      <c r="C814" s="11"/>
      <c r="D814" s="11"/>
      <c r="E814" s="11"/>
      <c r="F814" s="11"/>
      <c r="G814" s="11"/>
      <c r="H814" s="11"/>
      <c r="I814" s="11"/>
      <c r="J814" s="11"/>
      <c r="K814" s="11"/>
      <c r="L814" s="11"/>
      <c r="M814" s="11"/>
      <c r="N814" s="11"/>
      <c r="O814" s="11"/>
      <c r="P814" s="11"/>
      <c r="Q814" s="11"/>
      <c r="R814" s="11"/>
      <c r="S814" s="11"/>
      <c r="T814" s="11"/>
      <c r="U814" s="11"/>
      <c r="V814" s="11"/>
    </row>
    <row r="815" spans="2:22" s="46" customFormat="1" x14ac:dyDescent="0.2">
      <c r="B815" s="11"/>
      <c r="C815" s="11"/>
      <c r="D815" s="11"/>
      <c r="E815" s="11"/>
      <c r="F815" s="11"/>
      <c r="G815" s="11"/>
      <c r="H815" s="11"/>
      <c r="I815" s="11"/>
      <c r="J815" s="11"/>
      <c r="K815" s="11"/>
      <c r="L815" s="11"/>
      <c r="M815" s="11"/>
      <c r="N815" s="11"/>
      <c r="O815" s="11"/>
      <c r="P815" s="11"/>
      <c r="Q815" s="11"/>
      <c r="R815" s="11"/>
      <c r="S815" s="11"/>
      <c r="T815" s="11"/>
      <c r="U815" s="11"/>
      <c r="V815" s="11"/>
    </row>
    <row r="816" spans="2:22" s="46" customFormat="1" x14ac:dyDescent="0.2">
      <c r="B816" s="11"/>
      <c r="C816" s="11"/>
      <c r="D816" s="11"/>
      <c r="E816" s="11"/>
      <c r="F816" s="11"/>
      <c r="G816" s="11"/>
      <c r="H816" s="11"/>
      <c r="I816" s="11"/>
      <c r="J816" s="11"/>
      <c r="K816" s="11"/>
      <c r="L816" s="11"/>
      <c r="M816" s="11"/>
      <c r="N816" s="11"/>
      <c r="O816" s="11"/>
      <c r="P816" s="11"/>
      <c r="Q816" s="11"/>
      <c r="R816" s="11"/>
      <c r="S816" s="11"/>
      <c r="T816" s="11"/>
      <c r="U816" s="11"/>
      <c r="V816" s="11"/>
    </row>
    <row r="817" spans="2:22" s="46" customFormat="1" x14ac:dyDescent="0.2">
      <c r="B817" s="11"/>
      <c r="C817" s="11"/>
      <c r="D817" s="11"/>
      <c r="E817" s="11"/>
      <c r="F817" s="11"/>
      <c r="G817" s="11"/>
      <c r="H817" s="11"/>
      <c r="I817" s="11"/>
      <c r="J817" s="11"/>
      <c r="K817" s="11"/>
      <c r="L817" s="11"/>
      <c r="M817" s="11"/>
      <c r="N817" s="11"/>
      <c r="O817" s="11"/>
      <c r="P817" s="11"/>
      <c r="Q817" s="11"/>
      <c r="R817" s="11"/>
      <c r="S817" s="11"/>
      <c r="T817" s="11"/>
      <c r="U817" s="11"/>
      <c r="V817" s="11"/>
    </row>
    <row r="818" spans="2:22" s="46" customFormat="1" x14ac:dyDescent="0.2">
      <c r="B818" s="11"/>
      <c r="C818" s="11"/>
      <c r="D818" s="11"/>
      <c r="E818" s="11"/>
      <c r="F818" s="11"/>
      <c r="G818" s="11"/>
      <c r="H818" s="11"/>
      <c r="I818" s="11"/>
      <c r="J818" s="11"/>
      <c r="K818" s="11"/>
      <c r="L818" s="11"/>
      <c r="M818" s="11"/>
      <c r="N818" s="11"/>
      <c r="O818" s="11"/>
      <c r="P818" s="11"/>
      <c r="Q818" s="11"/>
      <c r="R818" s="11"/>
      <c r="S818" s="11"/>
      <c r="T818" s="11"/>
      <c r="U818" s="11"/>
      <c r="V818" s="11"/>
    </row>
    <row r="819" spans="2:22" s="46" customFormat="1" x14ac:dyDescent="0.2">
      <c r="B819" s="11"/>
      <c r="C819" s="11"/>
      <c r="D819" s="11"/>
      <c r="E819" s="11"/>
      <c r="F819" s="11"/>
      <c r="G819" s="11"/>
      <c r="H819" s="11"/>
      <c r="I819" s="11"/>
      <c r="J819" s="11"/>
      <c r="K819" s="11"/>
      <c r="L819" s="11"/>
      <c r="M819" s="11"/>
      <c r="N819" s="11"/>
      <c r="O819" s="11"/>
      <c r="P819" s="11"/>
      <c r="Q819" s="11"/>
      <c r="R819" s="11"/>
      <c r="S819" s="11"/>
      <c r="T819" s="11"/>
      <c r="U819" s="11"/>
      <c r="V819" s="11"/>
    </row>
    <row r="820" spans="2:22" s="46" customFormat="1" x14ac:dyDescent="0.2">
      <c r="B820" s="11"/>
      <c r="C820" s="11"/>
      <c r="D820" s="11"/>
      <c r="E820" s="11"/>
      <c r="F820" s="11"/>
      <c r="G820" s="11"/>
      <c r="H820" s="11"/>
      <c r="I820" s="11"/>
      <c r="J820" s="11"/>
      <c r="K820" s="11"/>
      <c r="L820" s="11"/>
      <c r="M820" s="11"/>
      <c r="N820" s="11"/>
      <c r="O820" s="11"/>
      <c r="P820" s="11"/>
      <c r="Q820" s="11"/>
      <c r="R820" s="11"/>
      <c r="S820" s="11"/>
      <c r="T820" s="11"/>
      <c r="U820" s="11"/>
      <c r="V820" s="11"/>
    </row>
    <row r="821" spans="2:22" s="46" customFormat="1" x14ac:dyDescent="0.2">
      <c r="B821" s="11"/>
      <c r="C821" s="11"/>
      <c r="D821" s="11"/>
      <c r="E821" s="11"/>
      <c r="F821" s="11"/>
      <c r="G821" s="11"/>
      <c r="H821" s="11"/>
      <c r="I821" s="11"/>
      <c r="J821" s="11"/>
      <c r="K821" s="11"/>
      <c r="L821" s="11"/>
      <c r="M821" s="11"/>
      <c r="N821" s="11"/>
      <c r="O821" s="11"/>
      <c r="P821" s="11"/>
      <c r="Q821" s="11"/>
      <c r="R821" s="11"/>
      <c r="S821" s="11"/>
      <c r="T821" s="11"/>
      <c r="U821" s="11"/>
      <c r="V821" s="11"/>
    </row>
    <row r="822" spans="2:22" s="46" customFormat="1" x14ac:dyDescent="0.2">
      <c r="B822" s="11"/>
      <c r="C822" s="11"/>
      <c r="D822" s="11"/>
      <c r="E822" s="11"/>
      <c r="F822" s="11"/>
      <c r="G822" s="11"/>
      <c r="H822" s="11"/>
      <c r="I822" s="11"/>
      <c r="J822" s="11"/>
      <c r="K822" s="11"/>
      <c r="L822" s="11"/>
      <c r="M822" s="11"/>
      <c r="N822" s="11"/>
      <c r="O822" s="11"/>
      <c r="P822" s="11"/>
      <c r="Q822" s="11"/>
      <c r="R822" s="11"/>
      <c r="S822" s="11"/>
      <c r="T822" s="11"/>
      <c r="U822" s="11"/>
      <c r="V822" s="11"/>
    </row>
    <row r="823" spans="2:22" s="46" customFormat="1" x14ac:dyDescent="0.2">
      <c r="B823" s="11"/>
      <c r="C823" s="11"/>
      <c r="D823" s="11"/>
      <c r="E823" s="11"/>
      <c r="F823" s="11"/>
      <c r="G823" s="11"/>
      <c r="H823" s="11"/>
      <c r="I823" s="11"/>
      <c r="J823" s="11"/>
      <c r="K823" s="11"/>
      <c r="L823" s="11"/>
      <c r="M823" s="11"/>
      <c r="N823" s="11"/>
      <c r="O823" s="11"/>
      <c r="P823" s="11"/>
      <c r="Q823" s="11"/>
      <c r="R823" s="11"/>
      <c r="S823" s="11"/>
      <c r="T823" s="11"/>
      <c r="U823" s="11"/>
      <c r="V823" s="11"/>
    </row>
    <row r="824" spans="2:22" s="46" customFormat="1" x14ac:dyDescent="0.2">
      <c r="B824" s="11"/>
      <c r="C824" s="11"/>
      <c r="D824" s="11"/>
      <c r="E824" s="11"/>
      <c r="F824" s="11"/>
      <c r="G824" s="11"/>
      <c r="H824" s="11"/>
      <c r="I824" s="11"/>
      <c r="J824" s="11"/>
      <c r="K824" s="11"/>
      <c r="L824" s="11"/>
      <c r="M824" s="11"/>
      <c r="N824" s="11"/>
      <c r="O824" s="11"/>
      <c r="P824" s="11"/>
      <c r="Q824" s="11"/>
      <c r="R824" s="11"/>
      <c r="S824" s="11"/>
      <c r="T824" s="11"/>
      <c r="U824" s="11"/>
      <c r="V824" s="11"/>
    </row>
    <row r="825" spans="2:22" s="46" customFormat="1" x14ac:dyDescent="0.2">
      <c r="B825" s="11"/>
      <c r="C825" s="11"/>
      <c r="D825" s="11"/>
      <c r="E825" s="11"/>
      <c r="F825" s="11"/>
      <c r="G825" s="11"/>
      <c r="H825" s="11"/>
      <c r="I825" s="11"/>
      <c r="J825" s="11"/>
      <c r="K825" s="11"/>
      <c r="L825" s="11"/>
      <c r="M825" s="11"/>
      <c r="N825" s="11"/>
      <c r="O825" s="11"/>
      <c r="P825" s="11"/>
      <c r="Q825" s="11"/>
      <c r="R825" s="11"/>
      <c r="S825" s="11"/>
      <c r="T825" s="11"/>
      <c r="U825" s="11"/>
      <c r="V825" s="11"/>
    </row>
    <row r="826" spans="2:22" s="46" customFormat="1" x14ac:dyDescent="0.2">
      <c r="B826" s="11"/>
      <c r="C826" s="11"/>
      <c r="D826" s="11"/>
      <c r="E826" s="11"/>
      <c r="F826" s="11"/>
      <c r="G826" s="11"/>
      <c r="H826" s="11"/>
      <c r="I826" s="11"/>
      <c r="J826" s="11"/>
      <c r="K826" s="11"/>
      <c r="L826" s="11"/>
      <c r="M826" s="11"/>
      <c r="N826" s="11"/>
      <c r="O826" s="11"/>
      <c r="P826" s="11"/>
      <c r="Q826" s="11"/>
      <c r="R826" s="11"/>
      <c r="S826" s="11"/>
      <c r="T826" s="11"/>
      <c r="U826" s="11"/>
      <c r="V826" s="11"/>
    </row>
    <row r="827" spans="2:22" s="46" customFormat="1" x14ac:dyDescent="0.2">
      <c r="B827" s="11"/>
      <c r="C827" s="11"/>
      <c r="D827" s="11"/>
      <c r="E827" s="11"/>
      <c r="F827" s="11"/>
      <c r="G827" s="11"/>
      <c r="H827" s="11"/>
      <c r="I827" s="11"/>
      <c r="J827" s="11"/>
      <c r="K827" s="11"/>
      <c r="L827" s="11"/>
      <c r="M827" s="11"/>
      <c r="N827" s="11"/>
      <c r="O827" s="11"/>
      <c r="P827" s="11"/>
      <c r="Q827" s="11"/>
      <c r="R827" s="11"/>
      <c r="S827" s="11"/>
      <c r="T827" s="11"/>
      <c r="U827" s="11"/>
      <c r="V827" s="11"/>
    </row>
    <row r="828" spans="2:22" s="46" customFormat="1" x14ac:dyDescent="0.2">
      <c r="B828" s="11"/>
      <c r="C828" s="11"/>
      <c r="D828" s="11"/>
      <c r="E828" s="11"/>
      <c r="F828" s="11"/>
      <c r="G828" s="11"/>
      <c r="H828" s="11"/>
      <c r="I828" s="11"/>
      <c r="J828" s="11"/>
      <c r="K828" s="11"/>
      <c r="L828" s="11"/>
      <c r="M828" s="11"/>
      <c r="N828" s="11"/>
      <c r="O828" s="11"/>
      <c r="P828" s="11"/>
      <c r="Q828" s="11"/>
      <c r="R828" s="11"/>
      <c r="S828" s="11"/>
      <c r="T828" s="11"/>
      <c r="U828" s="11"/>
      <c r="V828" s="11"/>
    </row>
    <row r="829" spans="2:22" s="46" customFormat="1" x14ac:dyDescent="0.2">
      <c r="B829" s="11"/>
      <c r="C829" s="11"/>
      <c r="D829" s="11"/>
      <c r="E829" s="11"/>
      <c r="F829" s="11"/>
      <c r="G829" s="11"/>
      <c r="H829" s="11"/>
      <c r="I829" s="11"/>
      <c r="J829" s="11"/>
      <c r="K829" s="11"/>
      <c r="L829" s="11"/>
      <c r="M829" s="11"/>
      <c r="N829" s="11"/>
      <c r="O829" s="11"/>
      <c r="P829" s="11"/>
      <c r="Q829" s="11"/>
      <c r="R829" s="11"/>
      <c r="S829" s="11"/>
      <c r="T829" s="11"/>
      <c r="U829" s="11"/>
      <c r="V829" s="11"/>
    </row>
    <row r="830" spans="2:22" s="46" customFormat="1" x14ac:dyDescent="0.2">
      <c r="B830" s="11"/>
      <c r="C830" s="11"/>
      <c r="D830" s="11"/>
      <c r="E830" s="11"/>
      <c r="F830" s="11"/>
      <c r="G830" s="11"/>
      <c r="H830" s="11"/>
      <c r="I830" s="11"/>
      <c r="J830" s="11"/>
      <c r="K830" s="11"/>
      <c r="L830" s="11"/>
      <c r="M830" s="11"/>
      <c r="N830" s="11"/>
      <c r="O830" s="11"/>
      <c r="P830" s="11"/>
      <c r="Q830" s="11"/>
      <c r="R830" s="11"/>
      <c r="S830" s="11"/>
      <c r="T830" s="11"/>
      <c r="U830" s="11"/>
      <c r="V830" s="11"/>
    </row>
    <row r="831" spans="2:22" s="46" customFormat="1" x14ac:dyDescent="0.2">
      <c r="B831" s="11"/>
      <c r="C831" s="11"/>
      <c r="D831" s="11"/>
      <c r="E831" s="11"/>
      <c r="F831" s="11"/>
      <c r="G831" s="11"/>
      <c r="H831" s="11"/>
      <c r="I831" s="11"/>
      <c r="J831" s="11"/>
      <c r="K831" s="11"/>
      <c r="L831" s="11"/>
      <c r="M831" s="11"/>
      <c r="N831" s="11"/>
      <c r="O831" s="11"/>
      <c r="P831" s="11"/>
      <c r="Q831" s="11"/>
      <c r="R831" s="11"/>
      <c r="S831" s="11"/>
      <c r="T831" s="11"/>
      <c r="U831" s="11"/>
      <c r="V831" s="11"/>
    </row>
    <row r="832" spans="2:22" s="46" customFormat="1" x14ac:dyDescent="0.2">
      <c r="B832" s="11"/>
      <c r="C832" s="11"/>
      <c r="D832" s="11"/>
      <c r="E832" s="11"/>
      <c r="F832" s="11"/>
      <c r="G832" s="11"/>
      <c r="H832" s="11"/>
      <c r="I832" s="11"/>
      <c r="J832" s="11"/>
      <c r="K832" s="11"/>
      <c r="L832" s="11"/>
      <c r="M832" s="11"/>
      <c r="N832" s="11"/>
      <c r="O832" s="11"/>
      <c r="P832" s="11"/>
      <c r="Q832" s="11"/>
      <c r="R832" s="11"/>
      <c r="S832" s="11"/>
      <c r="T832" s="11"/>
      <c r="U832" s="11"/>
      <c r="V832" s="11"/>
    </row>
    <row r="833" spans="2:22" s="46" customFormat="1" x14ac:dyDescent="0.2">
      <c r="B833" s="11"/>
      <c r="C833" s="11"/>
      <c r="D833" s="11"/>
      <c r="E833" s="11"/>
      <c r="F833" s="11"/>
      <c r="G833" s="11"/>
      <c r="H833" s="11"/>
      <c r="I833" s="11"/>
      <c r="J833" s="11"/>
      <c r="K833" s="11"/>
      <c r="L833" s="11"/>
      <c r="M833" s="11"/>
      <c r="N833" s="11"/>
      <c r="O833" s="11"/>
      <c r="P833" s="11"/>
      <c r="Q833" s="11"/>
      <c r="R833" s="11"/>
      <c r="S833" s="11"/>
      <c r="T833" s="11"/>
      <c r="U833" s="11"/>
      <c r="V833" s="11"/>
    </row>
    <row r="834" spans="2:22" s="46" customFormat="1" x14ac:dyDescent="0.2">
      <c r="B834" s="11"/>
      <c r="C834" s="11"/>
      <c r="D834" s="11"/>
      <c r="E834" s="11"/>
      <c r="F834" s="11"/>
      <c r="G834" s="11"/>
      <c r="H834" s="11"/>
      <c r="I834" s="11"/>
      <c r="J834" s="11"/>
      <c r="K834" s="11"/>
      <c r="L834" s="11"/>
      <c r="M834" s="11"/>
      <c r="N834" s="11"/>
      <c r="O834" s="11"/>
      <c r="P834" s="11"/>
      <c r="Q834" s="11"/>
      <c r="R834" s="11"/>
      <c r="S834" s="11"/>
      <c r="T834" s="11"/>
      <c r="U834" s="11"/>
      <c r="V834" s="11"/>
    </row>
    <row r="835" spans="2:22" s="46" customFormat="1" x14ac:dyDescent="0.2">
      <c r="B835" s="11"/>
      <c r="C835" s="11"/>
      <c r="D835" s="11"/>
      <c r="E835" s="11"/>
      <c r="F835" s="11"/>
      <c r="G835" s="11"/>
      <c r="H835" s="11"/>
      <c r="I835" s="11"/>
      <c r="J835" s="11"/>
      <c r="K835" s="11"/>
      <c r="L835" s="11"/>
      <c r="M835" s="11"/>
      <c r="N835" s="11"/>
      <c r="O835" s="11"/>
      <c r="P835" s="11"/>
      <c r="Q835" s="11"/>
      <c r="R835" s="11"/>
      <c r="S835" s="11"/>
      <c r="T835" s="11"/>
      <c r="U835" s="11"/>
      <c r="V835" s="11"/>
    </row>
    <row r="836" spans="2:22" s="46" customFormat="1" x14ac:dyDescent="0.2">
      <c r="B836" s="11"/>
      <c r="C836" s="11"/>
      <c r="D836" s="11"/>
      <c r="E836" s="11"/>
      <c r="F836" s="11"/>
      <c r="G836" s="11"/>
      <c r="H836" s="11"/>
      <c r="I836" s="11"/>
      <c r="J836" s="11"/>
      <c r="K836" s="11"/>
      <c r="L836" s="11"/>
      <c r="M836" s="11"/>
      <c r="N836" s="11"/>
      <c r="O836" s="11"/>
      <c r="P836" s="11"/>
      <c r="Q836" s="11"/>
      <c r="R836" s="11"/>
      <c r="S836" s="11"/>
      <c r="T836" s="11"/>
      <c r="U836" s="11"/>
      <c r="V836" s="11"/>
    </row>
    <row r="837" spans="2:22" s="46" customFormat="1" x14ac:dyDescent="0.2">
      <c r="B837" s="11"/>
      <c r="C837" s="11"/>
      <c r="D837" s="11"/>
      <c r="E837" s="11"/>
      <c r="F837" s="11"/>
      <c r="G837" s="11"/>
      <c r="H837" s="11"/>
      <c r="I837" s="11"/>
      <c r="J837" s="11"/>
      <c r="K837" s="11"/>
      <c r="L837" s="11"/>
      <c r="M837" s="11"/>
      <c r="N837" s="11"/>
      <c r="O837" s="11"/>
      <c r="P837" s="11"/>
      <c r="Q837" s="11"/>
      <c r="R837" s="11"/>
      <c r="S837" s="11"/>
      <c r="T837" s="11"/>
      <c r="U837" s="11"/>
      <c r="V837" s="11"/>
    </row>
    <row r="838" spans="2:22" s="46" customFormat="1" x14ac:dyDescent="0.2">
      <c r="B838" s="11"/>
      <c r="C838" s="11"/>
      <c r="D838" s="11"/>
      <c r="E838" s="11"/>
      <c r="F838" s="11"/>
      <c r="G838" s="11"/>
      <c r="H838" s="11"/>
      <c r="I838" s="11"/>
      <c r="J838" s="11"/>
      <c r="K838" s="11"/>
      <c r="L838" s="11"/>
      <c r="M838" s="11"/>
      <c r="N838" s="11"/>
      <c r="O838" s="11"/>
      <c r="P838" s="11"/>
      <c r="Q838" s="11"/>
      <c r="R838" s="11"/>
      <c r="S838" s="11"/>
      <c r="T838" s="11"/>
      <c r="U838" s="11"/>
      <c r="V838" s="11"/>
    </row>
    <row r="839" spans="2:22" s="46" customFormat="1" x14ac:dyDescent="0.2">
      <c r="B839" s="11"/>
      <c r="C839" s="11"/>
      <c r="D839" s="11"/>
      <c r="E839" s="11"/>
      <c r="F839" s="11"/>
      <c r="G839" s="11"/>
      <c r="H839" s="11"/>
      <c r="I839" s="11"/>
      <c r="J839" s="11"/>
      <c r="K839" s="11"/>
      <c r="L839" s="11"/>
      <c r="M839" s="11"/>
      <c r="N839" s="11"/>
      <c r="O839" s="11"/>
      <c r="P839" s="11"/>
      <c r="Q839" s="11"/>
      <c r="R839" s="11"/>
      <c r="S839" s="11"/>
      <c r="T839" s="11"/>
      <c r="U839" s="11"/>
      <c r="V839" s="11"/>
    </row>
    <row r="840" spans="2:22" s="46" customFormat="1" x14ac:dyDescent="0.2">
      <c r="B840" s="11"/>
      <c r="C840" s="11"/>
      <c r="D840" s="11"/>
      <c r="E840" s="11"/>
      <c r="F840" s="11"/>
      <c r="G840" s="11"/>
      <c r="H840" s="11"/>
      <c r="I840" s="11"/>
      <c r="J840" s="11"/>
      <c r="K840" s="11"/>
      <c r="L840" s="11"/>
      <c r="M840" s="11"/>
      <c r="N840" s="11"/>
      <c r="O840" s="11"/>
      <c r="P840" s="11"/>
      <c r="Q840" s="11"/>
      <c r="R840" s="11"/>
      <c r="S840" s="11"/>
      <c r="T840" s="11"/>
      <c r="U840" s="11"/>
      <c r="V840" s="11"/>
    </row>
    <row r="841" spans="2:22" s="46" customFormat="1" x14ac:dyDescent="0.2">
      <c r="B841" s="11"/>
      <c r="C841" s="11"/>
      <c r="D841" s="11"/>
      <c r="E841" s="11"/>
      <c r="F841" s="11"/>
      <c r="G841" s="11"/>
      <c r="H841" s="11"/>
      <c r="I841" s="11"/>
      <c r="J841" s="11"/>
      <c r="K841" s="11"/>
      <c r="L841" s="11"/>
      <c r="M841" s="11"/>
      <c r="N841" s="11"/>
      <c r="O841" s="11"/>
      <c r="P841" s="11"/>
      <c r="Q841" s="11"/>
      <c r="R841" s="11"/>
      <c r="S841" s="11"/>
      <c r="T841" s="11"/>
      <c r="U841" s="11"/>
      <c r="V841" s="11"/>
    </row>
    <row r="842" spans="2:22" s="46" customFormat="1" x14ac:dyDescent="0.2">
      <c r="B842" s="11"/>
      <c r="C842" s="11"/>
      <c r="D842" s="11"/>
      <c r="E842" s="11"/>
      <c r="F842" s="11"/>
      <c r="G842" s="11"/>
      <c r="H842" s="11"/>
      <c r="I842" s="11"/>
      <c r="J842" s="11"/>
      <c r="K842" s="11"/>
      <c r="L842" s="11"/>
      <c r="M842" s="11"/>
      <c r="N842" s="11"/>
      <c r="O842" s="11"/>
      <c r="P842" s="11"/>
      <c r="Q842" s="11"/>
      <c r="R842" s="11"/>
      <c r="S842" s="11"/>
      <c r="T842" s="11"/>
      <c r="U842" s="11"/>
      <c r="V842" s="11"/>
    </row>
    <row r="843" spans="2:22" s="46" customFormat="1" x14ac:dyDescent="0.2">
      <c r="B843" s="11"/>
      <c r="C843" s="11"/>
      <c r="D843" s="11"/>
      <c r="E843" s="11"/>
      <c r="F843" s="11"/>
      <c r="G843" s="11"/>
      <c r="H843" s="11"/>
      <c r="I843" s="11"/>
      <c r="J843" s="11"/>
      <c r="K843" s="11"/>
      <c r="L843" s="11"/>
      <c r="M843" s="11"/>
      <c r="N843" s="11"/>
      <c r="O843" s="11"/>
      <c r="P843" s="11"/>
      <c r="Q843" s="11"/>
      <c r="R843" s="11"/>
      <c r="S843" s="11"/>
      <c r="T843" s="11"/>
      <c r="U843" s="11"/>
      <c r="V843" s="11"/>
    </row>
    <row r="844" spans="2:22" s="46" customFormat="1" x14ac:dyDescent="0.2">
      <c r="B844" s="11"/>
      <c r="C844" s="11"/>
      <c r="D844" s="11"/>
      <c r="E844" s="11"/>
      <c r="F844" s="11"/>
      <c r="G844" s="11"/>
      <c r="H844" s="11"/>
      <c r="I844" s="11"/>
      <c r="J844" s="11"/>
      <c r="K844" s="11"/>
      <c r="L844" s="11"/>
      <c r="M844" s="11"/>
      <c r="N844" s="11"/>
      <c r="O844" s="11"/>
      <c r="P844" s="11"/>
      <c r="Q844" s="11"/>
      <c r="R844" s="11"/>
      <c r="S844" s="11"/>
      <c r="T844" s="11"/>
      <c r="U844" s="11"/>
      <c r="V844" s="11"/>
    </row>
    <row r="845" spans="2:22" s="46" customFormat="1" x14ac:dyDescent="0.2">
      <c r="B845" s="11"/>
      <c r="C845" s="11"/>
      <c r="D845" s="11"/>
      <c r="E845" s="11"/>
      <c r="F845" s="11"/>
      <c r="G845" s="11"/>
      <c r="H845" s="11"/>
      <c r="I845" s="11"/>
      <c r="J845" s="11"/>
      <c r="K845" s="11"/>
      <c r="L845" s="11"/>
      <c r="M845" s="11"/>
      <c r="N845" s="11"/>
      <c r="O845" s="11"/>
      <c r="P845" s="11"/>
      <c r="Q845" s="11"/>
      <c r="R845" s="11"/>
      <c r="S845" s="11"/>
      <c r="T845" s="11"/>
      <c r="U845" s="11"/>
      <c r="V845" s="11"/>
    </row>
    <row r="846" spans="2:22" s="46" customFormat="1" x14ac:dyDescent="0.2">
      <c r="B846" s="11"/>
      <c r="C846" s="11"/>
      <c r="D846" s="11"/>
      <c r="E846" s="11"/>
      <c r="F846" s="11"/>
      <c r="G846" s="11"/>
      <c r="H846" s="11"/>
      <c r="I846" s="11"/>
      <c r="J846" s="11"/>
      <c r="K846" s="11"/>
      <c r="L846" s="11"/>
      <c r="M846" s="11"/>
      <c r="N846" s="11"/>
      <c r="O846" s="11"/>
      <c r="P846" s="11"/>
      <c r="Q846" s="11"/>
      <c r="R846" s="11"/>
      <c r="S846" s="11"/>
      <c r="T846" s="11"/>
      <c r="U846" s="11"/>
      <c r="V846" s="11"/>
    </row>
    <row r="847" spans="2:22" s="46" customFormat="1" x14ac:dyDescent="0.2">
      <c r="B847" s="11"/>
      <c r="C847" s="11"/>
      <c r="D847" s="11"/>
      <c r="E847" s="11"/>
      <c r="F847" s="11"/>
      <c r="G847" s="11"/>
      <c r="H847" s="11"/>
      <c r="I847" s="11"/>
      <c r="J847" s="11"/>
      <c r="K847" s="11"/>
      <c r="L847" s="11"/>
      <c r="M847" s="11"/>
      <c r="N847" s="11"/>
      <c r="O847" s="11"/>
      <c r="P847" s="11"/>
      <c r="Q847" s="11"/>
      <c r="R847" s="11"/>
      <c r="S847" s="11"/>
      <c r="T847" s="11"/>
      <c r="U847" s="11"/>
      <c r="V847" s="11"/>
    </row>
    <row r="848" spans="2:22" s="46" customFormat="1" x14ac:dyDescent="0.2">
      <c r="B848" s="11"/>
      <c r="C848" s="11"/>
      <c r="D848" s="11"/>
      <c r="E848" s="11"/>
      <c r="F848" s="11"/>
      <c r="G848" s="11"/>
      <c r="H848" s="11"/>
      <c r="I848" s="11"/>
      <c r="J848" s="11"/>
      <c r="K848" s="11"/>
      <c r="L848" s="11"/>
      <c r="M848" s="11"/>
      <c r="N848" s="11"/>
      <c r="O848" s="11"/>
      <c r="P848" s="11"/>
      <c r="Q848" s="11"/>
      <c r="R848" s="11"/>
      <c r="S848" s="11"/>
      <c r="T848" s="11"/>
      <c r="U848" s="11"/>
      <c r="V848" s="11"/>
    </row>
    <row r="849" spans="2:22" s="46" customFormat="1" x14ac:dyDescent="0.2">
      <c r="B849" s="11"/>
      <c r="C849" s="11"/>
      <c r="D849" s="11"/>
      <c r="E849" s="11"/>
      <c r="F849" s="11"/>
      <c r="G849" s="11"/>
      <c r="H849" s="11"/>
      <c r="I849" s="11"/>
      <c r="J849" s="11"/>
      <c r="K849" s="11"/>
      <c r="L849" s="11"/>
      <c r="M849" s="11"/>
      <c r="N849" s="11"/>
      <c r="O849" s="11"/>
      <c r="P849" s="11"/>
      <c r="Q849" s="11"/>
      <c r="R849" s="11"/>
      <c r="S849" s="11"/>
      <c r="T849" s="11"/>
      <c r="U849" s="11"/>
      <c r="V849" s="11"/>
    </row>
    <row r="850" spans="2:22" s="46" customFormat="1" x14ac:dyDescent="0.2">
      <c r="B850" s="11"/>
      <c r="C850" s="11"/>
      <c r="D850" s="11"/>
      <c r="E850" s="11"/>
      <c r="F850" s="11"/>
      <c r="G850" s="11"/>
      <c r="H850" s="11"/>
      <c r="I850" s="11"/>
      <c r="J850" s="11"/>
      <c r="K850" s="11"/>
      <c r="L850" s="11"/>
      <c r="M850" s="11"/>
      <c r="N850" s="11"/>
      <c r="O850" s="11"/>
      <c r="P850" s="11"/>
      <c r="Q850" s="11"/>
      <c r="R850" s="11"/>
      <c r="S850" s="11"/>
      <c r="T850" s="11"/>
      <c r="U850" s="11"/>
      <c r="V850" s="11"/>
    </row>
    <row r="851" spans="2:22" s="46" customFormat="1" x14ac:dyDescent="0.2">
      <c r="B851" s="11"/>
      <c r="C851" s="11"/>
      <c r="D851" s="11"/>
      <c r="E851" s="11"/>
      <c r="F851" s="11"/>
      <c r="G851" s="11"/>
      <c r="H851" s="11"/>
      <c r="I851" s="11"/>
      <c r="J851" s="11"/>
      <c r="K851" s="11"/>
      <c r="L851" s="11"/>
      <c r="M851" s="11"/>
      <c r="N851" s="11"/>
      <c r="O851" s="11"/>
      <c r="P851" s="11"/>
      <c r="Q851" s="11"/>
      <c r="R851" s="11"/>
      <c r="S851" s="11"/>
      <c r="T851" s="11"/>
      <c r="U851" s="11"/>
      <c r="V851" s="11"/>
    </row>
    <row r="852" spans="2:22" s="46" customFormat="1" x14ac:dyDescent="0.2">
      <c r="B852" s="11"/>
      <c r="C852" s="11"/>
      <c r="D852" s="11"/>
      <c r="E852" s="11"/>
      <c r="F852" s="11"/>
      <c r="G852" s="11"/>
      <c r="H852" s="11"/>
      <c r="I852" s="11"/>
      <c r="J852" s="11"/>
      <c r="K852" s="11"/>
      <c r="L852" s="11"/>
      <c r="M852" s="11"/>
      <c r="N852" s="11"/>
      <c r="O852" s="11"/>
      <c r="P852" s="11"/>
      <c r="Q852" s="11"/>
      <c r="R852" s="11"/>
      <c r="S852" s="11"/>
      <c r="T852" s="11"/>
      <c r="U852" s="11"/>
      <c r="V852" s="11"/>
    </row>
    <row r="853" spans="2:22" s="46" customFormat="1" x14ac:dyDescent="0.2">
      <c r="B853" s="11"/>
      <c r="C853" s="11"/>
      <c r="D853" s="11"/>
      <c r="E853" s="11"/>
      <c r="F853" s="11"/>
      <c r="G853" s="11"/>
      <c r="H853" s="11"/>
      <c r="I853" s="11"/>
      <c r="J853" s="11"/>
      <c r="K853" s="11"/>
      <c r="L853" s="11"/>
      <c r="M853" s="11"/>
      <c r="N853" s="11"/>
      <c r="O853" s="11"/>
      <c r="P853" s="11"/>
      <c r="Q853" s="11"/>
      <c r="R853" s="11"/>
      <c r="S853" s="11"/>
      <c r="T853" s="11"/>
      <c r="U853" s="11"/>
      <c r="V853" s="11"/>
    </row>
    <row r="854" spans="2:22" s="46" customFormat="1" x14ac:dyDescent="0.2">
      <c r="B854" s="11"/>
      <c r="C854" s="11"/>
      <c r="D854" s="11"/>
      <c r="E854" s="11"/>
      <c r="F854" s="11"/>
      <c r="G854" s="11"/>
      <c r="H854" s="11"/>
      <c r="I854" s="11"/>
      <c r="J854" s="11"/>
      <c r="K854" s="11"/>
      <c r="L854" s="11"/>
      <c r="M854" s="11"/>
      <c r="N854" s="11"/>
      <c r="O854" s="11"/>
      <c r="P854" s="11"/>
      <c r="Q854" s="11"/>
      <c r="R854" s="11"/>
      <c r="S854" s="11"/>
      <c r="T854" s="11"/>
      <c r="U854" s="11"/>
      <c r="V854" s="11"/>
    </row>
    <row r="855" spans="2:22" s="46" customFormat="1" x14ac:dyDescent="0.2">
      <c r="B855" s="11"/>
      <c r="C855" s="11"/>
      <c r="D855" s="11"/>
      <c r="E855" s="11"/>
      <c r="F855" s="11"/>
      <c r="G855" s="11"/>
      <c r="H855" s="11"/>
      <c r="I855" s="11"/>
      <c r="J855" s="11"/>
      <c r="K855" s="11"/>
      <c r="L855" s="11"/>
      <c r="M855" s="11"/>
      <c r="N855" s="11"/>
      <c r="O855" s="11"/>
      <c r="P855" s="11"/>
      <c r="Q855" s="11"/>
      <c r="R855" s="11"/>
      <c r="S855" s="11"/>
      <c r="T855" s="11"/>
      <c r="U855" s="11"/>
      <c r="V855" s="11"/>
    </row>
    <row r="856" spans="2:22" s="46" customFormat="1" x14ac:dyDescent="0.2">
      <c r="B856" s="11"/>
      <c r="C856" s="11"/>
      <c r="D856" s="11"/>
      <c r="E856" s="11"/>
      <c r="F856" s="11"/>
      <c r="G856" s="11"/>
      <c r="H856" s="11"/>
      <c r="I856" s="11"/>
      <c r="J856" s="11"/>
      <c r="K856" s="11"/>
      <c r="L856" s="11"/>
      <c r="M856" s="11"/>
      <c r="N856" s="11"/>
      <c r="O856" s="11"/>
      <c r="P856" s="11"/>
      <c r="Q856" s="11"/>
      <c r="R856" s="11"/>
      <c r="S856" s="11"/>
      <c r="T856" s="11"/>
      <c r="U856" s="11"/>
      <c r="V856" s="11"/>
    </row>
    <row r="857" spans="2:22" s="46" customFormat="1" x14ac:dyDescent="0.2">
      <c r="B857" s="11"/>
      <c r="C857" s="11"/>
      <c r="D857" s="11"/>
      <c r="E857" s="11"/>
      <c r="F857" s="11"/>
      <c r="G857" s="11"/>
      <c r="H857" s="11"/>
      <c r="I857" s="11"/>
      <c r="J857" s="11"/>
      <c r="K857" s="11"/>
      <c r="L857" s="11"/>
      <c r="M857" s="11"/>
      <c r="N857" s="11"/>
      <c r="O857" s="11"/>
      <c r="P857" s="11"/>
      <c r="Q857" s="11"/>
      <c r="R857" s="11"/>
      <c r="S857" s="11"/>
      <c r="T857" s="11"/>
      <c r="U857" s="11"/>
      <c r="V857" s="11"/>
    </row>
    <row r="858" spans="2:22" s="46" customFormat="1" x14ac:dyDescent="0.2">
      <c r="B858" s="11"/>
      <c r="C858" s="11"/>
      <c r="D858" s="11"/>
      <c r="E858" s="11"/>
      <c r="F858" s="11"/>
      <c r="G858" s="11"/>
      <c r="H858" s="11"/>
      <c r="I858" s="11"/>
      <c r="J858" s="11"/>
      <c r="K858" s="11"/>
      <c r="L858" s="11"/>
      <c r="M858" s="11"/>
      <c r="N858" s="11"/>
      <c r="O858" s="11"/>
      <c r="P858" s="11"/>
      <c r="Q858" s="11"/>
      <c r="R858" s="11"/>
      <c r="S858" s="11"/>
      <c r="T858" s="11"/>
      <c r="U858" s="11"/>
      <c r="V858" s="11"/>
    </row>
    <row r="859" spans="2:22" s="46" customFormat="1" x14ac:dyDescent="0.2">
      <c r="B859" s="11"/>
      <c r="C859" s="11"/>
      <c r="D859" s="11"/>
      <c r="E859" s="11"/>
      <c r="F859" s="11"/>
      <c r="G859" s="11"/>
      <c r="H859" s="11"/>
      <c r="I859" s="11"/>
      <c r="J859" s="11"/>
      <c r="K859" s="11"/>
      <c r="L859" s="11"/>
      <c r="M859" s="11"/>
      <c r="N859" s="11"/>
      <c r="O859" s="11"/>
      <c r="P859" s="11"/>
      <c r="Q859" s="11"/>
      <c r="R859" s="11"/>
      <c r="S859" s="11"/>
      <c r="T859" s="11"/>
      <c r="U859" s="11"/>
      <c r="V859" s="11"/>
    </row>
    <row r="860" spans="2:22" s="46" customFormat="1" x14ac:dyDescent="0.2">
      <c r="B860" s="11"/>
      <c r="C860" s="11"/>
      <c r="D860" s="11"/>
      <c r="E860" s="11"/>
      <c r="F860" s="11"/>
      <c r="G860" s="11"/>
      <c r="H860" s="11"/>
      <c r="I860" s="11"/>
      <c r="J860" s="11"/>
      <c r="K860" s="11"/>
      <c r="L860" s="11"/>
      <c r="M860" s="11"/>
      <c r="N860" s="11"/>
      <c r="O860" s="11"/>
      <c r="P860" s="11"/>
      <c r="Q860" s="11"/>
      <c r="R860" s="11"/>
      <c r="S860" s="11"/>
      <c r="T860" s="11"/>
      <c r="U860" s="11"/>
      <c r="V860" s="11"/>
    </row>
    <row r="861" spans="2:22" s="46" customFormat="1" x14ac:dyDescent="0.2">
      <c r="B861" s="11"/>
      <c r="C861" s="11"/>
      <c r="D861" s="11"/>
      <c r="E861" s="11"/>
      <c r="F861" s="11"/>
      <c r="G861" s="11"/>
      <c r="H861" s="11"/>
      <c r="I861" s="11"/>
      <c r="J861" s="11"/>
      <c r="K861" s="11"/>
      <c r="L861" s="11"/>
      <c r="M861" s="11"/>
      <c r="N861" s="11"/>
      <c r="O861" s="11"/>
      <c r="P861" s="11"/>
      <c r="Q861" s="11"/>
      <c r="R861" s="11"/>
      <c r="S861" s="11"/>
      <c r="T861" s="11"/>
      <c r="U861" s="11"/>
      <c r="V861" s="11"/>
    </row>
    <row r="862" spans="2:22" s="46" customFormat="1" x14ac:dyDescent="0.2">
      <c r="B862" s="11"/>
      <c r="C862" s="11"/>
      <c r="D862" s="11"/>
      <c r="E862" s="11"/>
      <c r="F862" s="11"/>
      <c r="G862" s="11"/>
      <c r="H862" s="11"/>
      <c r="I862" s="11"/>
      <c r="J862" s="11"/>
      <c r="K862" s="11"/>
      <c r="L862" s="11"/>
      <c r="M862" s="11"/>
      <c r="N862" s="11"/>
      <c r="O862" s="11"/>
      <c r="P862" s="11"/>
      <c r="Q862" s="11"/>
      <c r="R862" s="11"/>
      <c r="S862" s="11"/>
      <c r="T862" s="11"/>
      <c r="U862" s="11"/>
      <c r="V862" s="11"/>
    </row>
    <row r="863" spans="2:22" s="46" customFormat="1" x14ac:dyDescent="0.2">
      <c r="B863" s="11"/>
      <c r="C863" s="11"/>
      <c r="D863" s="11"/>
      <c r="E863" s="11"/>
      <c r="F863" s="11"/>
      <c r="G863" s="11"/>
      <c r="H863" s="11"/>
      <c r="I863" s="11"/>
      <c r="J863" s="11"/>
      <c r="K863" s="11"/>
      <c r="L863" s="11"/>
      <c r="M863" s="11"/>
      <c r="N863" s="11"/>
      <c r="O863" s="11"/>
      <c r="P863" s="11"/>
      <c r="Q863" s="11"/>
      <c r="R863" s="11"/>
      <c r="S863" s="11"/>
      <c r="T863" s="11"/>
      <c r="U863" s="11"/>
      <c r="V863" s="11"/>
    </row>
    <row r="864" spans="2:22" s="46" customFormat="1" x14ac:dyDescent="0.2">
      <c r="B864" s="11"/>
      <c r="C864" s="11"/>
      <c r="D864" s="11"/>
      <c r="E864" s="11"/>
      <c r="F864" s="11"/>
      <c r="G864" s="11"/>
      <c r="H864" s="11"/>
      <c r="I864" s="11"/>
      <c r="J864" s="11"/>
      <c r="K864" s="11"/>
      <c r="L864" s="11"/>
      <c r="M864" s="11"/>
      <c r="N864" s="11"/>
      <c r="O864" s="11"/>
      <c r="P864" s="11"/>
      <c r="Q864" s="11"/>
      <c r="R864" s="11"/>
      <c r="S864" s="11"/>
      <c r="T864" s="11"/>
      <c r="U864" s="11"/>
      <c r="V864" s="11"/>
    </row>
    <row r="865" spans="2:22" s="46" customFormat="1" x14ac:dyDescent="0.2">
      <c r="B865" s="11"/>
      <c r="C865" s="11"/>
      <c r="D865" s="11"/>
      <c r="E865" s="11"/>
      <c r="F865" s="11"/>
      <c r="G865" s="11"/>
      <c r="H865" s="11"/>
      <c r="I865" s="11"/>
      <c r="J865" s="11"/>
      <c r="K865" s="11"/>
      <c r="L865" s="11"/>
      <c r="M865" s="11"/>
      <c r="N865" s="11"/>
      <c r="O865" s="11"/>
      <c r="P865" s="11"/>
      <c r="Q865" s="11"/>
      <c r="R865" s="11"/>
      <c r="S865" s="11"/>
      <c r="T865" s="11"/>
      <c r="U865" s="11"/>
      <c r="V865" s="11"/>
    </row>
    <row r="866" spans="2:22" s="46" customFormat="1" x14ac:dyDescent="0.2">
      <c r="B866" s="11"/>
      <c r="C866" s="11"/>
      <c r="D866" s="11"/>
      <c r="E866" s="11"/>
      <c r="F866" s="11"/>
      <c r="G866" s="11"/>
      <c r="H866" s="11"/>
      <c r="I866" s="11"/>
      <c r="J866" s="11"/>
      <c r="K866" s="11"/>
      <c r="L866" s="11"/>
      <c r="M866" s="11"/>
      <c r="N866" s="11"/>
      <c r="O866" s="11"/>
      <c r="P866" s="11"/>
      <c r="Q866" s="11"/>
      <c r="R866" s="11"/>
      <c r="S866" s="11"/>
      <c r="T866" s="11"/>
      <c r="U866" s="11"/>
      <c r="V866" s="11"/>
    </row>
    <row r="867" spans="2:22" s="46" customFormat="1" x14ac:dyDescent="0.2">
      <c r="B867" s="11"/>
      <c r="C867" s="11"/>
      <c r="D867" s="11"/>
      <c r="E867" s="11"/>
      <c r="F867" s="11"/>
      <c r="G867" s="11"/>
      <c r="H867" s="11"/>
      <c r="I867" s="11"/>
      <c r="J867" s="11"/>
      <c r="K867" s="11"/>
      <c r="L867" s="11"/>
      <c r="M867" s="11"/>
      <c r="N867" s="11"/>
      <c r="O867" s="11"/>
      <c r="P867" s="11"/>
      <c r="Q867" s="11"/>
      <c r="R867" s="11"/>
      <c r="S867" s="11"/>
      <c r="T867" s="11"/>
      <c r="U867" s="11"/>
      <c r="V867" s="11"/>
    </row>
    <row r="868" spans="2:22" s="46" customFormat="1" x14ac:dyDescent="0.2">
      <c r="B868" s="11"/>
      <c r="C868" s="11"/>
      <c r="D868" s="11"/>
      <c r="E868" s="11"/>
      <c r="F868" s="11"/>
      <c r="G868" s="11"/>
      <c r="H868" s="11"/>
      <c r="I868" s="11"/>
      <c r="J868" s="11"/>
      <c r="K868" s="11"/>
      <c r="L868" s="11"/>
      <c r="M868" s="11"/>
      <c r="N868" s="11"/>
      <c r="O868" s="11"/>
      <c r="P868" s="11"/>
      <c r="Q868" s="11"/>
      <c r="R868" s="11"/>
      <c r="S868" s="11"/>
      <c r="T868" s="11"/>
      <c r="U868" s="11"/>
      <c r="V868" s="11"/>
    </row>
    <row r="869" spans="2:22" s="46" customFormat="1" x14ac:dyDescent="0.2">
      <c r="B869" s="11"/>
      <c r="C869" s="11"/>
      <c r="D869" s="11"/>
      <c r="E869" s="11"/>
      <c r="F869" s="11"/>
      <c r="G869" s="11"/>
      <c r="H869" s="11"/>
      <c r="I869" s="11"/>
      <c r="J869" s="11"/>
      <c r="K869" s="11"/>
      <c r="L869" s="11"/>
      <c r="M869" s="11"/>
      <c r="N869" s="11"/>
      <c r="O869" s="11"/>
      <c r="P869" s="11"/>
      <c r="Q869" s="11"/>
      <c r="R869" s="11"/>
      <c r="S869" s="11"/>
      <c r="T869" s="11"/>
      <c r="U869" s="11"/>
      <c r="V869" s="11"/>
    </row>
    <row r="870" spans="2:22" s="46" customFormat="1" x14ac:dyDescent="0.2">
      <c r="B870" s="11"/>
      <c r="C870" s="11"/>
      <c r="D870" s="11"/>
      <c r="E870" s="11"/>
      <c r="F870" s="11"/>
      <c r="G870" s="11"/>
      <c r="H870" s="11"/>
      <c r="I870" s="11"/>
      <c r="J870" s="11"/>
      <c r="K870" s="11"/>
      <c r="L870" s="11"/>
      <c r="M870" s="11"/>
      <c r="N870" s="11"/>
      <c r="O870" s="11"/>
      <c r="P870" s="11"/>
      <c r="Q870" s="11"/>
      <c r="R870" s="11"/>
      <c r="S870" s="11"/>
      <c r="T870" s="11"/>
      <c r="U870" s="11"/>
      <c r="V870" s="11"/>
    </row>
    <row r="871" spans="2:22" s="46" customFormat="1" x14ac:dyDescent="0.2">
      <c r="B871" s="11"/>
      <c r="C871" s="11"/>
      <c r="D871" s="11"/>
      <c r="E871" s="11"/>
      <c r="F871" s="11"/>
      <c r="G871" s="11"/>
      <c r="H871" s="11"/>
      <c r="I871" s="11"/>
      <c r="J871" s="11"/>
      <c r="K871" s="11"/>
      <c r="L871" s="11"/>
      <c r="M871" s="11"/>
      <c r="N871" s="11"/>
      <c r="O871" s="11"/>
      <c r="P871" s="11"/>
      <c r="Q871" s="11"/>
      <c r="R871" s="11"/>
      <c r="S871" s="11"/>
      <c r="T871" s="11"/>
      <c r="U871" s="11"/>
      <c r="V871" s="11"/>
    </row>
    <row r="872" spans="2:22" s="46" customFormat="1" x14ac:dyDescent="0.2">
      <c r="B872" s="11"/>
      <c r="C872" s="11"/>
      <c r="D872" s="11"/>
      <c r="E872" s="11"/>
      <c r="F872" s="11"/>
      <c r="G872" s="11"/>
      <c r="H872" s="11"/>
      <c r="I872" s="11"/>
      <c r="J872" s="11"/>
      <c r="K872" s="11"/>
      <c r="L872" s="11"/>
      <c r="M872" s="11"/>
      <c r="N872" s="11"/>
      <c r="O872" s="11"/>
      <c r="P872" s="11"/>
      <c r="Q872" s="11"/>
      <c r="R872" s="11"/>
      <c r="S872" s="11"/>
      <c r="T872" s="11"/>
      <c r="U872" s="11"/>
      <c r="V872" s="11"/>
    </row>
    <row r="873" spans="2:22" s="46" customFormat="1" x14ac:dyDescent="0.2">
      <c r="B873" s="11"/>
      <c r="C873" s="11"/>
      <c r="D873" s="11"/>
      <c r="E873" s="11"/>
      <c r="F873" s="11"/>
      <c r="G873" s="11"/>
      <c r="H873" s="11"/>
      <c r="I873" s="11"/>
      <c r="J873" s="11"/>
      <c r="K873" s="11"/>
      <c r="L873" s="11"/>
      <c r="M873" s="11"/>
      <c r="N873" s="11"/>
      <c r="O873" s="11"/>
      <c r="P873" s="11"/>
      <c r="Q873" s="11"/>
      <c r="R873" s="11"/>
      <c r="S873" s="11"/>
      <c r="T873" s="11"/>
      <c r="U873" s="11"/>
      <c r="V873" s="11"/>
    </row>
    <row r="874" spans="2:22" s="46" customFormat="1" x14ac:dyDescent="0.2">
      <c r="B874" s="11"/>
      <c r="C874" s="11"/>
      <c r="D874" s="11"/>
      <c r="E874" s="11"/>
      <c r="F874" s="11"/>
      <c r="G874" s="11"/>
      <c r="H874" s="11"/>
      <c r="I874" s="11"/>
      <c r="J874" s="11"/>
      <c r="K874" s="11"/>
      <c r="L874" s="11"/>
      <c r="M874" s="11"/>
      <c r="N874" s="11"/>
      <c r="O874" s="11"/>
      <c r="P874" s="11"/>
      <c r="Q874" s="11"/>
      <c r="R874" s="11"/>
      <c r="S874" s="11"/>
      <c r="T874" s="11"/>
      <c r="U874" s="11"/>
      <c r="V874" s="11"/>
    </row>
    <row r="875" spans="2:22" s="46" customFormat="1" x14ac:dyDescent="0.2">
      <c r="B875" s="11"/>
      <c r="C875" s="11"/>
      <c r="D875" s="11"/>
      <c r="E875" s="11"/>
      <c r="F875" s="11"/>
      <c r="G875" s="11"/>
      <c r="H875" s="11"/>
      <c r="I875" s="11"/>
      <c r="J875" s="11"/>
      <c r="K875" s="11"/>
      <c r="L875" s="11"/>
      <c r="M875" s="11"/>
      <c r="N875" s="11"/>
      <c r="O875" s="11"/>
      <c r="P875" s="11"/>
      <c r="Q875" s="11"/>
      <c r="R875" s="11"/>
      <c r="S875" s="11"/>
      <c r="T875" s="11"/>
      <c r="U875" s="11"/>
      <c r="V875" s="11"/>
    </row>
    <row r="876" spans="2:22" s="46" customFormat="1" x14ac:dyDescent="0.2">
      <c r="B876" s="11"/>
      <c r="C876" s="11"/>
      <c r="D876" s="11"/>
      <c r="E876" s="11"/>
      <c r="F876" s="11"/>
      <c r="G876" s="11"/>
      <c r="H876" s="11"/>
      <c r="I876" s="11"/>
      <c r="J876" s="11"/>
      <c r="K876" s="11"/>
      <c r="L876" s="11"/>
      <c r="M876" s="11"/>
      <c r="N876" s="11"/>
      <c r="O876" s="11"/>
      <c r="P876" s="11"/>
      <c r="Q876" s="11"/>
      <c r="R876" s="11"/>
      <c r="S876" s="11"/>
      <c r="T876" s="11"/>
      <c r="U876" s="11"/>
      <c r="V876" s="11"/>
    </row>
    <row r="877" spans="2:22" s="46" customFormat="1" x14ac:dyDescent="0.2">
      <c r="B877" s="11"/>
      <c r="C877" s="11"/>
      <c r="D877" s="11"/>
      <c r="E877" s="11"/>
      <c r="F877" s="11"/>
      <c r="G877" s="11"/>
      <c r="H877" s="11"/>
      <c r="I877" s="11"/>
      <c r="J877" s="11"/>
      <c r="K877" s="11"/>
      <c r="L877" s="11"/>
      <c r="M877" s="11"/>
      <c r="N877" s="11"/>
      <c r="O877" s="11"/>
      <c r="P877" s="11"/>
      <c r="Q877" s="11"/>
      <c r="R877" s="11"/>
      <c r="S877" s="11"/>
      <c r="T877" s="11"/>
      <c r="U877" s="11"/>
      <c r="V877" s="11"/>
    </row>
    <row r="878" spans="2:22" s="46" customFormat="1" x14ac:dyDescent="0.2">
      <c r="B878" s="11"/>
      <c r="C878" s="11"/>
      <c r="D878" s="11"/>
      <c r="E878" s="11"/>
      <c r="F878" s="11"/>
      <c r="G878" s="11"/>
      <c r="H878" s="11"/>
      <c r="I878" s="11"/>
      <c r="J878" s="11"/>
      <c r="K878" s="11"/>
      <c r="L878" s="11"/>
      <c r="M878" s="11"/>
      <c r="N878" s="11"/>
      <c r="O878" s="11"/>
      <c r="P878" s="11"/>
      <c r="Q878" s="11"/>
      <c r="R878" s="11"/>
      <c r="S878" s="11"/>
      <c r="T878" s="11"/>
      <c r="U878" s="11"/>
      <c r="V878" s="11"/>
    </row>
    <row r="879" spans="2:22" s="46" customFormat="1" x14ac:dyDescent="0.2">
      <c r="B879" s="11"/>
      <c r="C879" s="11"/>
      <c r="D879" s="11"/>
      <c r="E879" s="11"/>
      <c r="F879" s="11"/>
      <c r="G879" s="11"/>
      <c r="H879" s="11"/>
      <c r="I879" s="11"/>
      <c r="J879" s="11"/>
      <c r="K879" s="11"/>
      <c r="L879" s="11"/>
      <c r="M879" s="11"/>
      <c r="N879" s="11"/>
      <c r="O879" s="11"/>
      <c r="P879" s="11"/>
      <c r="Q879" s="11"/>
      <c r="R879" s="11"/>
      <c r="S879" s="11"/>
      <c r="T879" s="11"/>
      <c r="U879" s="11"/>
      <c r="V879" s="11"/>
    </row>
    <row r="880" spans="2:22" s="46" customFormat="1" x14ac:dyDescent="0.2">
      <c r="B880" s="11"/>
      <c r="C880" s="11"/>
      <c r="D880" s="11"/>
      <c r="E880" s="11"/>
      <c r="F880" s="11"/>
      <c r="G880" s="11"/>
      <c r="H880" s="11"/>
      <c r="I880" s="11"/>
      <c r="J880" s="11"/>
      <c r="K880" s="11"/>
      <c r="L880" s="11"/>
      <c r="M880" s="11"/>
      <c r="N880" s="11"/>
      <c r="O880" s="11"/>
      <c r="P880" s="11"/>
      <c r="Q880" s="11"/>
      <c r="R880" s="11"/>
      <c r="S880" s="11"/>
      <c r="T880" s="11"/>
      <c r="U880" s="11"/>
      <c r="V880" s="11"/>
    </row>
    <row r="881" spans="2:22" s="46" customFormat="1" x14ac:dyDescent="0.2">
      <c r="B881" s="11"/>
      <c r="C881" s="11"/>
      <c r="D881" s="11"/>
      <c r="E881" s="11"/>
      <c r="F881" s="11"/>
      <c r="G881" s="11"/>
      <c r="H881" s="11"/>
      <c r="I881" s="11"/>
      <c r="J881" s="11"/>
      <c r="K881" s="11"/>
      <c r="L881" s="11"/>
      <c r="M881" s="11"/>
      <c r="N881" s="11"/>
      <c r="O881" s="11"/>
      <c r="P881" s="11"/>
      <c r="Q881" s="11"/>
      <c r="R881" s="11"/>
      <c r="S881" s="11"/>
      <c r="T881" s="11"/>
      <c r="U881" s="11"/>
      <c r="V881" s="11"/>
    </row>
    <row r="882" spans="2:22" s="46" customFormat="1" x14ac:dyDescent="0.2">
      <c r="B882" s="11"/>
      <c r="C882" s="11"/>
      <c r="D882" s="11"/>
      <c r="E882" s="11"/>
      <c r="F882" s="11"/>
      <c r="G882" s="11"/>
      <c r="H882" s="11"/>
      <c r="I882" s="11"/>
      <c r="J882" s="11"/>
      <c r="K882" s="11"/>
      <c r="L882" s="11"/>
      <c r="M882" s="11"/>
      <c r="N882" s="11"/>
      <c r="O882" s="11"/>
      <c r="P882" s="11"/>
      <c r="Q882" s="11"/>
      <c r="R882" s="11"/>
      <c r="S882" s="11"/>
      <c r="T882" s="11"/>
      <c r="U882" s="11"/>
      <c r="V882" s="11"/>
    </row>
    <row r="883" spans="2:22" s="46" customFormat="1" x14ac:dyDescent="0.2">
      <c r="B883" s="11"/>
      <c r="C883" s="11"/>
      <c r="D883" s="11"/>
      <c r="E883" s="11"/>
      <c r="F883" s="11"/>
      <c r="G883" s="11"/>
      <c r="H883" s="11"/>
      <c r="I883" s="11"/>
      <c r="J883" s="11"/>
      <c r="K883" s="11"/>
      <c r="L883" s="11"/>
      <c r="M883" s="11"/>
      <c r="N883" s="11"/>
      <c r="O883" s="11"/>
      <c r="P883" s="11"/>
      <c r="Q883" s="11"/>
      <c r="R883" s="11"/>
      <c r="S883" s="11"/>
      <c r="T883" s="11"/>
      <c r="U883" s="11"/>
      <c r="V883" s="11"/>
    </row>
    <row r="884" spans="2:22" s="46" customFormat="1" x14ac:dyDescent="0.2">
      <c r="B884" s="11"/>
      <c r="C884" s="11"/>
      <c r="D884" s="11"/>
      <c r="E884" s="11"/>
      <c r="F884" s="11"/>
      <c r="G884" s="11"/>
      <c r="H884" s="11"/>
      <c r="I884" s="11"/>
      <c r="J884" s="11"/>
      <c r="K884" s="11"/>
      <c r="L884" s="11"/>
      <c r="M884" s="11"/>
      <c r="N884" s="11"/>
      <c r="O884" s="11"/>
      <c r="P884" s="11"/>
      <c r="Q884" s="11"/>
      <c r="R884" s="11"/>
      <c r="S884" s="11"/>
      <c r="T884" s="11"/>
      <c r="U884" s="11"/>
      <c r="V884" s="11"/>
    </row>
    <row r="885" spans="2:22" s="46" customFormat="1" x14ac:dyDescent="0.2">
      <c r="B885" s="11"/>
      <c r="C885" s="11"/>
      <c r="D885" s="11"/>
      <c r="E885" s="11"/>
      <c r="F885" s="11"/>
      <c r="G885" s="11"/>
      <c r="H885" s="11"/>
      <c r="I885" s="11"/>
      <c r="J885" s="11"/>
      <c r="K885" s="11"/>
      <c r="L885" s="11"/>
      <c r="M885" s="11"/>
      <c r="N885" s="11"/>
      <c r="O885" s="11"/>
      <c r="P885" s="11"/>
      <c r="Q885" s="11"/>
      <c r="R885" s="11"/>
      <c r="S885" s="11"/>
      <c r="T885" s="11"/>
      <c r="U885" s="11"/>
      <c r="V885" s="11"/>
    </row>
    <row r="886" spans="2:22" s="46" customFormat="1" x14ac:dyDescent="0.2">
      <c r="B886" s="11"/>
      <c r="C886" s="11"/>
      <c r="D886" s="11"/>
      <c r="E886" s="11"/>
      <c r="F886" s="11"/>
      <c r="G886" s="11"/>
      <c r="H886" s="11"/>
      <c r="I886" s="11"/>
      <c r="J886" s="11"/>
      <c r="K886" s="11"/>
      <c r="L886" s="11"/>
      <c r="M886" s="11"/>
      <c r="N886" s="11"/>
      <c r="O886" s="11"/>
      <c r="P886" s="11"/>
      <c r="Q886" s="11"/>
      <c r="R886" s="11"/>
      <c r="S886" s="11"/>
      <c r="T886" s="11"/>
      <c r="U886" s="11"/>
      <c r="V886" s="11"/>
    </row>
    <row r="887" spans="2:22" s="46" customFormat="1" x14ac:dyDescent="0.2">
      <c r="B887" s="11"/>
      <c r="C887" s="11"/>
      <c r="D887" s="11"/>
      <c r="E887" s="11"/>
      <c r="F887" s="11"/>
      <c r="G887" s="11"/>
      <c r="H887" s="11"/>
      <c r="I887" s="11"/>
      <c r="J887" s="11"/>
      <c r="K887" s="11"/>
      <c r="L887" s="11"/>
      <c r="M887" s="11"/>
      <c r="N887" s="11"/>
      <c r="O887" s="11"/>
      <c r="P887" s="11"/>
      <c r="Q887" s="11"/>
      <c r="R887" s="11"/>
      <c r="S887" s="11"/>
      <c r="T887" s="11"/>
      <c r="U887" s="11"/>
      <c r="V887" s="11"/>
    </row>
    <row r="888" spans="2:22" s="46" customFormat="1" x14ac:dyDescent="0.2">
      <c r="B888" s="11"/>
      <c r="C888" s="11"/>
      <c r="D888" s="11"/>
      <c r="E888" s="11"/>
      <c r="F888" s="11"/>
      <c r="G888" s="11"/>
      <c r="H888" s="11"/>
      <c r="I888" s="11"/>
      <c r="J888" s="11"/>
      <c r="K888" s="11"/>
      <c r="L888" s="11"/>
      <c r="M888" s="11"/>
      <c r="N888" s="11"/>
      <c r="O888" s="11"/>
      <c r="P888" s="11"/>
      <c r="Q888" s="11"/>
      <c r="R888" s="11"/>
      <c r="S888" s="11"/>
      <c r="T888" s="11"/>
      <c r="U888" s="11"/>
      <c r="V888" s="11"/>
    </row>
    <row r="889" spans="2:22" s="46" customFormat="1" x14ac:dyDescent="0.2">
      <c r="B889" s="11"/>
      <c r="C889" s="11"/>
      <c r="D889" s="11"/>
      <c r="E889" s="11"/>
      <c r="F889" s="11"/>
      <c r="G889" s="11"/>
      <c r="H889" s="11"/>
      <c r="I889" s="11"/>
      <c r="J889" s="11"/>
      <c r="K889" s="11"/>
      <c r="L889" s="11"/>
      <c r="M889" s="11"/>
      <c r="N889" s="11"/>
      <c r="O889" s="11"/>
      <c r="P889" s="11"/>
      <c r="Q889" s="11"/>
      <c r="R889" s="11"/>
      <c r="S889" s="11"/>
      <c r="T889" s="11"/>
      <c r="U889" s="11"/>
      <c r="V889" s="11"/>
    </row>
    <row r="890" spans="2:22" s="46" customFormat="1" x14ac:dyDescent="0.2">
      <c r="B890" s="11"/>
      <c r="C890" s="11"/>
      <c r="D890" s="11"/>
      <c r="E890" s="11"/>
      <c r="F890" s="11"/>
      <c r="G890" s="11"/>
      <c r="H890" s="11"/>
      <c r="I890" s="11"/>
      <c r="J890" s="11"/>
      <c r="K890" s="11"/>
      <c r="L890" s="11"/>
      <c r="M890" s="11"/>
      <c r="N890" s="11"/>
      <c r="O890" s="11"/>
      <c r="P890" s="11"/>
      <c r="Q890" s="11"/>
      <c r="R890" s="11"/>
      <c r="S890" s="11"/>
      <c r="T890" s="11"/>
      <c r="U890" s="11"/>
      <c r="V890" s="11"/>
    </row>
    <row r="891" spans="2:22" s="46" customFormat="1" x14ac:dyDescent="0.2">
      <c r="B891" s="11"/>
      <c r="C891" s="11"/>
      <c r="D891" s="11"/>
      <c r="E891" s="11"/>
      <c r="F891" s="11"/>
      <c r="G891" s="11"/>
      <c r="H891" s="11"/>
      <c r="I891" s="11"/>
      <c r="J891" s="11"/>
      <c r="K891" s="11"/>
      <c r="L891" s="11"/>
      <c r="M891" s="11"/>
      <c r="N891" s="11"/>
      <c r="O891" s="11"/>
      <c r="P891" s="11"/>
      <c r="Q891" s="11"/>
      <c r="R891" s="11"/>
      <c r="S891" s="11"/>
      <c r="T891" s="11"/>
      <c r="U891" s="11"/>
      <c r="V891" s="11"/>
    </row>
    <row r="892" spans="2:22" s="46" customFormat="1" x14ac:dyDescent="0.2">
      <c r="B892" s="11"/>
      <c r="C892" s="11"/>
      <c r="D892" s="11"/>
      <c r="E892" s="11"/>
      <c r="F892" s="11"/>
      <c r="G892" s="11"/>
      <c r="H892" s="11"/>
      <c r="I892" s="11"/>
      <c r="J892" s="11"/>
      <c r="K892" s="11"/>
      <c r="L892" s="11"/>
      <c r="M892" s="11"/>
      <c r="N892" s="11"/>
      <c r="O892" s="11"/>
      <c r="P892" s="11"/>
      <c r="Q892" s="11"/>
      <c r="R892" s="11"/>
      <c r="S892" s="11"/>
      <c r="T892" s="11"/>
      <c r="U892" s="11"/>
      <c r="V892" s="11"/>
    </row>
    <row r="893" spans="2:22" s="46" customFormat="1" x14ac:dyDescent="0.2">
      <c r="B893" s="11"/>
      <c r="C893" s="11"/>
      <c r="D893" s="11"/>
      <c r="E893" s="11"/>
      <c r="F893" s="11"/>
      <c r="G893" s="11"/>
      <c r="H893" s="11"/>
      <c r="I893" s="11"/>
      <c r="J893" s="11"/>
      <c r="K893" s="11"/>
      <c r="L893" s="11"/>
      <c r="M893" s="11"/>
      <c r="N893" s="11"/>
      <c r="O893" s="11"/>
      <c r="P893" s="11"/>
      <c r="Q893" s="11"/>
      <c r="R893" s="11"/>
      <c r="S893" s="11"/>
      <c r="T893" s="11"/>
      <c r="U893" s="11"/>
      <c r="V893" s="11"/>
    </row>
    <row r="894" spans="2:22" s="46" customFormat="1" x14ac:dyDescent="0.2">
      <c r="B894" s="11"/>
      <c r="C894" s="11"/>
      <c r="D894" s="11"/>
      <c r="E894" s="11"/>
      <c r="F894" s="11"/>
      <c r="G894" s="11"/>
      <c r="H894" s="11"/>
      <c r="I894" s="11"/>
      <c r="J894" s="11"/>
      <c r="K894" s="11"/>
      <c r="L894" s="11"/>
      <c r="M894" s="11"/>
      <c r="N894" s="11"/>
      <c r="O894" s="11"/>
      <c r="P894" s="11"/>
      <c r="Q894" s="11"/>
      <c r="R894" s="11"/>
      <c r="S894" s="11"/>
      <c r="T894" s="11"/>
      <c r="U894" s="11"/>
      <c r="V894" s="11"/>
    </row>
    <row r="895" spans="2:22" s="46" customFormat="1" x14ac:dyDescent="0.2">
      <c r="B895" s="11"/>
      <c r="C895" s="11"/>
      <c r="D895" s="11"/>
      <c r="E895" s="11"/>
      <c r="F895" s="11"/>
      <c r="G895" s="11"/>
      <c r="H895" s="11"/>
      <c r="I895" s="11"/>
      <c r="J895" s="11"/>
      <c r="K895" s="11"/>
      <c r="L895" s="11"/>
      <c r="M895" s="11"/>
      <c r="N895" s="11"/>
      <c r="O895" s="11"/>
      <c r="P895" s="11"/>
      <c r="Q895" s="11"/>
      <c r="R895" s="11"/>
      <c r="S895" s="11"/>
      <c r="T895" s="11"/>
      <c r="U895" s="11"/>
      <c r="V895" s="11"/>
    </row>
    <row r="896" spans="2:22" s="46" customFormat="1" x14ac:dyDescent="0.2">
      <c r="B896" s="11"/>
      <c r="C896" s="11"/>
      <c r="D896" s="11"/>
      <c r="E896" s="11"/>
      <c r="F896" s="11"/>
      <c r="G896" s="11"/>
      <c r="H896" s="11"/>
      <c r="I896" s="11"/>
      <c r="J896" s="11"/>
      <c r="K896" s="11"/>
      <c r="L896" s="11"/>
      <c r="M896" s="11"/>
      <c r="N896" s="11"/>
      <c r="O896" s="11"/>
      <c r="P896" s="11"/>
      <c r="Q896" s="11"/>
      <c r="R896" s="11"/>
      <c r="S896" s="11"/>
      <c r="T896" s="11"/>
      <c r="U896" s="11"/>
      <c r="V896" s="11"/>
    </row>
    <row r="897" spans="2:22" s="46" customFormat="1" x14ac:dyDescent="0.2">
      <c r="B897" s="11"/>
      <c r="C897" s="11"/>
      <c r="D897" s="11"/>
      <c r="E897" s="11"/>
      <c r="F897" s="11"/>
      <c r="G897" s="11"/>
      <c r="H897" s="11"/>
      <c r="I897" s="11"/>
      <c r="J897" s="11"/>
      <c r="K897" s="11"/>
      <c r="L897" s="11"/>
      <c r="M897" s="11"/>
      <c r="N897" s="11"/>
      <c r="O897" s="11"/>
      <c r="P897" s="11"/>
      <c r="Q897" s="11"/>
      <c r="R897" s="11"/>
      <c r="S897" s="11"/>
      <c r="T897" s="11"/>
      <c r="U897" s="11"/>
      <c r="V897" s="11"/>
    </row>
    <row r="898" spans="2:22" s="46" customFormat="1" x14ac:dyDescent="0.2">
      <c r="B898" s="11"/>
      <c r="C898" s="11"/>
      <c r="D898" s="11"/>
      <c r="E898" s="11"/>
      <c r="F898" s="11"/>
      <c r="G898" s="11"/>
      <c r="H898" s="11"/>
      <c r="I898" s="11"/>
      <c r="J898" s="11"/>
      <c r="K898" s="11"/>
      <c r="L898" s="11"/>
      <c r="M898" s="11"/>
      <c r="N898" s="11"/>
      <c r="O898" s="11"/>
      <c r="P898" s="11"/>
      <c r="Q898" s="11"/>
      <c r="R898" s="11"/>
      <c r="S898" s="11"/>
      <c r="T898" s="11"/>
      <c r="U898" s="11"/>
      <c r="V898" s="11"/>
    </row>
    <row r="899" spans="2:22" s="46" customFormat="1" x14ac:dyDescent="0.2">
      <c r="B899" s="11"/>
      <c r="C899" s="11"/>
      <c r="D899" s="11"/>
      <c r="E899" s="11"/>
      <c r="F899" s="11"/>
      <c r="G899" s="11"/>
      <c r="H899" s="11"/>
      <c r="I899" s="11"/>
      <c r="J899" s="11"/>
      <c r="K899" s="11"/>
      <c r="L899" s="11"/>
      <c r="M899" s="11"/>
      <c r="N899" s="11"/>
      <c r="O899" s="11"/>
      <c r="P899" s="11"/>
      <c r="Q899" s="11"/>
      <c r="R899" s="11"/>
      <c r="S899" s="11"/>
      <c r="T899" s="11"/>
      <c r="U899" s="11"/>
      <c r="V899" s="11"/>
    </row>
    <row r="900" spans="2:22" s="46" customFormat="1" x14ac:dyDescent="0.2">
      <c r="B900" s="11"/>
      <c r="C900" s="11"/>
      <c r="D900" s="11"/>
      <c r="E900" s="11"/>
      <c r="F900" s="11"/>
      <c r="G900" s="11"/>
      <c r="H900" s="11"/>
      <c r="I900" s="11"/>
      <c r="J900" s="11"/>
      <c r="K900" s="11"/>
      <c r="L900" s="11"/>
      <c r="M900" s="11"/>
      <c r="N900" s="11"/>
      <c r="O900" s="11"/>
      <c r="P900" s="11"/>
      <c r="Q900" s="11"/>
      <c r="R900" s="11"/>
      <c r="S900" s="11"/>
      <c r="T900" s="11"/>
      <c r="U900" s="11"/>
      <c r="V900" s="11"/>
    </row>
    <row r="901" spans="2:22" s="46" customFormat="1" x14ac:dyDescent="0.2">
      <c r="B901" s="11"/>
      <c r="C901" s="11"/>
      <c r="D901" s="11"/>
      <c r="E901" s="11"/>
      <c r="F901" s="11"/>
      <c r="G901" s="11"/>
      <c r="H901" s="11"/>
      <c r="I901" s="11"/>
      <c r="J901" s="11"/>
      <c r="K901" s="11"/>
      <c r="L901" s="11"/>
      <c r="M901" s="11"/>
      <c r="N901" s="11"/>
      <c r="O901" s="11"/>
      <c r="P901" s="11"/>
      <c r="Q901" s="11"/>
      <c r="R901" s="11"/>
      <c r="S901" s="11"/>
      <c r="T901" s="11"/>
      <c r="U901" s="11"/>
      <c r="V901" s="11"/>
    </row>
    <row r="902" spans="2:22" s="46" customFormat="1" x14ac:dyDescent="0.2">
      <c r="B902" s="11"/>
      <c r="C902" s="11"/>
      <c r="D902" s="11"/>
      <c r="E902" s="11"/>
      <c r="F902" s="11"/>
      <c r="G902" s="11"/>
      <c r="H902" s="11"/>
      <c r="I902" s="11"/>
      <c r="J902" s="11"/>
      <c r="K902" s="11"/>
      <c r="L902" s="11"/>
      <c r="M902" s="11"/>
      <c r="N902" s="11"/>
      <c r="O902" s="11"/>
      <c r="P902" s="11"/>
      <c r="Q902" s="11"/>
      <c r="R902" s="11"/>
      <c r="S902" s="11"/>
      <c r="T902" s="11"/>
      <c r="U902" s="11"/>
      <c r="V902" s="11"/>
    </row>
    <row r="903" spans="2:22" s="46" customFormat="1" x14ac:dyDescent="0.2">
      <c r="B903" s="11"/>
      <c r="C903" s="11"/>
      <c r="D903" s="11"/>
      <c r="E903" s="11"/>
      <c r="F903" s="11"/>
      <c r="G903" s="11"/>
      <c r="H903" s="11"/>
      <c r="I903" s="11"/>
      <c r="J903" s="11"/>
      <c r="K903" s="11"/>
      <c r="L903" s="11"/>
      <c r="M903" s="11"/>
      <c r="N903" s="11"/>
      <c r="O903" s="11"/>
      <c r="P903" s="11"/>
      <c r="Q903" s="11"/>
      <c r="R903" s="11"/>
      <c r="S903" s="11"/>
      <c r="T903" s="11"/>
      <c r="U903" s="11"/>
      <c r="V903" s="11"/>
    </row>
    <row r="904" spans="2:22" s="46" customFormat="1" x14ac:dyDescent="0.2">
      <c r="B904" s="11"/>
      <c r="C904" s="11"/>
      <c r="D904" s="11"/>
      <c r="E904" s="11"/>
      <c r="F904" s="11"/>
      <c r="G904" s="11"/>
      <c r="H904" s="11"/>
      <c r="I904" s="11"/>
      <c r="J904" s="11"/>
      <c r="K904" s="11"/>
      <c r="L904" s="11"/>
      <c r="M904" s="11"/>
      <c r="N904" s="11"/>
      <c r="O904" s="11"/>
      <c r="P904" s="11"/>
      <c r="Q904" s="11"/>
      <c r="R904" s="11"/>
      <c r="S904" s="11"/>
      <c r="T904" s="11"/>
      <c r="U904" s="11"/>
      <c r="V904" s="11"/>
    </row>
    <row r="905" spans="2:22" s="46" customFormat="1" x14ac:dyDescent="0.2">
      <c r="B905" s="11"/>
      <c r="C905" s="11"/>
      <c r="D905" s="11"/>
      <c r="E905" s="11"/>
      <c r="F905" s="11"/>
      <c r="G905" s="11"/>
      <c r="H905" s="11"/>
      <c r="I905" s="11"/>
      <c r="J905" s="11"/>
      <c r="K905" s="11"/>
      <c r="L905" s="11"/>
      <c r="M905" s="11"/>
      <c r="N905" s="11"/>
      <c r="O905" s="11"/>
      <c r="P905" s="11"/>
      <c r="Q905" s="11"/>
      <c r="R905" s="11"/>
      <c r="S905" s="11"/>
      <c r="T905" s="11"/>
      <c r="U905" s="11"/>
      <c r="V905" s="11"/>
    </row>
    <row r="906" spans="2:22" s="46" customFormat="1" x14ac:dyDescent="0.2">
      <c r="B906" s="11"/>
      <c r="C906" s="11"/>
      <c r="D906" s="11"/>
      <c r="E906" s="11"/>
      <c r="F906" s="11"/>
      <c r="G906" s="11"/>
      <c r="H906" s="11"/>
      <c r="I906" s="11"/>
      <c r="J906" s="11"/>
      <c r="K906" s="11"/>
      <c r="L906" s="11"/>
      <c r="M906" s="11"/>
      <c r="N906" s="11"/>
      <c r="O906" s="11"/>
      <c r="P906" s="11"/>
      <c r="Q906" s="11"/>
      <c r="R906" s="11"/>
      <c r="S906" s="11"/>
      <c r="T906" s="11"/>
      <c r="U906" s="11"/>
      <c r="V906" s="11"/>
    </row>
    <row r="907" spans="2:22" s="46" customFormat="1" x14ac:dyDescent="0.2">
      <c r="B907" s="11"/>
      <c r="C907" s="11"/>
      <c r="D907" s="11"/>
      <c r="E907" s="11"/>
      <c r="F907" s="11"/>
      <c r="G907" s="11"/>
      <c r="H907" s="11"/>
      <c r="I907" s="11"/>
      <c r="J907" s="11"/>
      <c r="K907" s="11"/>
      <c r="L907" s="11"/>
      <c r="M907" s="11"/>
      <c r="N907" s="11"/>
      <c r="O907" s="11"/>
      <c r="P907" s="11"/>
      <c r="Q907" s="11"/>
      <c r="R907" s="11"/>
      <c r="S907" s="11"/>
      <c r="T907" s="11"/>
      <c r="U907" s="11"/>
      <c r="V907" s="11"/>
    </row>
    <row r="908" spans="2:22" s="46" customFormat="1" x14ac:dyDescent="0.2">
      <c r="B908" s="11"/>
      <c r="C908" s="11"/>
      <c r="D908" s="11"/>
      <c r="E908" s="11"/>
      <c r="F908" s="11"/>
      <c r="G908" s="11"/>
      <c r="H908" s="11"/>
      <c r="I908" s="11"/>
      <c r="J908" s="11"/>
      <c r="K908" s="11"/>
      <c r="L908" s="11"/>
      <c r="M908" s="11"/>
      <c r="N908" s="11"/>
      <c r="O908" s="11"/>
      <c r="P908" s="11"/>
      <c r="Q908" s="11"/>
      <c r="R908" s="11"/>
      <c r="S908" s="11"/>
      <c r="T908" s="11"/>
      <c r="U908" s="11"/>
      <c r="V908" s="11"/>
    </row>
    <row r="909" spans="2:22" s="46" customFormat="1" x14ac:dyDescent="0.2">
      <c r="B909" s="11"/>
      <c r="C909" s="11"/>
      <c r="D909" s="11"/>
      <c r="E909" s="11"/>
      <c r="F909" s="11"/>
      <c r="G909" s="11"/>
      <c r="H909" s="11"/>
      <c r="I909" s="11"/>
      <c r="J909" s="11"/>
      <c r="K909" s="11"/>
      <c r="L909" s="11"/>
      <c r="M909" s="11"/>
      <c r="N909" s="11"/>
      <c r="O909" s="11"/>
      <c r="P909" s="11"/>
      <c r="Q909" s="11"/>
      <c r="R909" s="11"/>
      <c r="S909" s="11"/>
      <c r="T909" s="11"/>
      <c r="U909" s="11"/>
      <c r="V909" s="11"/>
    </row>
    <row r="910" spans="2:22" s="46" customFormat="1" x14ac:dyDescent="0.2">
      <c r="B910" s="11"/>
      <c r="C910" s="11"/>
      <c r="D910" s="11"/>
      <c r="E910" s="11"/>
      <c r="F910" s="11"/>
      <c r="G910" s="11"/>
      <c r="H910" s="11"/>
      <c r="I910" s="11"/>
      <c r="J910" s="11"/>
      <c r="K910" s="11"/>
      <c r="L910" s="11"/>
      <c r="M910" s="11"/>
      <c r="N910" s="11"/>
      <c r="O910" s="11"/>
      <c r="P910" s="11"/>
      <c r="Q910" s="11"/>
      <c r="R910" s="11"/>
      <c r="S910" s="11"/>
      <c r="T910" s="11"/>
      <c r="U910" s="11"/>
      <c r="V910" s="11"/>
    </row>
    <row r="911" spans="2:22" s="46" customFormat="1" x14ac:dyDescent="0.2">
      <c r="B911" s="11"/>
      <c r="C911" s="11"/>
      <c r="D911" s="11"/>
      <c r="E911" s="11"/>
      <c r="F911" s="11"/>
      <c r="G911" s="11"/>
      <c r="H911" s="11"/>
      <c r="I911" s="11"/>
      <c r="J911" s="11"/>
      <c r="K911" s="11"/>
      <c r="L911" s="11"/>
      <c r="M911" s="11"/>
      <c r="N911" s="11"/>
      <c r="O911" s="11"/>
      <c r="P911" s="11"/>
      <c r="Q911" s="11"/>
      <c r="R911" s="11"/>
      <c r="S911" s="11"/>
      <c r="T911" s="11"/>
      <c r="U911" s="11"/>
      <c r="V911" s="11"/>
    </row>
    <row r="912" spans="2:22" s="46" customFormat="1" x14ac:dyDescent="0.2">
      <c r="B912" s="11"/>
      <c r="C912" s="11"/>
      <c r="D912" s="11"/>
      <c r="E912" s="11"/>
      <c r="F912" s="11"/>
      <c r="G912" s="11"/>
      <c r="H912" s="11"/>
      <c r="I912" s="11"/>
      <c r="J912" s="11"/>
      <c r="K912" s="11"/>
      <c r="L912" s="11"/>
      <c r="M912" s="11"/>
      <c r="N912" s="11"/>
      <c r="O912" s="11"/>
      <c r="P912" s="11"/>
      <c r="Q912" s="11"/>
      <c r="R912" s="11"/>
      <c r="S912" s="11"/>
      <c r="T912" s="11"/>
      <c r="U912" s="11"/>
      <c r="V912" s="11"/>
    </row>
    <row r="913" spans="2:22" s="46" customFormat="1" x14ac:dyDescent="0.2">
      <c r="B913" s="11"/>
      <c r="C913" s="11"/>
      <c r="D913" s="11"/>
      <c r="E913" s="11"/>
      <c r="F913" s="11"/>
      <c r="G913" s="11"/>
      <c r="H913" s="11"/>
      <c r="I913" s="11"/>
      <c r="J913" s="11"/>
      <c r="K913" s="11"/>
      <c r="L913" s="11"/>
      <c r="M913" s="11"/>
      <c r="N913" s="11"/>
      <c r="O913" s="11"/>
      <c r="P913" s="11"/>
      <c r="Q913" s="11"/>
      <c r="R913" s="11"/>
      <c r="S913" s="11"/>
      <c r="T913" s="11"/>
      <c r="U913" s="11"/>
      <c r="V913" s="11"/>
    </row>
    <row r="914" spans="2:22" s="46" customFormat="1" x14ac:dyDescent="0.2">
      <c r="B914" s="11"/>
      <c r="C914" s="11"/>
      <c r="D914" s="11"/>
      <c r="E914" s="11"/>
      <c r="F914" s="11"/>
      <c r="G914" s="11"/>
      <c r="H914" s="11"/>
      <c r="I914" s="11"/>
      <c r="J914" s="11"/>
      <c r="K914" s="11"/>
      <c r="L914" s="11"/>
      <c r="M914" s="11"/>
      <c r="N914" s="11"/>
      <c r="O914" s="11"/>
      <c r="P914" s="11"/>
      <c r="Q914" s="11"/>
      <c r="R914" s="11"/>
      <c r="S914" s="11"/>
      <c r="T914" s="11"/>
      <c r="U914" s="11"/>
      <c r="V914" s="11"/>
    </row>
    <row r="915" spans="2:22" s="46" customFormat="1" x14ac:dyDescent="0.2">
      <c r="B915" s="11"/>
      <c r="C915" s="11"/>
      <c r="D915" s="11"/>
      <c r="E915" s="11"/>
      <c r="F915" s="11"/>
      <c r="G915" s="11"/>
      <c r="H915" s="11"/>
      <c r="I915" s="11"/>
      <c r="J915" s="11"/>
      <c r="K915" s="11"/>
      <c r="L915" s="11"/>
      <c r="M915" s="11"/>
      <c r="N915" s="11"/>
      <c r="O915" s="11"/>
      <c r="P915" s="11"/>
      <c r="Q915" s="11"/>
      <c r="R915" s="11"/>
      <c r="S915" s="11"/>
      <c r="T915" s="11"/>
      <c r="U915" s="11"/>
      <c r="V915" s="11"/>
    </row>
    <row r="916" spans="2:22" s="46" customFormat="1" x14ac:dyDescent="0.2">
      <c r="B916" s="11"/>
      <c r="C916" s="11"/>
      <c r="D916" s="11"/>
      <c r="E916" s="11"/>
      <c r="F916" s="11"/>
      <c r="G916" s="11"/>
      <c r="H916" s="11"/>
      <c r="I916" s="11"/>
      <c r="J916" s="11"/>
      <c r="K916" s="11"/>
      <c r="L916" s="11"/>
      <c r="M916" s="11"/>
      <c r="N916" s="11"/>
      <c r="O916" s="11"/>
      <c r="P916" s="11"/>
      <c r="Q916" s="11"/>
      <c r="R916" s="11"/>
      <c r="S916" s="11"/>
      <c r="T916" s="11"/>
      <c r="U916" s="11"/>
      <c r="V916" s="11"/>
    </row>
    <row r="917" spans="2:22" s="46" customFormat="1" x14ac:dyDescent="0.2">
      <c r="B917" s="11"/>
      <c r="C917" s="11"/>
      <c r="D917" s="11"/>
      <c r="E917" s="11"/>
      <c r="F917" s="11"/>
      <c r="G917" s="11"/>
      <c r="H917" s="11"/>
      <c r="I917" s="11"/>
      <c r="J917" s="11"/>
      <c r="K917" s="11"/>
      <c r="L917" s="11"/>
      <c r="M917" s="11"/>
      <c r="N917" s="11"/>
      <c r="O917" s="11"/>
      <c r="P917" s="11"/>
      <c r="Q917" s="11"/>
      <c r="R917" s="11"/>
      <c r="S917" s="11"/>
      <c r="T917" s="11"/>
      <c r="U917" s="11"/>
      <c r="V917" s="11"/>
    </row>
    <row r="918" spans="2:22" s="46" customFormat="1" x14ac:dyDescent="0.2">
      <c r="B918" s="11"/>
      <c r="C918" s="11"/>
      <c r="D918" s="11"/>
      <c r="E918" s="11"/>
      <c r="F918" s="11"/>
      <c r="G918" s="11"/>
      <c r="H918" s="11"/>
      <c r="I918" s="11"/>
      <c r="J918" s="11"/>
      <c r="K918" s="11"/>
      <c r="L918" s="11"/>
      <c r="M918" s="11"/>
      <c r="N918" s="11"/>
      <c r="O918" s="11"/>
      <c r="P918" s="11"/>
      <c r="Q918" s="11"/>
      <c r="R918" s="11"/>
      <c r="S918" s="11"/>
      <c r="T918" s="11"/>
      <c r="U918" s="11"/>
      <c r="V918" s="11"/>
    </row>
    <row r="919" spans="2:22" s="46" customFormat="1" x14ac:dyDescent="0.2">
      <c r="B919" s="11"/>
      <c r="C919" s="11"/>
      <c r="D919" s="11"/>
      <c r="E919" s="11"/>
      <c r="F919" s="11"/>
      <c r="G919" s="11"/>
      <c r="H919" s="11"/>
      <c r="I919" s="11"/>
      <c r="J919" s="11"/>
      <c r="K919" s="11"/>
      <c r="L919" s="11"/>
      <c r="M919" s="11"/>
      <c r="N919" s="11"/>
      <c r="O919" s="11"/>
      <c r="P919" s="11"/>
      <c r="Q919" s="11"/>
      <c r="R919" s="11"/>
      <c r="S919" s="11"/>
      <c r="T919" s="11"/>
      <c r="U919" s="11"/>
      <c r="V919" s="11"/>
    </row>
    <row r="920" spans="2:22" s="46" customFormat="1" x14ac:dyDescent="0.2">
      <c r="B920" s="11"/>
      <c r="C920" s="11"/>
      <c r="D920" s="11"/>
      <c r="E920" s="11"/>
      <c r="F920" s="11"/>
      <c r="G920" s="11"/>
      <c r="H920" s="11"/>
      <c r="I920" s="11"/>
      <c r="J920" s="11"/>
      <c r="K920" s="11"/>
      <c r="L920" s="11"/>
      <c r="M920" s="11"/>
      <c r="N920" s="11"/>
      <c r="O920" s="11"/>
      <c r="P920" s="11"/>
      <c r="Q920" s="11"/>
      <c r="R920" s="11"/>
      <c r="S920" s="11"/>
      <c r="T920" s="11"/>
      <c r="U920" s="11"/>
      <c r="V920" s="11"/>
    </row>
    <row r="921" spans="2:22" s="46" customFormat="1" x14ac:dyDescent="0.2">
      <c r="B921" s="11"/>
      <c r="C921" s="11"/>
      <c r="D921" s="11"/>
      <c r="E921" s="11"/>
      <c r="F921" s="11"/>
      <c r="G921" s="11"/>
      <c r="H921" s="11"/>
      <c r="I921" s="11"/>
      <c r="J921" s="11"/>
      <c r="K921" s="11"/>
      <c r="L921" s="11"/>
      <c r="M921" s="11"/>
      <c r="N921" s="11"/>
      <c r="O921" s="11"/>
      <c r="P921" s="11"/>
      <c r="Q921" s="11"/>
      <c r="R921" s="11"/>
      <c r="S921" s="11"/>
      <c r="T921" s="11"/>
      <c r="U921" s="11"/>
      <c r="V921" s="11"/>
    </row>
    <row r="922" spans="2:22" s="46" customFormat="1" x14ac:dyDescent="0.2">
      <c r="B922" s="11"/>
      <c r="C922" s="11"/>
      <c r="D922" s="11"/>
      <c r="E922" s="11"/>
      <c r="F922" s="11"/>
      <c r="G922" s="11"/>
      <c r="H922" s="11"/>
      <c r="I922" s="11"/>
      <c r="J922" s="11"/>
      <c r="K922" s="11"/>
      <c r="L922" s="11"/>
      <c r="M922" s="11"/>
      <c r="N922" s="11"/>
      <c r="O922" s="11"/>
      <c r="P922" s="11"/>
      <c r="Q922" s="11"/>
      <c r="R922" s="11"/>
      <c r="S922" s="11"/>
      <c r="T922" s="11"/>
      <c r="U922" s="11"/>
      <c r="V922" s="11"/>
    </row>
    <row r="923" spans="2:22" s="46" customFormat="1" x14ac:dyDescent="0.2">
      <c r="B923" s="11"/>
      <c r="C923" s="11"/>
      <c r="D923" s="11"/>
      <c r="E923" s="11"/>
      <c r="F923" s="11"/>
      <c r="G923" s="11"/>
      <c r="H923" s="11"/>
      <c r="I923" s="11"/>
      <c r="J923" s="11"/>
      <c r="K923" s="11"/>
      <c r="L923" s="11"/>
      <c r="M923" s="11"/>
      <c r="N923" s="11"/>
      <c r="O923" s="11"/>
      <c r="P923" s="11"/>
      <c r="Q923" s="11"/>
      <c r="R923" s="11"/>
      <c r="S923" s="11"/>
      <c r="T923" s="11"/>
      <c r="U923" s="11"/>
      <c r="V923" s="11"/>
    </row>
    <row r="924" spans="2:22" s="46" customFormat="1" x14ac:dyDescent="0.2">
      <c r="B924" s="11"/>
      <c r="C924" s="11"/>
      <c r="D924" s="11"/>
      <c r="E924" s="11"/>
      <c r="F924" s="11"/>
      <c r="G924" s="11"/>
      <c r="H924" s="11"/>
      <c r="I924" s="11"/>
      <c r="J924" s="11"/>
      <c r="K924" s="11"/>
      <c r="L924" s="11"/>
      <c r="M924" s="11"/>
      <c r="N924" s="11"/>
      <c r="O924" s="11"/>
      <c r="P924" s="11"/>
      <c r="Q924" s="11"/>
      <c r="R924" s="11"/>
      <c r="S924" s="11"/>
      <c r="T924" s="11"/>
      <c r="U924" s="11"/>
      <c r="V924" s="11"/>
    </row>
    <row r="925" spans="2:22" s="46" customFormat="1" x14ac:dyDescent="0.2">
      <c r="B925" s="11"/>
      <c r="C925" s="11"/>
      <c r="D925" s="11"/>
      <c r="E925" s="11"/>
      <c r="F925" s="11"/>
      <c r="G925" s="11"/>
      <c r="H925" s="11"/>
      <c r="I925" s="11"/>
      <c r="J925" s="11"/>
      <c r="K925" s="11"/>
      <c r="L925" s="11"/>
      <c r="M925" s="11"/>
      <c r="N925" s="11"/>
      <c r="O925" s="11"/>
      <c r="P925" s="11"/>
      <c r="Q925" s="11"/>
      <c r="R925" s="11"/>
      <c r="S925" s="11"/>
      <c r="T925" s="11"/>
      <c r="U925" s="11"/>
      <c r="V925" s="11"/>
    </row>
    <row r="926" spans="2:22" s="46" customFormat="1" x14ac:dyDescent="0.2">
      <c r="B926" s="11"/>
      <c r="C926" s="11"/>
      <c r="D926" s="11"/>
      <c r="E926" s="11"/>
      <c r="F926" s="11"/>
      <c r="G926" s="11"/>
      <c r="H926" s="11"/>
      <c r="I926" s="11"/>
      <c r="J926" s="11"/>
      <c r="K926" s="11"/>
      <c r="L926" s="11"/>
      <c r="M926" s="11"/>
      <c r="N926" s="11"/>
      <c r="O926" s="11"/>
      <c r="P926" s="11"/>
      <c r="Q926" s="11"/>
      <c r="R926" s="11"/>
      <c r="S926" s="11"/>
      <c r="T926" s="11"/>
      <c r="U926" s="11"/>
      <c r="V926" s="11"/>
    </row>
    <row r="927" spans="2:22" s="46" customFormat="1" x14ac:dyDescent="0.2">
      <c r="B927" s="11"/>
      <c r="C927" s="11"/>
      <c r="D927" s="11"/>
      <c r="E927" s="11"/>
      <c r="F927" s="11"/>
      <c r="G927" s="11"/>
      <c r="H927" s="11"/>
      <c r="I927" s="11"/>
      <c r="J927" s="11"/>
      <c r="K927" s="11"/>
      <c r="L927" s="11"/>
      <c r="M927" s="11"/>
      <c r="N927" s="11"/>
      <c r="O927" s="11"/>
      <c r="P927" s="11"/>
      <c r="Q927" s="11"/>
      <c r="R927" s="11"/>
      <c r="S927" s="11"/>
      <c r="T927" s="11"/>
      <c r="U927" s="11"/>
      <c r="V927" s="11"/>
    </row>
    <row r="928" spans="2:22" s="46" customFormat="1" x14ac:dyDescent="0.2">
      <c r="B928" s="11"/>
      <c r="C928" s="11"/>
      <c r="D928" s="11"/>
      <c r="E928" s="11"/>
      <c r="F928" s="11"/>
      <c r="G928" s="11"/>
      <c r="H928" s="11"/>
      <c r="I928" s="11"/>
      <c r="J928" s="11"/>
      <c r="K928" s="11"/>
      <c r="L928" s="11"/>
      <c r="M928" s="11"/>
      <c r="N928" s="11"/>
      <c r="O928" s="11"/>
      <c r="P928" s="11"/>
      <c r="Q928" s="11"/>
      <c r="R928" s="11"/>
      <c r="S928" s="11"/>
      <c r="T928" s="11"/>
      <c r="U928" s="11"/>
      <c r="V928" s="11"/>
    </row>
    <row r="929" spans="2:22" s="46" customFormat="1" x14ac:dyDescent="0.2">
      <c r="B929" s="11"/>
      <c r="C929" s="11"/>
      <c r="D929" s="11"/>
      <c r="E929" s="11"/>
      <c r="F929" s="11"/>
      <c r="G929" s="11"/>
      <c r="H929" s="11"/>
      <c r="I929" s="11"/>
      <c r="J929" s="11"/>
      <c r="K929" s="11"/>
      <c r="L929" s="11"/>
      <c r="M929" s="11"/>
      <c r="N929" s="11"/>
      <c r="O929" s="11"/>
      <c r="P929" s="11"/>
      <c r="Q929" s="11"/>
      <c r="R929" s="11"/>
      <c r="S929" s="11"/>
      <c r="T929" s="11"/>
      <c r="U929" s="11"/>
      <c r="V929" s="11"/>
    </row>
    <row r="930" spans="2:22" s="46" customFormat="1" x14ac:dyDescent="0.2">
      <c r="B930" s="11"/>
      <c r="C930" s="11"/>
      <c r="D930" s="11"/>
      <c r="E930" s="11"/>
      <c r="F930" s="11"/>
      <c r="G930" s="11"/>
      <c r="H930" s="11"/>
      <c r="I930" s="11"/>
      <c r="J930" s="11"/>
      <c r="K930" s="11"/>
      <c r="L930" s="11"/>
      <c r="M930" s="11"/>
      <c r="N930" s="11"/>
      <c r="O930" s="11"/>
      <c r="P930" s="11"/>
      <c r="Q930" s="11"/>
      <c r="R930" s="11"/>
      <c r="S930" s="11"/>
      <c r="T930" s="11"/>
      <c r="U930" s="11"/>
      <c r="V930" s="11"/>
    </row>
    <row r="931" spans="2:22" s="46" customFormat="1" x14ac:dyDescent="0.2">
      <c r="B931" s="11"/>
      <c r="C931" s="11"/>
      <c r="D931" s="11"/>
      <c r="E931" s="11"/>
      <c r="F931" s="11"/>
      <c r="G931" s="11"/>
      <c r="H931" s="11"/>
      <c r="I931" s="11"/>
      <c r="J931" s="11"/>
      <c r="K931" s="11"/>
      <c r="L931" s="11"/>
      <c r="M931" s="11"/>
      <c r="N931" s="11"/>
      <c r="O931" s="11"/>
      <c r="P931" s="11"/>
      <c r="Q931" s="11"/>
      <c r="R931" s="11"/>
      <c r="S931" s="11"/>
      <c r="T931" s="11"/>
      <c r="U931" s="11"/>
      <c r="V931" s="11"/>
    </row>
    <row r="932" spans="2:22" s="46" customFormat="1" x14ac:dyDescent="0.2">
      <c r="B932" s="11"/>
      <c r="C932" s="11"/>
      <c r="D932" s="11"/>
      <c r="E932" s="11"/>
      <c r="F932" s="11"/>
      <c r="G932" s="11"/>
      <c r="H932" s="11"/>
      <c r="I932" s="11"/>
      <c r="J932" s="11"/>
      <c r="K932" s="11"/>
      <c r="L932" s="11"/>
      <c r="M932" s="11"/>
      <c r="N932" s="11"/>
      <c r="O932" s="11"/>
      <c r="P932" s="11"/>
      <c r="Q932" s="11"/>
      <c r="R932" s="11"/>
      <c r="S932" s="11"/>
      <c r="T932" s="11"/>
      <c r="U932" s="11"/>
      <c r="V932" s="11"/>
    </row>
    <row r="933" spans="2:22" s="46" customFormat="1" x14ac:dyDescent="0.2">
      <c r="B933" s="11"/>
      <c r="C933" s="11"/>
      <c r="D933" s="11"/>
      <c r="E933" s="11"/>
      <c r="F933" s="11"/>
      <c r="G933" s="11"/>
      <c r="H933" s="11"/>
      <c r="I933" s="11"/>
      <c r="J933" s="11"/>
      <c r="K933" s="11"/>
      <c r="L933" s="11"/>
      <c r="M933" s="11"/>
      <c r="N933" s="11"/>
      <c r="O933" s="11"/>
      <c r="P933" s="11"/>
      <c r="Q933" s="11"/>
      <c r="R933" s="11"/>
      <c r="S933" s="11"/>
      <c r="T933" s="11"/>
      <c r="U933" s="11"/>
      <c r="V933" s="11"/>
    </row>
    <row r="934" spans="2:22" s="46" customFormat="1" x14ac:dyDescent="0.2">
      <c r="B934" s="11"/>
      <c r="C934" s="11"/>
      <c r="D934" s="11"/>
      <c r="E934" s="11"/>
      <c r="F934" s="11"/>
      <c r="G934" s="11"/>
      <c r="H934" s="11"/>
      <c r="I934" s="11"/>
      <c r="J934" s="11"/>
      <c r="K934" s="11"/>
      <c r="L934" s="11"/>
      <c r="M934" s="11"/>
      <c r="N934" s="11"/>
      <c r="O934" s="11"/>
      <c r="P934" s="11"/>
      <c r="Q934" s="11"/>
      <c r="R934" s="11"/>
      <c r="S934" s="11"/>
      <c r="T934" s="11"/>
      <c r="U934" s="11"/>
      <c r="V934" s="11"/>
    </row>
    <row r="935" spans="2:22" s="46" customFormat="1" x14ac:dyDescent="0.2">
      <c r="B935" s="11"/>
      <c r="C935" s="11"/>
      <c r="D935" s="11"/>
      <c r="E935" s="11"/>
      <c r="F935" s="11"/>
      <c r="G935" s="11"/>
      <c r="H935" s="11"/>
      <c r="I935" s="11"/>
      <c r="J935" s="11"/>
      <c r="K935" s="11"/>
      <c r="L935" s="11"/>
      <c r="M935" s="11"/>
      <c r="N935" s="11"/>
      <c r="O935" s="11"/>
      <c r="P935" s="11"/>
      <c r="Q935" s="11"/>
      <c r="R935" s="11"/>
      <c r="S935" s="11"/>
      <c r="T935" s="11"/>
      <c r="U935" s="11"/>
      <c r="V935" s="11"/>
    </row>
    <row r="936" spans="2:22" s="46" customFormat="1" x14ac:dyDescent="0.2">
      <c r="B936" s="11"/>
      <c r="C936" s="11"/>
      <c r="D936" s="11"/>
      <c r="E936" s="11"/>
      <c r="F936" s="11"/>
      <c r="G936" s="11"/>
      <c r="H936" s="11"/>
      <c r="I936" s="11"/>
      <c r="J936" s="11"/>
      <c r="K936" s="11"/>
      <c r="L936" s="11"/>
      <c r="M936" s="11"/>
      <c r="N936" s="11"/>
      <c r="O936" s="11"/>
      <c r="P936" s="11"/>
      <c r="Q936" s="11"/>
      <c r="R936" s="11"/>
      <c r="S936" s="11"/>
      <c r="T936" s="11"/>
      <c r="U936" s="11"/>
      <c r="V936" s="11"/>
    </row>
    <row r="937" spans="2:22" s="46" customFormat="1" x14ac:dyDescent="0.2">
      <c r="B937" s="11"/>
      <c r="C937" s="11"/>
      <c r="D937" s="11"/>
      <c r="E937" s="11"/>
      <c r="F937" s="11"/>
      <c r="G937" s="11"/>
      <c r="H937" s="11"/>
      <c r="I937" s="11"/>
      <c r="J937" s="11"/>
      <c r="K937" s="11"/>
      <c r="L937" s="11"/>
      <c r="M937" s="11"/>
      <c r="N937" s="11"/>
      <c r="O937" s="11"/>
      <c r="P937" s="11"/>
      <c r="Q937" s="11"/>
      <c r="R937" s="11"/>
      <c r="S937" s="11"/>
      <c r="T937" s="11"/>
      <c r="U937" s="11"/>
      <c r="V937" s="11"/>
    </row>
    <row r="938" spans="2:22" s="46" customFormat="1" x14ac:dyDescent="0.2">
      <c r="B938" s="11"/>
      <c r="C938" s="11"/>
      <c r="D938" s="11"/>
      <c r="E938" s="11"/>
      <c r="F938" s="11"/>
      <c r="G938" s="11"/>
      <c r="H938" s="11"/>
      <c r="I938" s="11"/>
      <c r="J938" s="11"/>
      <c r="K938" s="11"/>
      <c r="L938" s="11"/>
      <c r="M938" s="11"/>
      <c r="N938" s="11"/>
      <c r="O938" s="11"/>
      <c r="P938" s="11"/>
      <c r="Q938" s="11"/>
      <c r="R938" s="11"/>
      <c r="S938" s="11"/>
      <c r="T938" s="11"/>
      <c r="U938" s="11"/>
      <c r="V938" s="11"/>
    </row>
    <row r="939" spans="2:22" s="46" customFormat="1" x14ac:dyDescent="0.2">
      <c r="B939" s="11"/>
      <c r="C939" s="11"/>
      <c r="D939" s="11"/>
      <c r="E939" s="11"/>
      <c r="F939" s="11"/>
      <c r="G939" s="11"/>
      <c r="H939" s="11"/>
      <c r="I939" s="11"/>
      <c r="J939" s="11"/>
      <c r="K939" s="11"/>
      <c r="L939" s="11"/>
      <c r="M939" s="11"/>
      <c r="N939" s="11"/>
      <c r="O939" s="11"/>
      <c r="P939" s="11"/>
      <c r="Q939" s="11"/>
      <c r="R939" s="11"/>
      <c r="S939" s="11"/>
      <c r="T939" s="11"/>
      <c r="U939" s="11"/>
      <c r="V939" s="11"/>
    </row>
    <row r="940" spans="2:22" s="46" customFormat="1" x14ac:dyDescent="0.2">
      <c r="B940" s="11"/>
      <c r="C940" s="11"/>
      <c r="D940" s="11"/>
      <c r="E940" s="11"/>
      <c r="F940" s="11"/>
      <c r="G940" s="11"/>
      <c r="H940" s="11"/>
      <c r="I940" s="11"/>
      <c r="J940" s="11"/>
      <c r="K940" s="11"/>
      <c r="L940" s="11"/>
      <c r="M940" s="11"/>
      <c r="N940" s="11"/>
      <c r="O940" s="11"/>
      <c r="P940" s="11"/>
      <c r="Q940" s="11"/>
      <c r="R940" s="11"/>
      <c r="S940" s="11"/>
      <c r="T940" s="11"/>
      <c r="U940" s="11"/>
      <c r="V940" s="11"/>
    </row>
    <row r="941" spans="2:22" s="46" customFormat="1" x14ac:dyDescent="0.2">
      <c r="B941" s="11"/>
      <c r="C941" s="11"/>
      <c r="D941" s="11"/>
      <c r="E941" s="11"/>
      <c r="F941" s="11"/>
      <c r="G941" s="11"/>
      <c r="H941" s="11"/>
      <c r="I941" s="11"/>
      <c r="J941" s="11"/>
      <c r="K941" s="11"/>
      <c r="L941" s="11"/>
      <c r="M941" s="11"/>
      <c r="N941" s="11"/>
      <c r="O941" s="11"/>
      <c r="P941" s="11"/>
      <c r="Q941" s="11"/>
      <c r="R941" s="11"/>
      <c r="S941" s="11"/>
      <c r="T941" s="11"/>
      <c r="U941" s="11"/>
      <c r="V941" s="11"/>
    </row>
    <row r="942" spans="2:22" s="46" customFormat="1" x14ac:dyDescent="0.2">
      <c r="B942" s="11"/>
      <c r="C942" s="11"/>
      <c r="D942" s="11"/>
      <c r="E942" s="11"/>
      <c r="F942" s="11"/>
      <c r="G942" s="11"/>
      <c r="H942" s="11"/>
      <c r="I942" s="11"/>
      <c r="J942" s="11"/>
      <c r="K942" s="11"/>
      <c r="L942" s="11"/>
      <c r="M942" s="11"/>
      <c r="N942" s="11"/>
      <c r="O942" s="11"/>
      <c r="P942" s="11"/>
      <c r="Q942" s="11"/>
      <c r="R942" s="11"/>
      <c r="S942" s="11"/>
      <c r="T942" s="11"/>
      <c r="U942" s="11"/>
      <c r="V942" s="11"/>
    </row>
    <row r="943" spans="2:22" s="46" customFormat="1" x14ac:dyDescent="0.2">
      <c r="B943" s="11"/>
      <c r="C943" s="11"/>
      <c r="D943" s="11"/>
      <c r="E943" s="11"/>
      <c r="F943" s="11"/>
      <c r="G943" s="11"/>
      <c r="H943" s="11"/>
      <c r="I943" s="11"/>
      <c r="J943" s="11"/>
      <c r="K943" s="11"/>
      <c r="L943" s="11"/>
      <c r="M943" s="11"/>
      <c r="N943" s="11"/>
      <c r="O943" s="11"/>
      <c r="P943" s="11"/>
      <c r="Q943" s="11"/>
      <c r="R943" s="11"/>
      <c r="S943" s="11"/>
      <c r="T943" s="11"/>
      <c r="U943" s="11"/>
      <c r="V943" s="11"/>
    </row>
    <row r="944" spans="2:22" s="46" customFormat="1" x14ac:dyDescent="0.2">
      <c r="B944" s="11"/>
      <c r="C944" s="11"/>
      <c r="D944" s="11"/>
      <c r="E944" s="11"/>
      <c r="F944" s="11"/>
      <c r="G944" s="11"/>
      <c r="H944" s="11"/>
      <c r="I944" s="11"/>
      <c r="J944" s="11"/>
      <c r="K944" s="11"/>
      <c r="L944" s="11"/>
      <c r="M944" s="11"/>
      <c r="N944" s="11"/>
      <c r="O944" s="11"/>
      <c r="P944" s="11"/>
      <c r="Q944" s="11"/>
      <c r="R944" s="11"/>
      <c r="S944" s="11"/>
      <c r="T944" s="11"/>
      <c r="U944" s="11"/>
      <c r="V944" s="11"/>
    </row>
    <row r="945" spans="2:22" s="46" customFormat="1" x14ac:dyDescent="0.2">
      <c r="B945" s="11"/>
      <c r="C945" s="11"/>
      <c r="D945" s="11"/>
      <c r="E945" s="11"/>
      <c r="F945" s="11"/>
      <c r="G945" s="11"/>
      <c r="H945" s="11"/>
      <c r="I945" s="11"/>
      <c r="J945" s="11"/>
      <c r="K945" s="11"/>
      <c r="L945" s="11"/>
      <c r="M945" s="11"/>
      <c r="N945" s="11"/>
      <c r="O945" s="11"/>
      <c r="P945" s="11"/>
      <c r="Q945" s="11"/>
      <c r="R945" s="11"/>
      <c r="S945" s="11"/>
      <c r="T945" s="11"/>
      <c r="U945" s="11"/>
      <c r="V945" s="11"/>
    </row>
    <row r="946" spans="2:22" s="46" customFormat="1" x14ac:dyDescent="0.2">
      <c r="B946" s="11"/>
      <c r="C946" s="11"/>
      <c r="D946" s="11"/>
      <c r="E946" s="11"/>
      <c r="F946" s="11"/>
      <c r="G946" s="11"/>
      <c r="H946" s="11"/>
      <c r="I946" s="11"/>
      <c r="J946" s="11"/>
      <c r="K946" s="11"/>
      <c r="L946" s="11"/>
      <c r="M946" s="11"/>
      <c r="N946" s="11"/>
      <c r="O946" s="11"/>
      <c r="P946" s="11"/>
      <c r="Q946" s="11"/>
      <c r="R946" s="11"/>
      <c r="S946" s="11"/>
      <c r="T946" s="11"/>
      <c r="U946" s="11"/>
      <c r="V946" s="11"/>
    </row>
    <row r="947" spans="2:22" s="46" customFormat="1" x14ac:dyDescent="0.2">
      <c r="B947" s="11"/>
      <c r="C947" s="11"/>
      <c r="D947" s="11"/>
      <c r="E947" s="11"/>
      <c r="F947" s="11"/>
      <c r="G947" s="11"/>
      <c r="H947" s="11"/>
      <c r="I947" s="11"/>
      <c r="J947" s="11"/>
      <c r="K947" s="11"/>
      <c r="L947" s="11"/>
      <c r="M947" s="11"/>
      <c r="N947" s="11"/>
      <c r="O947" s="11"/>
      <c r="P947" s="11"/>
      <c r="Q947" s="11"/>
      <c r="R947" s="11"/>
      <c r="S947" s="11"/>
      <c r="T947" s="11"/>
      <c r="U947" s="11"/>
      <c r="V947" s="11"/>
    </row>
    <row r="948" spans="2:22" s="46" customFormat="1" x14ac:dyDescent="0.2">
      <c r="B948" s="11"/>
      <c r="C948" s="11"/>
      <c r="D948" s="11"/>
      <c r="E948" s="11"/>
      <c r="F948" s="11"/>
      <c r="G948" s="11"/>
      <c r="H948" s="11"/>
      <c r="I948" s="11"/>
      <c r="J948" s="11"/>
      <c r="K948" s="11"/>
      <c r="L948" s="11"/>
      <c r="M948" s="11"/>
      <c r="N948" s="11"/>
      <c r="O948" s="11"/>
      <c r="P948" s="11"/>
      <c r="Q948" s="11"/>
      <c r="R948" s="11"/>
      <c r="S948" s="11"/>
      <c r="T948" s="11"/>
      <c r="U948" s="11"/>
      <c r="V948" s="11"/>
    </row>
    <row r="949" spans="2:22" s="46" customFormat="1" x14ac:dyDescent="0.2">
      <c r="B949" s="11"/>
      <c r="C949" s="11"/>
      <c r="D949" s="11"/>
      <c r="E949" s="11"/>
      <c r="F949" s="11"/>
      <c r="G949" s="11"/>
      <c r="H949" s="11"/>
      <c r="I949" s="11"/>
      <c r="J949" s="11"/>
      <c r="K949" s="11"/>
      <c r="L949" s="11"/>
      <c r="M949" s="11"/>
      <c r="N949" s="11"/>
      <c r="O949" s="11"/>
      <c r="P949" s="11"/>
      <c r="Q949" s="11"/>
      <c r="R949" s="11"/>
      <c r="S949" s="11"/>
      <c r="T949" s="11"/>
      <c r="U949" s="11"/>
      <c r="V949" s="11"/>
    </row>
    <row r="950" spans="2:22" s="46" customFormat="1" x14ac:dyDescent="0.2">
      <c r="B950" s="11"/>
      <c r="C950" s="11"/>
      <c r="D950" s="11"/>
      <c r="E950" s="11"/>
      <c r="F950" s="11"/>
      <c r="G950" s="11"/>
      <c r="H950" s="11"/>
      <c r="I950" s="11"/>
      <c r="J950" s="11"/>
      <c r="K950" s="11"/>
      <c r="L950" s="11"/>
      <c r="M950" s="11"/>
      <c r="N950" s="11"/>
      <c r="O950" s="11"/>
      <c r="P950" s="11"/>
      <c r="Q950" s="11"/>
      <c r="R950" s="11"/>
      <c r="S950" s="11"/>
      <c r="T950" s="11"/>
      <c r="U950" s="11"/>
      <c r="V950" s="11"/>
    </row>
    <row r="951" spans="2:22" s="46" customFormat="1" x14ac:dyDescent="0.2">
      <c r="B951" s="11"/>
      <c r="C951" s="11"/>
      <c r="D951" s="11"/>
      <c r="E951" s="11"/>
      <c r="F951" s="11"/>
      <c r="G951" s="11"/>
      <c r="H951" s="11"/>
      <c r="I951" s="11"/>
      <c r="J951" s="11"/>
      <c r="K951" s="11"/>
      <c r="L951" s="11"/>
      <c r="M951" s="11"/>
      <c r="N951" s="11"/>
      <c r="O951" s="11"/>
      <c r="P951" s="11"/>
      <c r="Q951" s="11"/>
      <c r="R951" s="11"/>
      <c r="S951" s="11"/>
      <c r="T951" s="11"/>
      <c r="U951" s="11"/>
      <c r="V951" s="11"/>
    </row>
    <row r="952" spans="2:22" s="46" customFormat="1" x14ac:dyDescent="0.2">
      <c r="B952" s="11"/>
      <c r="C952" s="11"/>
      <c r="D952" s="11"/>
      <c r="E952" s="11"/>
      <c r="F952" s="11"/>
      <c r="G952" s="11"/>
      <c r="H952" s="11"/>
      <c r="I952" s="11"/>
      <c r="J952" s="11"/>
      <c r="K952" s="11"/>
      <c r="L952" s="11"/>
      <c r="M952" s="11"/>
      <c r="N952" s="11"/>
      <c r="O952" s="11"/>
      <c r="P952" s="11"/>
      <c r="Q952" s="11"/>
      <c r="R952" s="11"/>
      <c r="S952" s="11"/>
      <c r="T952" s="11"/>
      <c r="U952" s="11"/>
      <c r="V952" s="11"/>
    </row>
    <row r="953" spans="2:22" s="46" customFormat="1" x14ac:dyDescent="0.2">
      <c r="B953" s="11"/>
      <c r="C953" s="11"/>
      <c r="D953" s="11"/>
      <c r="E953" s="11"/>
      <c r="F953" s="11"/>
      <c r="G953" s="11"/>
      <c r="H953" s="11"/>
      <c r="I953" s="11"/>
      <c r="J953" s="11"/>
      <c r="K953" s="11"/>
      <c r="L953" s="11"/>
      <c r="M953" s="11"/>
      <c r="N953" s="11"/>
      <c r="O953" s="11"/>
      <c r="P953" s="11"/>
      <c r="Q953" s="11"/>
      <c r="R953" s="11"/>
      <c r="S953" s="11"/>
      <c r="T953" s="11"/>
      <c r="U953" s="11"/>
      <c r="V953" s="11"/>
    </row>
    <row r="954" spans="2:22" s="46" customFormat="1" x14ac:dyDescent="0.2">
      <c r="B954" s="11"/>
      <c r="C954" s="11"/>
      <c r="D954" s="11"/>
      <c r="E954" s="11"/>
      <c r="F954" s="11"/>
      <c r="G954" s="11"/>
      <c r="H954" s="11"/>
      <c r="I954" s="11"/>
      <c r="J954" s="11"/>
      <c r="K954" s="11"/>
      <c r="L954" s="11"/>
      <c r="M954" s="11"/>
      <c r="N954" s="11"/>
      <c r="O954" s="11"/>
      <c r="P954" s="11"/>
      <c r="Q954" s="11"/>
      <c r="R954" s="11"/>
      <c r="S954" s="11"/>
      <c r="T954" s="11"/>
      <c r="U954" s="11"/>
      <c r="V954" s="11"/>
    </row>
    <row r="955" spans="2:22" s="46" customFormat="1" x14ac:dyDescent="0.2">
      <c r="B955" s="11"/>
      <c r="C955" s="11"/>
      <c r="D955" s="11"/>
      <c r="E955" s="11"/>
      <c r="F955" s="11"/>
      <c r="G955" s="11"/>
      <c r="H955" s="11"/>
      <c r="I955" s="11"/>
      <c r="J955" s="11"/>
      <c r="K955" s="11"/>
      <c r="L955" s="11"/>
      <c r="M955" s="11"/>
      <c r="N955" s="11"/>
      <c r="O955" s="11"/>
      <c r="P955" s="11"/>
      <c r="Q955" s="11"/>
      <c r="R955" s="11"/>
      <c r="S955" s="11"/>
      <c r="T955" s="11"/>
      <c r="U955" s="11"/>
      <c r="V955" s="11"/>
    </row>
    <row r="956" spans="2:22" s="46" customFormat="1" x14ac:dyDescent="0.2">
      <c r="B956" s="11"/>
      <c r="C956" s="11"/>
      <c r="D956" s="11"/>
      <c r="E956" s="11"/>
      <c r="F956" s="11"/>
      <c r="G956" s="11"/>
      <c r="H956" s="11"/>
      <c r="I956" s="11"/>
      <c r="J956" s="11"/>
      <c r="K956" s="11"/>
      <c r="L956" s="11"/>
      <c r="M956" s="11"/>
      <c r="N956" s="11"/>
      <c r="O956" s="11"/>
      <c r="P956" s="11"/>
      <c r="Q956" s="11"/>
      <c r="R956" s="11"/>
      <c r="S956" s="11"/>
      <c r="T956" s="11"/>
      <c r="U956" s="11"/>
      <c r="V956" s="11"/>
    </row>
    <row r="957" spans="2:22" s="46" customFormat="1" x14ac:dyDescent="0.2">
      <c r="B957" s="11"/>
      <c r="C957" s="11"/>
      <c r="D957" s="11"/>
      <c r="E957" s="11"/>
      <c r="F957" s="11"/>
      <c r="G957" s="11"/>
      <c r="H957" s="11"/>
      <c r="I957" s="11"/>
      <c r="J957" s="11"/>
      <c r="K957" s="11"/>
      <c r="L957" s="11"/>
      <c r="M957" s="11"/>
      <c r="N957" s="11"/>
      <c r="O957" s="11"/>
      <c r="P957" s="11"/>
      <c r="Q957" s="11"/>
      <c r="R957" s="11"/>
      <c r="S957" s="11"/>
      <c r="T957" s="11"/>
      <c r="U957" s="11"/>
      <c r="V957" s="11"/>
    </row>
    <row r="958" spans="2:22" s="46" customFormat="1" x14ac:dyDescent="0.2">
      <c r="B958" s="11"/>
      <c r="C958" s="11"/>
      <c r="D958" s="11"/>
      <c r="E958" s="11"/>
      <c r="F958" s="11"/>
      <c r="G958" s="11"/>
      <c r="H958" s="11"/>
      <c r="I958" s="11"/>
      <c r="J958" s="11"/>
      <c r="K958" s="11"/>
      <c r="L958" s="11"/>
      <c r="M958" s="11"/>
      <c r="N958" s="11"/>
      <c r="O958" s="11"/>
      <c r="P958" s="11"/>
      <c r="Q958" s="11"/>
      <c r="R958" s="11"/>
      <c r="S958" s="11"/>
      <c r="T958" s="11"/>
      <c r="U958" s="11"/>
      <c r="V958" s="11"/>
    </row>
    <row r="959" spans="2:22" s="46" customFormat="1" x14ac:dyDescent="0.2">
      <c r="B959" s="11"/>
      <c r="C959" s="11"/>
      <c r="D959" s="11"/>
      <c r="E959" s="11"/>
      <c r="F959" s="11"/>
      <c r="G959" s="11"/>
      <c r="H959" s="11"/>
      <c r="I959" s="11"/>
      <c r="J959" s="11"/>
      <c r="K959" s="11"/>
      <c r="L959" s="11"/>
      <c r="M959" s="11"/>
      <c r="N959" s="11"/>
      <c r="O959" s="11"/>
      <c r="P959" s="11"/>
      <c r="Q959" s="11"/>
      <c r="R959" s="11"/>
      <c r="S959" s="11"/>
      <c r="T959" s="11"/>
      <c r="U959" s="11"/>
      <c r="V959" s="11"/>
    </row>
    <row r="960" spans="2:22" s="46" customFormat="1" x14ac:dyDescent="0.2">
      <c r="B960" s="11"/>
      <c r="C960" s="11"/>
      <c r="D960" s="11"/>
      <c r="E960" s="11"/>
      <c r="F960" s="11"/>
      <c r="G960" s="11"/>
      <c r="H960" s="11"/>
      <c r="I960" s="11"/>
      <c r="J960" s="11"/>
      <c r="K960" s="11"/>
      <c r="L960" s="11"/>
      <c r="M960" s="11"/>
      <c r="N960" s="11"/>
      <c r="O960" s="11"/>
      <c r="P960" s="11"/>
      <c r="Q960" s="11"/>
      <c r="R960" s="11"/>
      <c r="S960" s="11"/>
      <c r="T960" s="11"/>
      <c r="U960" s="11"/>
      <c r="V960" s="11"/>
    </row>
    <row r="961" spans="2:22" s="46" customFormat="1" x14ac:dyDescent="0.2">
      <c r="B961" s="11"/>
      <c r="C961" s="11"/>
      <c r="D961" s="11"/>
      <c r="E961" s="11"/>
      <c r="F961" s="11"/>
      <c r="G961" s="11"/>
      <c r="H961" s="11"/>
      <c r="I961" s="11"/>
      <c r="J961" s="11"/>
      <c r="K961" s="11"/>
      <c r="L961" s="11"/>
      <c r="M961" s="11"/>
      <c r="N961" s="11"/>
      <c r="O961" s="11"/>
      <c r="P961" s="11"/>
      <c r="Q961" s="11"/>
      <c r="R961" s="11"/>
      <c r="S961" s="11"/>
      <c r="T961" s="11"/>
      <c r="U961" s="11"/>
      <c r="V961" s="11"/>
    </row>
    <row r="962" spans="2:22" s="46" customFormat="1" x14ac:dyDescent="0.2">
      <c r="B962" s="11"/>
      <c r="C962" s="11"/>
      <c r="D962" s="11"/>
      <c r="E962" s="11"/>
      <c r="F962" s="11"/>
      <c r="G962" s="11"/>
      <c r="H962" s="11"/>
      <c r="I962" s="11"/>
      <c r="J962" s="11"/>
      <c r="K962" s="11"/>
      <c r="L962" s="11"/>
      <c r="M962" s="11"/>
      <c r="N962" s="11"/>
      <c r="O962" s="11"/>
      <c r="P962" s="11"/>
      <c r="Q962" s="11"/>
      <c r="R962" s="11"/>
      <c r="S962" s="11"/>
      <c r="T962" s="11"/>
      <c r="U962" s="11"/>
      <c r="V962" s="11"/>
    </row>
    <row r="963" spans="2:22" s="46" customFormat="1" x14ac:dyDescent="0.2">
      <c r="B963" s="11"/>
      <c r="C963" s="11"/>
      <c r="D963" s="11"/>
      <c r="E963" s="11"/>
      <c r="F963" s="11"/>
      <c r="G963" s="11"/>
      <c r="H963" s="11"/>
      <c r="I963" s="11"/>
      <c r="J963" s="11"/>
      <c r="K963" s="11"/>
      <c r="L963" s="11"/>
      <c r="M963" s="11"/>
      <c r="N963" s="11"/>
      <c r="O963" s="11"/>
      <c r="P963" s="11"/>
      <c r="Q963" s="11"/>
      <c r="R963" s="11"/>
      <c r="S963" s="11"/>
      <c r="T963" s="11"/>
      <c r="U963" s="11"/>
      <c r="V963" s="11"/>
    </row>
    <row r="964" spans="2:22" s="46" customFormat="1" x14ac:dyDescent="0.2">
      <c r="B964" s="11"/>
      <c r="C964" s="11"/>
      <c r="D964" s="11"/>
      <c r="E964" s="11"/>
      <c r="F964" s="11"/>
      <c r="G964" s="11"/>
      <c r="H964" s="11"/>
      <c r="I964" s="11"/>
      <c r="J964" s="11"/>
      <c r="K964" s="11"/>
      <c r="L964" s="11"/>
      <c r="M964" s="11"/>
      <c r="N964" s="11"/>
      <c r="O964" s="11"/>
      <c r="P964" s="11"/>
      <c r="Q964" s="11"/>
      <c r="R964" s="11"/>
      <c r="S964" s="11"/>
      <c r="T964" s="11"/>
      <c r="U964" s="11"/>
      <c r="V964" s="11"/>
    </row>
    <row r="965" spans="2:22" s="46" customFormat="1" x14ac:dyDescent="0.2">
      <c r="B965" s="11"/>
      <c r="C965" s="11"/>
      <c r="D965" s="11"/>
      <c r="E965" s="11"/>
      <c r="F965" s="11"/>
      <c r="G965" s="11"/>
      <c r="H965" s="11"/>
      <c r="I965" s="11"/>
      <c r="J965" s="11"/>
      <c r="K965" s="11"/>
      <c r="L965" s="11"/>
      <c r="M965" s="11"/>
      <c r="N965" s="11"/>
      <c r="O965" s="11"/>
      <c r="P965" s="11"/>
      <c r="Q965" s="11"/>
      <c r="R965" s="11"/>
      <c r="S965" s="11"/>
      <c r="T965" s="11"/>
      <c r="U965" s="11"/>
      <c r="V965" s="11"/>
    </row>
    <row r="966" spans="2:22" s="46" customFormat="1" x14ac:dyDescent="0.2">
      <c r="B966" s="11"/>
      <c r="C966" s="11"/>
      <c r="D966" s="11"/>
      <c r="E966" s="11"/>
      <c r="F966" s="11"/>
      <c r="G966" s="11"/>
      <c r="H966" s="11"/>
      <c r="I966" s="11"/>
      <c r="J966" s="11"/>
      <c r="K966" s="11"/>
      <c r="L966" s="11"/>
      <c r="M966" s="11"/>
      <c r="N966" s="11"/>
      <c r="O966" s="11"/>
      <c r="P966" s="11"/>
      <c r="Q966" s="11"/>
      <c r="R966" s="11"/>
      <c r="S966" s="11"/>
      <c r="T966" s="11"/>
      <c r="U966" s="11"/>
      <c r="V966" s="11"/>
    </row>
    <row r="967" spans="2:22" s="46" customFormat="1" x14ac:dyDescent="0.2">
      <c r="B967" s="11"/>
      <c r="C967" s="11"/>
      <c r="D967" s="11"/>
      <c r="E967" s="11"/>
      <c r="F967" s="11"/>
      <c r="G967" s="11"/>
      <c r="H967" s="11"/>
      <c r="I967" s="11"/>
      <c r="J967" s="11"/>
      <c r="K967" s="11"/>
      <c r="L967" s="11"/>
      <c r="M967" s="11"/>
      <c r="N967" s="11"/>
      <c r="O967" s="11"/>
      <c r="P967" s="11"/>
      <c r="Q967" s="11"/>
      <c r="R967" s="11"/>
      <c r="S967" s="11"/>
      <c r="T967" s="11"/>
      <c r="U967" s="11"/>
      <c r="V967" s="11"/>
    </row>
    <row r="968" spans="2:22" s="46" customFormat="1" x14ac:dyDescent="0.2">
      <c r="B968" s="11"/>
      <c r="C968" s="11"/>
      <c r="D968" s="11"/>
      <c r="E968" s="11"/>
      <c r="F968" s="11"/>
      <c r="G968" s="11"/>
      <c r="H968" s="11"/>
      <c r="I968" s="11"/>
      <c r="J968" s="11"/>
      <c r="K968" s="11"/>
      <c r="L968" s="11"/>
      <c r="M968" s="11"/>
      <c r="N968" s="11"/>
      <c r="O968" s="11"/>
      <c r="P968" s="11"/>
      <c r="Q968" s="11"/>
      <c r="R968" s="11"/>
      <c r="S968" s="11"/>
      <c r="T968" s="11"/>
      <c r="U968" s="11"/>
      <c r="V968" s="11"/>
    </row>
    <row r="969" spans="2:22" s="46" customFormat="1" x14ac:dyDescent="0.2">
      <c r="B969" s="11"/>
      <c r="C969" s="11"/>
      <c r="D969" s="11"/>
      <c r="E969" s="11"/>
      <c r="F969" s="11"/>
      <c r="G969" s="11"/>
      <c r="H969" s="11"/>
      <c r="I969" s="11"/>
      <c r="J969" s="11"/>
      <c r="K969" s="11"/>
      <c r="L969" s="11"/>
      <c r="M969" s="11"/>
      <c r="N969" s="11"/>
      <c r="O969" s="11"/>
      <c r="P969" s="11"/>
      <c r="Q969" s="11"/>
      <c r="R969" s="11"/>
      <c r="S969" s="11"/>
      <c r="T969" s="11"/>
      <c r="U969" s="11"/>
      <c r="V969" s="11"/>
    </row>
    <row r="970" spans="2:22" s="46" customFormat="1" x14ac:dyDescent="0.2">
      <c r="B970" s="11"/>
      <c r="C970" s="11"/>
      <c r="D970" s="11"/>
      <c r="E970" s="11"/>
      <c r="F970" s="11"/>
      <c r="G970" s="11"/>
      <c r="H970" s="11"/>
      <c r="I970" s="11"/>
      <c r="J970" s="11"/>
      <c r="K970" s="11"/>
      <c r="L970" s="11"/>
      <c r="M970" s="11"/>
      <c r="N970" s="11"/>
      <c r="O970" s="11"/>
      <c r="P970" s="11"/>
      <c r="Q970" s="11"/>
      <c r="R970" s="11"/>
      <c r="S970" s="11"/>
      <c r="T970" s="11"/>
      <c r="U970" s="11"/>
      <c r="V970" s="11"/>
    </row>
    <row r="971" spans="2:22" s="46" customFormat="1" x14ac:dyDescent="0.2">
      <c r="B971" s="11"/>
      <c r="C971" s="11"/>
      <c r="D971" s="11"/>
      <c r="E971" s="11"/>
      <c r="F971" s="11"/>
      <c r="G971" s="11"/>
      <c r="H971" s="11"/>
      <c r="I971" s="11"/>
      <c r="J971" s="11"/>
      <c r="K971" s="11"/>
      <c r="L971" s="11"/>
      <c r="M971" s="11"/>
      <c r="N971" s="11"/>
      <c r="O971" s="11"/>
      <c r="P971" s="11"/>
      <c r="Q971" s="11"/>
      <c r="R971" s="11"/>
      <c r="S971" s="11"/>
      <c r="T971" s="11"/>
      <c r="U971" s="11"/>
      <c r="V971" s="11"/>
    </row>
    <row r="972" spans="2:22" s="46" customFormat="1" x14ac:dyDescent="0.2">
      <c r="B972" s="11"/>
      <c r="C972" s="11"/>
      <c r="D972" s="11"/>
      <c r="E972" s="11"/>
      <c r="F972" s="11"/>
      <c r="G972" s="11"/>
      <c r="H972" s="11"/>
      <c r="I972" s="11"/>
      <c r="J972" s="11"/>
      <c r="K972" s="11"/>
      <c r="L972" s="11"/>
      <c r="M972" s="11"/>
      <c r="N972" s="11"/>
      <c r="O972" s="11"/>
      <c r="P972" s="11"/>
      <c r="Q972" s="11"/>
      <c r="R972" s="11"/>
      <c r="S972" s="11"/>
      <c r="T972" s="11"/>
      <c r="U972" s="11"/>
      <c r="V972" s="11"/>
    </row>
    <row r="973" spans="2:22" s="46" customFormat="1" x14ac:dyDescent="0.2">
      <c r="B973" s="11"/>
      <c r="C973" s="11"/>
      <c r="D973" s="11"/>
      <c r="E973" s="11"/>
      <c r="F973" s="11"/>
      <c r="G973" s="11"/>
      <c r="H973" s="11"/>
      <c r="I973" s="11"/>
      <c r="J973" s="11"/>
      <c r="K973" s="11"/>
      <c r="L973" s="11"/>
      <c r="M973" s="11"/>
      <c r="N973" s="11"/>
      <c r="O973" s="11"/>
      <c r="P973" s="11"/>
      <c r="Q973" s="11"/>
      <c r="R973" s="11"/>
      <c r="S973" s="11"/>
      <c r="T973" s="11"/>
      <c r="U973" s="11"/>
      <c r="V973" s="11"/>
    </row>
    <row r="974" spans="2:22" s="46" customFormat="1" x14ac:dyDescent="0.2">
      <c r="B974" s="11"/>
      <c r="C974" s="11"/>
      <c r="D974" s="11"/>
      <c r="E974" s="11"/>
      <c r="F974" s="11"/>
      <c r="G974" s="11"/>
      <c r="H974" s="11"/>
      <c r="I974" s="11"/>
      <c r="J974" s="11"/>
      <c r="K974" s="11"/>
      <c r="L974" s="11"/>
      <c r="M974" s="11"/>
      <c r="N974" s="11"/>
      <c r="O974" s="11"/>
      <c r="P974" s="11"/>
      <c r="Q974" s="11"/>
      <c r="R974" s="11"/>
      <c r="S974" s="11"/>
      <c r="T974" s="11"/>
      <c r="U974" s="11"/>
      <c r="V974" s="11"/>
    </row>
    <row r="975" spans="2:22" s="46" customFormat="1" x14ac:dyDescent="0.2">
      <c r="B975" s="11"/>
      <c r="C975" s="11"/>
      <c r="D975" s="11"/>
      <c r="E975" s="11"/>
      <c r="F975" s="11"/>
      <c r="G975" s="11"/>
      <c r="H975" s="11"/>
      <c r="I975" s="11"/>
      <c r="J975" s="11"/>
      <c r="K975" s="11"/>
      <c r="L975" s="11"/>
      <c r="M975" s="11"/>
      <c r="N975" s="11"/>
      <c r="O975" s="11"/>
      <c r="P975" s="11"/>
      <c r="Q975" s="11"/>
      <c r="R975" s="11"/>
      <c r="S975" s="11"/>
      <c r="T975" s="11"/>
      <c r="U975" s="11"/>
      <c r="V975" s="11"/>
    </row>
    <row r="976" spans="2:22" s="46" customFormat="1" x14ac:dyDescent="0.2">
      <c r="B976" s="11"/>
      <c r="C976" s="11"/>
      <c r="D976" s="11"/>
      <c r="E976" s="11"/>
      <c r="F976" s="11"/>
      <c r="G976" s="11"/>
      <c r="H976" s="11"/>
      <c r="I976" s="11"/>
      <c r="J976" s="11"/>
      <c r="K976" s="11"/>
      <c r="L976" s="11"/>
      <c r="M976" s="11"/>
      <c r="N976" s="11"/>
      <c r="O976" s="11"/>
      <c r="P976" s="11"/>
      <c r="Q976" s="11"/>
      <c r="R976" s="11"/>
      <c r="S976" s="11"/>
      <c r="T976" s="11"/>
      <c r="U976" s="11"/>
      <c r="V976" s="11"/>
    </row>
    <row r="977" spans="2:22" s="46" customFormat="1" x14ac:dyDescent="0.2">
      <c r="B977" s="11"/>
      <c r="C977" s="11"/>
      <c r="D977" s="11"/>
      <c r="E977" s="11"/>
      <c r="F977" s="11"/>
      <c r="G977" s="11"/>
      <c r="H977" s="11"/>
      <c r="I977" s="11"/>
      <c r="J977" s="11"/>
      <c r="K977" s="11"/>
      <c r="L977" s="11"/>
      <c r="M977" s="11"/>
      <c r="N977" s="11"/>
      <c r="O977" s="11"/>
      <c r="P977" s="11"/>
      <c r="Q977" s="11"/>
      <c r="R977" s="11"/>
      <c r="S977" s="11"/>
      <c r="T977" s="11"/>
      <c r="U977" s="11"/>
      <c r="V977" s="11"/>
    </row>
    <row r="978" spans="2:22" s="46" customFormat="1" x14ac:dyDescent="0.2">
      <c r="B978" s="11"/>
      <c r="C978" s="11"/>
      <c r="D978" s="11"/>
      <c r="E978" s="11"/>
      <c r="F978" s="11"/>
      <c r="G978" s="11"/>
      <c r="H978" s="11"/>
      <c r="I978" s="11"/>
      <c r="J978" s="11"/>
      <c r="K978" s="11"/>
      <c r="L978" s="11"/>
      <c r="M978" s="11"/>
      <c r="N978" s="11"/>
      <c r="O978" s="11"/>
      <c r="P978" s="11"/>
      <c r="Q978" s="11"/>
      <c r="R978" s="11"/>
      <c r="S978" s="11"/>
      <c r="T978" s="11"/>
      <c r="U978" s="11"/>
      <c r="V978" s="11"/>
    </row>
    <row r="979" spans="2:22" s="46" customFormat="1" x14ac:dyDescent="0.2">
      <c r="B979" s="11"/>
      <c r="C979" s="11"/>
      <c r="D979" s="11"/>
      <c r="E979" s="11"/>
      <c r="F979" s="11"/>
      <c r="G979" s="11"/>
      <c r="H979" s="11"/>
      <c r="I979" s="11"/>
      <c r="J979" s="11"/>
      <c r="K979" s="11"/>
      <c r="L979" s="11"/>
      <c r="M979" s="11"/>
      <c r="N979" s="11"/>
      <c r="O979" s="11"/>
      <c r="P979" s="11"/>
      <c r="Q979" s="11"/>
      <c r="R979" s="11"/>
      <c r="S979" s="11"/>
      <c r="T979" s="11"/>
      <c r="U979" s="11"/>
      <c r="V979" s="11"/>
    </row>
    <row r="980" spans="2:22" s="46" customFormat="1" x14ac:dyDescent="0.2">
      <c r="B980" s="11"/>
      <c r="C980" s="11"/>
      <c r="D980" s="11"/>
      <c r="E980" s="11"/>
      <c r="F980" s="11"/>
      <c r="G980" s="11"/>
      <c r="H980" s="11"/>
      <c r="I980" s="11"/>
      <c r="J980" s="11"/>
      <c r="K980" s="11"/>
      <c r="L980" s="11"/>
      <c r="M980" s="11"/>
      <c r="N980" s="11"/>
      <c r="O980" s="11"/>
      <c r="P980" s="11"/>
      <c r="Q980" s="11"/>
      <c r="R980" s="11"/>
      <c r="S980" s="11"/>
      <c r="T980" s="11"/>
      <c r="U980" s="11"/>
      <c r="V980" s="11"/>
    </row>
    <row r="981" spans="2:22" s="46" customFormat="1" x14ac:dyDescent="0.2">
      <c r="B981" s="11"/>
      <c r="C981" s="11"/>
      <c r="D981" s="11"/>
      <c r="E981" s="11"/>
      <c r="F981" s="11"/>
      <c r="G981" s="11"/>
      <c r="H981" s="11"/>
      <c r="I981" s="11"/>
      <c r="J981" s="11"/>
      <c r="K981" s="11"/>
      <c r="L981" s="11"/>
      <c r="M981" s="11"/>
      <c r="N981" s="11"/>
      <c r="O981" s="11"/>
      <c r="P981" s="11"/>
      <c r="Q981" s="11"/>
      <c r="R981" s="11"/>
      <c r="S981" s="11"/>
      <c r="T981" s="11"/>
      <c r="U981" s="11"/>
      <c r="V981" s="11"/>
    </row>
    <row r="982" spans="2:22" s="46" customFormat="1" x14ac:dyDescent="0.2">
      <c r="B982" s="11"/>
      <c r="C982" s="11"/>
      <c r="D982" s="11"/>
      <c r="E982" s="11"/>
      <c r="F982" s="11"/>
      <c r="G982" s="11"/>
      <c r="H982" s="11"/>
      <c r="I982" s="11"/>
      <c r="J982" s="11"/>
      <c r="K982" s="11"/>
      <c r="L982" s="11"/>
      <c r="M982" s="11"/>
      <c r="N982" s="11"/>
      <c r="O982" s="11"/>
      <c r="P982" s="11"/>
      <c r="Q982" s="11"/>
      <c r="R982" s="11"/>
      <c r="S982" s="11"/>
      <c r="T982" s="11"/>
      <c r="U982" s="11"/>
      <c r="V982" s="11"/>
    </row>
    <row r="983" spans="2:22" s="46" customFormat="1" x14ac:dyDescent="0.2">
      <c r="B983" s="11"/>
      <c r="C983" s="11"/>
      <c r="D983" s="11"/>
      <c r="E983" s="11"/>
      <c r="F983" s="11"/>
      <c r="G983" s="11"/>
      <c r="H983" s="11"/>
      <c r="I983" s="11"/>
      <c r="J983" s="11"/>
      <c r="K983" s="11"/>
      <c r="L983" s="11"/>
      <c r="M983" s="11"/>
      <c r="N983" s="11"/>
      <c r="O983" s="11"/>
      <c r="P983" s="11"/>
      <c r="Q983" s="11"/>
      <c r="R983" s="11"/>
      <c r="S983" s="11"/>
      <c r="T983" s="11"/>
      <c r="U983" s="11"/>
      <c r="V983" s="11"/>
    </row>
    <row r="984" spans="2:22" s="46" customFormat="1" x14ac:dyDescent="0.2">
      <c r="B984" s="11"/>
      <c r="C984" s="11"/>
      <c r="D984" s="11"/>
      <c r="E984" s="11"/>
      <c r="F984" s="11"/>
      <c r="G984" s="11"/>
      <c r="H984" s="11"/>
      <c r="I984" s="11"/>
      <c r="J984" s="11"/>
      <c r="K984" s="11"/>
      <c r="L984" s="11"/>
      <c r="M984" s="11"/>
      <c r="N984" s="11"/>
      <c r="O984" s="11"/>
      <c r="P984" s="11"/>
      <c r="Q984" s="11"/>
      <c r="R984" s="11"/>
      <c r="S984" s="11"/>
      <c r="T984" s="11"/>
      <c r="U984" s="11"/>
      <c r="V984" s="11"/>
    </row>
    <row r="985" spans="2:22" s="46" customFormat="1" x14ac:dyDescent="0.2">
      <c r="B985" s="11"/>
      <c r="C985" s="11"/>
      <c r="D985" s="11"/>
      <c r="E985" s="11"/>
      <c r="F985" s="11"/>
      <c r="G985" s="11"/>
      <c r="H985" s="11"/>
      <c r="I985" s="11"/>
      <c r="J985" s="11"/>
      <c r="K985" s="11"/>
      <c r="L985" s="11"/>
      <c r="M985" s="11"/>
      <c r="N985" s="11"/>
      <c r="O985" s="11"/>
      <c r="P985" s="11"/>
      <c r="Q985" s="11"/>
      <c r="R985" s="11"/>
      <c r="S985" s="11"/>
      <c r="T985" s="11"/>
      <c r="U985" s="11"/>
      <c r="V985" s="11"/>
    </row>
    <row r="986" spans="2:22" s="46" customFormat="1" x14ac:dyDescent="0.2">
      <c r="B986" s="11"/>
      <c r="C986" s="11"/>
      <c r="D986" s="11"/>
      <c r="E986" s="11"/>
      <c r="F986" s="11"/>
      <c r="G986" s="11"/>
      <c r="H986" s="11"/>
      <c r="I986" s="11"/>
      <c r="J986" s="11"/>
      <c r="K986" s="11"/>
      <c r="L986" s="11"/>
      <c r="M986" s="11"/>
      <c r="N986" s="11"/>
      <c r="O986" s="11"/>
      <c r="P986" s="11"/>
      <c r="Q986" s="11"/>
      <c r="R986" s="11"/>
      <c r="S986" s="11"/>
      <c r="T986" s="11"/>
      <c r="U986" s="11"/>
      <c r="V986" s="11"/>
    </row>
    <row r="987" spans="2:22" s="46" customFormat="1" x14ac:dyDescent="0.2">
      <c r="B987" s="11"/>
      <c r="C987" s="11"/>
      <c r="D987" s="11"/>
      <c r="E987" s="11"/>
      <c r="F987" s="11"/>
      <c r="G987" s="11"/>
      <c r="H987" s="11"/>
      <c r="I987" s="11"/>
      <c r="J987" s="11"/>
      <c r="K987" s="11"/>
      <c r="L987" s="11"/>
      <c r="M987" s="11"/>
      <c r="N987" s="11"/>
      <c r="O987" s="11"/>
      <c r="P987" s="11"/>
      <c r="Q987" s="11"/>
      <c r="R987" s="11"/>
      <c r="S987" s="11"/>
      <c r="T987" s="11"/>
      <c r="U987" s="11"/>
      <c r="V987" s="11"/>
    </row>
    <row r="988" spans="2:22" s="46" customFormat="1" x14ac:dyDescent="0.2">
      <c r="B988" s="11"/>
      <c r="C988" s="11"/>
      <c r="D988" s="11"/>
      <c r="E988" s="11"/>
      <c r="F988" s="11"/>
      <c r="G988" s="11"/>
      <c r="H988" s="11"/>
      <c r="I988" s="11"/>
      <c r="J988" s="11"/>
      <c r="K988" s="11"/>
      <c r="L988" s="11"/>
      <c r="M988" s="11"/>
      <c r="N988" s="11"/>
      <c r="O988" s="11"/>
      <c r="P988" s="11"/>
      <c r="Q988" s="11"/>
      <c r="R988" s="11"/>
      <c r="S988" s="11"/>
      <c r="T988" s="11"/>
      <c r="U988" s="11"/>
      <c r="V988" s="11"/>
    </row>
    <row r="989" spans="2:22" s="46" customFormat="1" x14ac:dyDescent="0.2">
      <c r="B989" s="11"/>
      <c r="C989" s="11"/>
      <c r="D989" s="11"/>
      <c r="E989" s="11"/>
      <c r="F989" s="11"/>
      <c r="G989" s="11"/>
      <c r="H989" s="11"/>
      <c r="I989" s="11"/>
      <c r="J989" s="11"/>
      <c r="K989" s="11"/>
      <c r="L989" s="11"/>
      <c r="M989" s="11"/>
      <c r="N989" s="11"/>
      <c r="O989" s="11"/>
      <c r="P989" s="11"/>
      <c r="Q989" s="11"/>
      <c r="R989" s="11"/>
      <c r="S989" s="11"/>
      <c r="T989" s="11"/>
      <c r="U989" s="11"/>
      <c r="V989" s="11"/>
    </row>
    <row r="990" spans="2:22" s="46" customFormat="1" x14ac:dyDescent="0.2">
      <c r="B990" s="11"/>
      <c r="C990" s="11"/>
      <c r="D990" s="11"/>
      <c r="E990" s="11"/>
      <c r="F990" s="11"/>
      <c r="G990" s="11"/>
      <c r="H990" s="11"/>
      <c r="I990" s="11"/>
      <c r="J990" s="11"/>
      <c r="K990" s="11"/>
      <c r="L990" s="11"/>
      <c r="M990" s="11"/>
      <c r="N990" s="11"/>
      <c r="O990" s="11"/>
      <c r="P990" s="11"/>
      <c r="Q990" s="11"/>
      <c r="R990" s="11"/>
      <c r="S990" s="11"/>
      <c r="T990" s="11"/>
      <c r="U990" s="11"/>
      <c r="V990" s="11"/>
    </row>
    <row r="991" spans="2:22" s="46" customFormat="1" x14ac:dyDescent="0.2">
      <c r="B991" s="11"/>
      <c r="C991" s="11"/>
      <c r="D991" s="11"/>
      <c r="E991" s="11"/>
      <c r="F991" s="11"/>
      <c r="G991" s="11"/>
      <c r="H991" s="11"/>
      <c r="I991" s="11"/>
      <c r="J991" s="11"/>
      <c r="K991" s="11"/>
      <c r="L991" s="11"/>
      <c r="M991" s="11"/>
      <c r="N991" s="11"/>
      <c r="O991" s="11"/>
      <c r="P991" s="11"/>
      <c r="Q991" s="11"/>
      <c r="R991" s="11"/>
      <c r="S991" s="11"/>
      <c r="T991" s="11"/>
      <c r="U991" s="11"/>
      <c r="V991" s="11"/>
    </row>
    <row r="992" spans="2:22" s="46" customFormat="1" x14ac:dyDescent="0.2">
      <c r="B992" s="11"/>
      <c r="C992" s="11"/>
      <c r="D992" s="11"/>
      <c r="E992" s="11"/>
      <c r="F992" s="11"/>
      <c r="G992" s="11"/>
      <c r="H992" s="11"/>
      <c r="I992" s="11"/>
      <c r="J992" s="11"/>
      <c r="K992" s="11"/>
      <c r="L992" s="11"/>
      <c r="M992" s="11"/>
      <c r="N992" s="11"/>
      <c r="O992" s="11"/>
      <c r="P992" s="11"/>
      <c r="Q992" s="11"/>
      <c r="R992" s="11"/>
      <c r="S992" s="11"/>
      <c r="T992" s="11"/>
      <c r="U992" s="11"/>
      <c r="V992" s="11"/>
    </row>
    <row r="993" spans="2:22" s="46" customFormat="1" x14ac:dyDescent="0.2">
      <c r="B993" s="11"/>
      <c r="C993" s="11"/>
      <c r="D993" s="11"/>
      <c r="E993" s="11"/>
      <c r="F993" s="11"/>
      <c r="G993" s="11"/>
      <c r="H993" s="11"/>
      <c r="I993" s="11"/>
      <c r="J993" s="11"/>
      <c r="K993" s="11"/>
      <c r="L993" s="11"/>
      <c r="M993" s="11"/>
      <c r="N993" s="11"/>
      <c r="O993" s="11"/>
      <c r="P993" s="11"/>
      <c r="Q993" s="11"/>
      <c r="R993" s="11"/>
      <c r="S993" s="11"/>
      <c r="T993" s="11"/>
      <c r="U993" s="11"/>
      <c r="V993" s="11"/>
    </row>
    <row r="994" spans="2:22" s="46" customFormat="1" x14ac:dyDescent="0.2">
      <c r="B994" s="11"/>
      <c r="C994" s="11"/>
      <c r="D994" s="11"/>
      <c r="E994" s="11"/>
      <c r="F994" s="11"/>
      <c r="G994" s="11"/>
      <c r="H994" s="11"/>
      <c r="I994" s="11"/>
      <c r="J994" s="11"/>
      <c r="K994" s="11"/>
      <c r="L994" s="11"/>
      <c r="M994" s="11"/>
      <c r="N994" s="11"/>
      <c r="O994" s="11"/>
      <c r="P994" s="11"/>
      <c r="Q994" s="11"/>
      <c r="R994" s="11"/>
      <c r="S994" s="11"/>
      <c r="T994" s="11"/>
      <c r="U994" s="11"/>
      <c r="V994" s="11"/>
    </row>
    <row r="995" spans="2:22" s="46" customFormat="1" x14ac:dyDescent="0.2">
      <c r="B995" s="11"/>
      <c r="C995" s="11"/>
      <c r="D995" s="11"/>
      <c r="E995" s="11"/>
      <c r="F995" s="11"/>
      <c r="G995" s="11"/>
      <c r="H995" s="11"/>
      <c r="I995" s="11"/>
      <c r="J995" s="11"/>
      <c r="K995" s="11"/>
      <c r="L995" s="11"/>
      <c r="M995" s="11"/>
      <c r="N995" s="11"/>
      <c r="O995" s="11"/>
      <c r="P995" s="11"/>
      <c r="Q995" s="11"/>
      <c r="R995" s="11"/>
      <c r="S995" s="11"/>
      <c r="T995" s="11"/>
      <c r="U995" s="11"/>
      <c r="V995" s="11"/>
    </row>
    <row r="996" spans="2:22" s="46" customFormat="1" x14ac:dyDescent="0.2">
      <c r="B996" s="11"/>
      <c r="C996" s="11"/>
      <c r="D996" s="11"/>
      <c r="E996" s="11"/>
      <c r="F996" s="11"/>
      <c r="G996" s="11"/>
      <c r="H996" s="11"/>
      <c r="I996" s="11"/>
      <c r="J996" s="11"/>
      <c r="K996" s="11"/>
      <c r="L996" s="11"/>
      <c r="M996" s="11"/>
      <c r="N996" s="11"/>
      <c r="O996" s="11"/>
      <c r="P996" s="11"/>
      <c r="Q996" s="11"/>
      <c r="R996" s="11"/>
      <c r="S996" s="11"/>
      <c r="T996" s="11"/>
      <c r="U996" s="11"/>
      <c r="V996" s="11"/>
    </row>
    <row r="997" spans="2:22" s="46" customFormat="1" x14ac:dyDescent="0.2">
      <c r="B997" s="11"/>
      <c r="C997" s="11"/>
      <c r="D997" s="11"/>
      <c r="E997" s="11"/>
      <c r="F997" s="11"/>
      <c r="G997" s="11"/>
      <c r="H997" s="11"/>
      <c r="I997" s="11"/>
      <c r="J997" s="11"/>
      <c r="K997" s="11"/>
      <c r="L997" s="11"/>
      <c r="M997" s="11"/>
      <c r="N997" s="11"/>
      <c r="O997" s="11"/>
      <c r="P997" s="11"/>
      <c r="Q997" s="11"/>
      <c r="R997" s="11"/>
      <c r="S997" s="11"/>
      <c r="T997" s="11"/>
      <c r="U997" s="11"/>
      <c r="V997" s="11"/>
    </row>
    <row r="998" spans="2:22" s="46" customFormat="1" x14ac:dyDescent="0.2">
      <c r="B998" s="11"/>
      <c r="C998" s="11"/>
      <c r="D998" s="11"/>
      <c r="E998" s="11"/>
      <c r="F998" s="11"/>
      <c r="G998" s="11"/>
      <c r="H998" s="11"/>
      <c r="I998" s="11"/>
      <c r="J998" s="11"/>
      <c r="K998" s="11"/>
      <c r="L998" s="11"/>
      <c r="M998" s="11"/>
      <c r="N998" s="11"/>
      <c r="O998" s="11"/>
      <c r="P998" s="11"/>
      <c r="Q998" s="11"/>
      <c r="R998" s="11"/>
      <c r="S998" s="11"/>
      <c r="T998" s="11"/>
      <c r="U998" s="11"/>
      <c r="V998" s="11"/>
    </row>
    <row r="999" spans="2:22" s="46" customFormat="1" x14ac:dyDescent="0.2">
      <c r="B999" s="11"/>
      <c r="C999" s="11"/>
      <c r="D999" s="11"/>
      <c r="E999" s="11"/>
      <c r="F999" s="11"/>
      <c r="G999" s="11"/>
      <c r="H999" s="11"/>
      <c r="I999" s="11"/>
      <c r="J999" s="11"/>
      <c r="K999" s="11"/>
      <c r="L999" s="11"/>
      <c r="M999" s="11"/>
      <c r="N999" s="11"/>
      <c r="O999" s="11"/>
      <c r="P999" s="11"/>
      <c r="Q999" s="11"/>
      <c r="R999" s="11"/>
      <c r="S999" s="11"/>
      <c r="T999" s="11"/>
      <c r="U999" s="11"/>
      <c r="V999" s="11"/>
    </row>
    <row r="1000" spans="2:22" s="46" customFormat="1" x14ac:dyDescent="0.2">
      <c r="B1000" s="11"/>
      <c r="C1000" s="11"/>
      <c r="D1000" s="11"/>
      <c r="E1000" s="11"/>
      <c r="F1000" s="11"/>
      <c r="G1000" s="11"/>
      <c r="H1000" s="11"/>
      <c r="I1000" s="11"/>
      <c r="J1000" s="11"/>
      <c r="K1000" s="11"/>
      <c r="L1000" s="11"/>
      <c r="M1000" s="11"/>
      <c r="N1000" s="11"/>
      <c r="O1000" s="11"/>
      <c r="P1000" s="11"/>
      <c r="Q1000" s="11"/>
      <c r="R1000" s="11"/>
      <c r="S1000" s="11"/>
      <c r="T1000" s="11"/>
      <c r="U1000" s="11"/>
      <c r="V1000" s="11"/>
    </row>
    <row r="1001" spans="2:22" s="46" customFormat="1" x14ac:dyDescent="0.2">
      <c r="B1001" s="11"/>
      <c r="C1001" s="11"/>
      <c r="D1001" s="11"/>
      <c r="E1001" s="11"/>
      <c r="F1001" s="11"/>
      <c r="G1001" s="11"/>
      <c r="H1001" s="11"/>
      <c r="I1001" s="11"/>
      <c r="J1001" s="11"/>
      <c r="K1001" s="11"/>
      <c r="L1001" s="11"/>
      <c r="M1001" s="11"/>
      <c r="N1001" s="11"/>
      <c r="O1001" s="11"/>
      <c r="P1001" s="11"/>
      <c r="Q1001" s="11"/>
      <c r="R1001" s="11"/>
      <c r="S1001" s="11"/>
      <c r="T1001" s="11"/>
      <c r="U1001" s="11"/>
      <c r="V1001" s="11"/>
    </row>
    <row r="1002" spans="2:22" s="46" customFormat="1" x14ac:dyDescent="0.2">
      <c r="B1002" s="11"/>
      <c r="C1002" s="11"/>
      <c r="D1002" s="11"/>
      <c r="E1002" s="11"/>
      <c r="F1002" s="11"/>
      <c r="G1002" s="11"/>
      <c r="H1002" s="11"/>
      <c r="I1002" s="11"/>
      <c r="J1002" s="11"/>
      <c r="K1002" s="11"/>
      <c r="L1002" s="11"/>
      <c r="M1002" s="11"/>
      <c r="N1002" s="11"/>
      <c r="O1002" s="11"/>
      <c r="P1002" s="11"/>
      <c r="Q1002" s="11"/>
      <c r="R1002" s="11"/>
      <c r="S1002" s="11"/>
      <c r="T1002" s="11"/>
      <c r="U1002" s="11"/>
      <c r="V1002" s="11"/>
    </row>
    <row r="1003" spans="2:22" s="46" customFormat="1" x14ac:dyDescent="0.2">
      <c r="B1003" s="11"/>
      <c r="C1003" s="11"/>
      <c r="D1003" s="11"/>
      <c r="E1003" s="11"/>
      <c r="F1003" s="11"/>
      <c r="G1003" s="11"/>
      <c r="H1003" s="11"/>
      <c r="I1003" s="11"/>
      <c r="J1003" s="11"/>
      <c r="K1003" s="11"/>
      <c r="L1003" s="11"/>
      <c r="M1003" s="11"/>
      <c r="N1003" s="11"/>
      <c r="O1003" s="11"/>
      <c r="P1003" s="11"/>
      <c r="Q1003" s="11"/>
      <c r="R1003" s="11"/>
      <c r="S1003" s="11"/>
      <c r="T1003" s="11"/>
      <c r="U1003" s="11"/>
      <c r="V1003" s="11"/>
    </row>
    <row r="1004" spans="2:22" s="46" customFormat="1" x14ac:dyDescent="0.2">
      <c r="B1004" s="11"/>
      <c r="C1004" s="11"/>
      <c r="D1004" s="11"/>
      <c r="E1004" s="11"/>
      <c r="F1004" s="11"/>
      <c r="G1004" s="11"/>
      <c r="H1004" s="11"/>
      <c r="I1004" s="11"/>
      <c r="J1004" s="11"/>
      <c r="K1004" s="11"/>
      <c r="L1004" s="11"/>
      <c r="M1004" s="11"/>
      <c r="N1004" s="11"/>
      <c r="O1004" s="11"/>
      <c r="P1004" s="11"/>
      <c r="Q1004" s="11"/>
      <c r="R1004" s="11"/>
      <c r="S1004" s="11"/>
      <c r="T1004" s="11"/>
      <c r="U1004" s="11"/>
      <c r="V1004" s="11"/>
    </row>
    <row r="1005" spans="2:22" s="46" customFormat="1" x14ac:dyDescent="0.2">
      <c r="B1005" s="11"/>
      <c r="C1005" s="11"/>
      <c r="D1005" s="11"/>
      <c r="E1005" s="11"/>
      <c r="F1005" s="11"/>
      <c r="G1005" s="11"/>
      <c r="H1005" s="11"/>
      <c r="I1005" s="11"/>
      <c r="J1005" s="11"/>
      <c r="K1005" s="11"/>
      <c r="L1005" s="11"/>
      <c r="M1005" s="11"/>
      <c r="N1005" s="11"/>
      <c r="O1005" s="11"/>
      <c r="P1005" s="11"/>
      <c r="Q1005" s="11"/>
      <c r="R1005" s="11"/>
      <c r="S1005" s="11"/>
      <c r="T1005" s="11"/>
      <c r="U1005" s="11"/>
      <c r="V1005" s="11"/>
    </row>
    <row r="1006" spans="2:22" s="46" customFormat="1" x14ac:dyDescent="0.2">
      <c r="B1006" s="11"/>
      <c r="C1006" s="11"/>
      <c r="D1006" s="11"/>
      <c r="E1006" s="11"/>
      <c r="F1006" s="11"/>
      <c r="G1006" s="11"/>
      <c r="H1006" s="11"/>
      <c r="I1006" s="11"/>
      <c r="J1006" s="11"/>
      <c r="K1006" s="11"/>
      <c r="L1006" s="11"/>
      <c r="M1006" s="11"/>
      <c r="N1006" s="11"/>
      <c r="O1006" s="11"/>
      <c r="P1006" s="11"/>
      <c r="Q1006" s="11"/>
      <c r="R1006" s="11"/>
      <c r="S1006" s="11"/>
      <c r="T1006" s="11"/>
      <c r="U1006" s="11"/>
      <c r="V1006" s="11"/>
    </row>
    <row r="1007" spans="2:22" s="46" customFormat="1" x14ac:dyDescent="0.2">
      <c r="B1007" s="11"/>
      <c r="C1007" s="11"/>
      <c r="D1007" s="11"/>
      <c r="E1007" s="11"/>
      <c r="F1007" s="11"/>
      <c r="G1007" s="11"/>
      <c r="H1007" s="11"/>
      <c r="I1007" s="11"/>
      <c r="J1007" s="11"/>
      <c r="K1007" s="11"/>
      <c r="L1007" s="11"/>
      <c r="M1007" s="11"/>
      <c r="N1007" s="11"/>
      <c r="O1007" s="11"/>
      <c r="P1007" s="11"/>
      <c r="Q1007" s="11"/>
      <c r="R1007" s="11"/>
      <c r="S1007" s="11"/>
      <c r="T1007" s="11"/>
      <c r="U1007" s="11"/>
      <c r="V1007" s="11"/>
    </row>
    <row r="1008" spans="2:22" s="46" customFormat="1" x14ac:dyDescent="0.2">
      <c r="B1008" s="11"/>
      <c r="C1008" s="11"/>
      <c r="D1008" s="11"/>
      <c r="E1008" s="11"/>
      <c r="F1008" s="11"/>
      <c r="G1008" s="11"/>
      <c r="H1008" s="11"/>
      <c r="I1008" s="11"/>
      <c r="J1008" s="11"/>
      <c r="K1008" s="11"/>
      <c r="L1008" s="11"/>
      <c r="M1008" s="11"/>
      <c r="N1008" s="11"/>
      <c r="O1008" s="11"/>
      <c r="P1008" s="11"/>
      <c r="Q1008" s="11"/>
      <c r="R1008" s="11"/>
      <c r="S1008" s="11"/>
      <c r="T1008" s="11"/>
      <c r="U1008" s="11"/>
      <c r="V1008" s="11"/>
    </row>
    <row r="1009" spans="2:22" s="46" customFormat="1" x14ac:dyDescent="0.2">
      <c r="B1009" s="11"/>
      <c r="C1009" s="11"/>
      <c r="D1009" s="11"/>
      <c r="E1009" s="11"/>
      <c r="F1009" s="11"/>
      <c r="G1009" s="11"/>
      <c r="H1009" s="11"/>
      <c r="I1009" s="11"/>
      <c r="J1009" s="11"/>
      <c r="K1009" s="11"/>
      <c r="L1009" s="11"/>
      <c r="M1009" s="11"/>
      <c r="N1009" s="11"/>
      <c r="O1009" s="11"/>
      <c r="P1009" s="11"/>
      <c r="Q1009" s="11"/>
      <c r="R1009" s="11"/>
      <c r="S1009" s="11"/>
      <c r="T1009" s="11"/>
      <c r="U1009" s="11"/>
      <c r="V1009" s="11"/>
    </row>
    <row r="1010" spans="2:22" s="46" customFormat="1" x14ac:dyDescent="0.2">
      <c r="B1010" s="11"/>
      <c r="C1010" s="11"/>
      <c r="D1010" s="11"/>
      <c r="E1010" s="11"/>
      <c r="F1010" s="11"/>
      <c r="G1010" s="11"/>
      <c r="H1010" s="11"/>
      <c r="I1010" s="11"/>
      <c r="J1010" s="11"/>
      <c r="K1010" s="11"/>
      <c r="L1010" s="11"/>
      <c r="M1010" s="11"/>
      <c r="N1010" s="11"/>
      <c r="O1010" s="11"/>
      <c r="P1010" s="11"/>
      <c r="Q1010" s="11"/>
      <c r="R1010" s="11"/>
      <c r="S1010" s="11"/>
      <c r="T1010" s="11"/>
      <c r="U1010" s="11"/>
      <c r="V1010" s="11"/>
    </row>
    <row r="1011" spans="2:22" s="46" customFormat="1" x14ac:dyDescent="0.2">
      <c r="B1011" s="11"/>
      <c r="C1011" s="11"/>
      <c r="D1011" s="11"/>
      <c r="E1011" s="11"/>
      <c r="F1011" s="11"/>
      <c r="G1011" s="11"/>
      <c r="H1011" s="11"/>
      <c r="I1011" s="11"/>
      <c r="J1011" s="11"/>
      <c r="K1011" s="11"/>
      <c r="L1011" s="11"/>
      <c r="M1011" s="11"/>
      <c r="N1011" s="11"/>
      <c r="O1011" s="11"/>
      <c r="P1011" s="11"/>
      <c r="Q1011" s="11"/>
      <c r="R1011" s="11"/>
      <c r="S1011" s="11"/>
      <c r="T1011" s="11"/>
      <c r="U1011" s="11"/>
      <c r="V1011" s="11"/>
    </row>
    <row r="1012" spans="2:22" s="46" customFormat="1" x14ac:dyDescent="0.2">
      <c r="B1012" s="11"/>
      <c r="C1012" s="11"/>
      <c r="D1012" s="11"/>
      <c r="E1012" s="11"/>
      <c r="F1012" s="11"/>
      <c r="G1012" s="11"/>
      <c r="H1012" s="11"/>
      <c r="I1012" s="11"/>
      <c r="J1012" s="11"/>
      <c r="K1012" s="11"/>
      <c r="L1012" s="11"/>
      <c r="M1012" s="11"/>
      <c r="N1012" s="11"/>
      <c r="O1012" s="11"/>
      <c r="P1012" s="11"/>
      <c r="Q1012" s="11"/>
      <c r="R1012" s="11"/>
      <c r="S1012" s="11"/>
      <c r="T1012" s="11"/>
      <c r="U1012" s="11"/>
      <c r="V1012" s="11"/>
    </row>
    <row r="1013" spans="2:22" s="46" customFormat="1" x14ac:dyDescent="0.2">
      <c r="B1013" s="11"/>
      <c r="C1013" s="11"/>
      <c r="D1013" s="11"/>
      <c r="E1013" s="11"/>
      <c r="F1013" s="11"/>
      <c r="G1013" s="11"/>
      <c r="H1013" s="11"/>
      <c r="I1013" s="11"/>
      <c r="J1013" s="11"/>
      <c r="K1013" s="11"/>
      <c r="L1013" s="11"/>
      <c r="M1013" s="11"/>
      <c r="N1013" s="11"/>
      <c r="O1013" s="11"/>
      <c r="P1013" s="11"/>
      <c r="Q1013" s="11"/>
      <c r="R1013" s="11"/>
      <c r="S1013" s="11"/>
      <c r="T1013" s="11"/>
      <c r="U1013" s="11"/>
      <c r="V1013" s="11"/>
    </row>
    <row r="1014" spans="2:22" s="46" customFormat="1" x14ac:dyDescent="0.2">
      <c r="B1014" s="11"/>
      <c r="C1014" s="11"/>
      <c r="D1014" s="11"/>
      <c r="E1014" s="11"/>
      <c r="F1014" s="11"/>
      <c r="G1014" s="11"/>
      <c r="H1014" s="11"/>
      <c r="I1014" s="11"/>
      <c r="J1014" s="11"/>
      <c r="K1014" s="11"/>
      <c r="L1014" s="11"/>
      <c r="M1014" s="11"/>
      <c r="N1014" s="11"/>
      <c r="O1014" s="11"/>
      <c r="P1014" s="11"/>
      <c r="Q1014" s="11"/>
      <c r="R1014" s="11"/>
      <c r="S1014" s="11"/>
      <c r="T1014" s="11"/>
      <c r="U1014" s="11"/>
      <c r="V1014" s="11"/>
    </row>
    <row r="1015" spans="2:22" s="46" customFormat="1" x14ac:dyDescent="0.2">
      <c r="B1015" s="11"/>
      <c r="C1015" s="11"/>
      <c r="D1015" s="11"/>
      <c r="E1015" s="11"/>
      <c r="F1015" s="11"/>
      <c r="G1015" s="11"/>
      <c r="H1015" s="11"/>
      <c r="I1015" s="11"/>
      <c r="J1015" s="11"/>
      <c r="K1015" s="11"/>
      <c r="L1015" s="11"/>
      <c r="M1015" s="11"/>
      <c r="N1015" s="11"/>
      <c r="O1015" s="11"/>
      <c r="P1015" s="11"/>
      <c r="Q1015" s="11"/>
      <c r="R1015" s="11"/>
      <c r="S1015" s="11"/>
      <c r="T1015" s="11"/>
      <c r="U1015" s="11"/>
      <c r="V1015" s="11"/>
    </row>
    <row r="1016" spans="2:22" s="46" customFormat="1" x14ac:dyDescent="0.2">
      <c r="B1016" s="11"/>
      <c r="C1016" s="11"/>
      <c r="D1016" s="11"/>
      <c r="E1016" s="11"/>
      <c r="F1016" s="11"/>
      <c r="G1016" s="11"/>
      <c r="H1016" s="11"/>
      <c r="I1016" s="11"/>
      <c r="J1016" s="11"/>
      <c r="K1016" s="11"/>
      <c r="L1016" s="11"/>
      <c r="M1016" s="11"/>
      <c r="N1016" s="11"/>
      <c r="O1016" s="11"/>
      <c r="P1016" s="11"/>
      <c r="Q1016" s="11"/>
      <c r="R1016" s="11"/>
      <c r="S1016" s="11"/>
      <c r="T1016" s="11"/>
      <c r="U1016" s="11"/>
      <c r="V1016" s="11"/>
    </row>
    <row r="1017" spans="2:22" s="46" customFormat="1" x14ac:dyDescent="0.2">
      <c r="B1017" s="11"/>
      <c r="C1017" s="11"/>
      <c r="D1017" s="11"/>
      <c r="E1017" s="11"/>
      <c r="F1017" s="11"/>
      <c r="G1017" s="11"/>
      <c r="H1017" s="11"/>
      <c r="I1017" s="11"/>
      <c r="J1017" s="11"/>
      <c r="K1017" s="11"/>
      <c r="L1017" s="11"/>
      <c r="M1017" s="11"/>
      <c r="N1017" s="11"/>
      <c r="O1017" s="11"/>
      <c r="P1017" s="11"/>
      <c r="Q1017" s="11"/>
      <c r="R1017" s="11"/>
      <c r="S1017" s="11"/>
      <c r="T1017" s="11"/>
      <c r="U1017" s="11"/>
      <c r="V1017" s="11"/>
    </row>
    <row r="1018" spans="2:22" s="46" customFormat="1" x14ac:dyDescent="0.2">
      <c r="B1018" s="11"/>
      <c r="C1018" s="11"/>
      <c r="D1018" s="11"/>
      <c r="E1018" s="11"/>
      <c r="F1018" s="11"/>
      <c r="G1018" s="11"/>
      <c r="H1018" s="11"/>
      <c r="I1018" s="11"/>
      <c r="J1018" s="11"/>
      <c r="K1018" s="11"/>
      <c r="L1018" s="11"/>
      <c r="M1018" s="11"/>
      <c r="N1018" s="11"/>
      <c r="O1018" s="11"/>
      <c r="P1018" s="11"/>
      <c r="Q1018" s="11"/>
      <c r="R1018" s="11"/>
      <c r="S1018" s="11"/>
      <c r="T1018" s="11"/>
      <c r="U1018" s="11"/>
      <c r="V1018" s="11"/>
    </row>
    <row r="1019" spans="2:22" s="46" customFormat="1" x14ac:dyDescent="0.2">
      <c r="B1019" s="11"/>
      <c r="C1019" s="11"/>
      <c r="D1019" s="11"/>
      <c r="E1019" s="11"/>
      <c r="F1019" s="11"/>
      <c r="G1019" s="11"/>
      <c r="H1019" s="11"/>
      <c r="I1019" s="11"/>
      <c r="J1019" s="11"/>
      <c r="K1019" s="11"/>
      <c r="L1019" s="11"/>
      <c r="M1019" s="11"/>
      <c r="N1019" s="11"/>
      <c r="O1019" s="11"/>
      <c r="P1019" s="11"/>
      <c r="Q1019" s="11"/>
      <c r="R1019" s="11"/>
      <c r="S1019" s="11"/>
      <c r="T1019" s="11"/>
      <c r="U1019" s="11"/>
      <c r="V1019" s="11"/>
    </row>
    <row r="1020" spans="2:22" s="46" customFormat="1" x14ac:dyDescent="0.2">
      <c r="B1020" s="11"/>
      <c r="C1020" s="11"/>
      <c r="D1020" s="11"/>
      <c r="E1020" s="11"/>
      <c r="F1020" s="11"/>
      <c r="G1020" s="11"/>
      <c r="H1020" s="11"/>
      <c r="I1020" s="11"/>
      <c r="J1020" s="11"/>
      <c r="K1020" s="11"/>
      <c r="L1020" s="11"/>
      <c r="M1020" s="11"/>
      <c r="N1020" s="11"/>
      <c r="O1020" s="11"/>
      <c r="P1020" s="11"/>
      <c r="Q1020" s="11"/>
      <c r="R1020" s="11"/>
      <c r="S1020" s="11"/>
      <c r="T1020" s="11"/>
      <c r="U1020" s="11"/>
      <c r="V1020" s="11"/>
    </row>
    <row r="1021" spans="2:22" s="46" customFormat="1" x14ac:dyDescent="0.2">
      <c r="B1021" s="11"/>
      <c r="C1021" s="11"/>
      <c r="D1021" s="11"/>
      <c r="E1021" s="11"/>
      <c r="F1021" s="11"/>
      <c r="G1021" s="11"/>
      <c r="H1021" s="11"/>
      <c r="I1021" s="11"/>
      <c r="J1021" s="11"/>
      <c r="K1021" s="11"/>
      <c r="L1021" s="11"/>
      <c r="M1021" s="11"/>
      <c r="N1021" s="11"/>
      <c r="O1021" s="11"/>
      <c r="P1021" s="11"/>
      <c r="Q1021" s="11"/>
      <c r="R1021" s="11"/>
      <c r="S1021" s="11"/>
      <c r="T1021" s="11"/>
      <c r="U1021" s="11"/>
      <c r="V1021" s="11"/>
    </row>
    <row r="1022" spans="2:22" s="46" customFormat="1" x14ac:dyDescent="0.2">
      <c r="B1022" s="11"/>
      <c r="C1022" s="11"/>
      <c r="D1022" s="11"/>
      <c r="E1022" s="11"/>
      <c r="F1022" s="11"/>
      <c r="G1022" s="11"/>
      <c r="H1022" s="11"/>
      <c r="I1022" s="11"/>
      <c r="J1022" s="11"/>
      <c r="K1022" s="11"/>
      <c r="L1022" s="11"/>
      <c r="M1022" s="11"/>
      <c r="N1022" s="11"/>
      <c r="O1022" s="11"/>
      <c r="P1022" s="11"/>
      <c r="Q1022" s="11"/>
      <c r="R1022" s="11"/>
      <c r="S1022" s="11"/>
      <c r="T1022" s="11"/>
      <c r="U1022" s="11"/>
      <c r="V1022" s="11"/>
    </row>
    <row r="1023" spans="2:22" s="46" customFormat="1" x14ac:dyDescent="0.2">
      <c r="B1023" s="11"/>
      <c r="C1023" s="11"/>
      <c r="D1023" s="11"/>
      <c r="E1023" s="11"/>
      <c r="F1023" s="11"/>
      <c r="G1023" s="11"/>
      <c r="H1023" s="11"/>
      <c r="I1023" s="11"/>
      <c r="J1023" s="11"/>
      <c r="K1023" s="11"/>
      <c r="L1023" s="11"/>
      <c r="M1023" s="11"/>
      <c r="N1023" s="11"/>
      <c r="O1023" s="11"/>
      <c r="P1023" s="11"/>
      <c r="Q1023" s="11"/>
      <c r="R1023" s="11"/>
      <c r="S1023" s="11"/>
      <c r="T1023" s="11"/>
      <c r="U1023" s="11"/>
      <c r="V1023" s="11"/>
    </row>
    <row r="1024" spans="2:22" s="46" customFormat="1" x14ac:dyDescent="0.2">
      <c r="B1024" s="11"/>
      <c r="C1024" s="11"/>
      <c r="D1024" s="11"/>
      <c r="E1024" s="11"/>
      <c r="F1024" s="11"/>
      <c r="G1024" s="11"/>
      <c r="H1024" s="11"/>
      <c r="I1024" s="11"/>
      <c r="J1024" s="11"/>
      <c r="K1024" s="11"/>
      <c r="L1024" s="11"/>
      <c r="M1024" s="11"/>
      <c r="N1024" s="11"/>
      <c r="O1024" s="11"/>
      <c r="P1024" s="11"/>
      <c r="Q1024" s="11"/>
      <c r="R1024" s="11"/>
      <c r="S1024" s="11"/>
      <c r="T1024" s="11"/>
      <c r="U1024" s="11"/>
      <c r="V1024" s="11"/>
    </row>
    <row r="1025" spans="2:22" s="46" customFormat="1" x14ac:dyDescent="0.2">
      <c r="B1025" s="11"/>
      <c r="C1025" s="11"/>
      <c r="D1025" s="11"/>
      <c r="E1025" s="11"/>
      <c r="F1025" s="11"/>
      <c r="G1025" s="11"/>
      <c r="H1025" s="11"/>
      <c r="I1025" s="11"/>
      <c r="J1025" s="11"/>
      <c r="K1025" s="11"/>
      <c r="L1025" s="11"/>
      <c r="M1025" s="11"/>
      <c r="N1025" s="11"/>
      <c r="O1025" s="11"/>
      <c r="P1025" s="11"/>
      <c r="Q1025" s="11"/>
      <c r="R1025" s="11"/>
      <c r="S1025" s="11"/>
      <c r="T1025" s="11"/>
      <c r="U1025" s="11"/>
      <c r="V1025" s="11"/>
    </row>
    <row r="1026" spans="2:22" s="46" customFormat="1" x14ac:dyDescent="0.2">
      <c r="B1026" s="11"/>
      <c r="C1026" s="11"/>
      <c r="D1026" s="11"/>
      <c r="E1026" s="11"/>
      <c r="F1026" s="11"/>
      <c r="G1026" s="11"/>
      <c r="H1026" s="11"/>
      <c r="I1026" s="11"/>
      <c r="J1026" s="11"/>
      <c r="K1026" s="11"/>
      <c r="L1026" s="11"/>
      <c r="M1026" s="11"/>
      <c r="N1026" s="11"/>
      <c r="O1026" s="11"/>
      <c r="P1026" s="11"/>
      <c r="Q1026" s="11"/>
      <c r="R1026" s="11"/>
      <c r="S1026" s="11"/>
      <c r="T1026" s="11"/>
      <c r="U1026" s="11"/>
      <c r="V1026" s="11"/>
    </row>
    <row r="1027" spans="2:22" s="46" customFormat="1" x14ac:dyDescent="0.2">
      <c r="B1027" s="11"/>
      <c r="C1027" s="11"/>
      <c r="D1027" s="11"/>
      <c r="E1027" s="11"/>
      <c r="F1027" s="11"/>
      <c r="G1027" s="11"/>
      <c r="H1027" s="11"/>
      <c r="I1027" s="11"/>
      <c r="J1027" s="11"/>
      <c r="K1027" s="11"/>
      <c r="L1027" s="11"/>
      <c r="M1027" s="11"/>
      <c r="N1027" s="11"/>
      <c r="O1027" s="11"/>
      <c r="P1027" s="11"/>
      <c r="Q1027" s="11"/>
      <c r="R1027" s="11"/>
      <c r="S1027" s="11"/>
      <c r="T1027" s="11"/>
      <c r="U1027" s="11"/>
      <c r="V1027" s="11"/>
    </row>
    <row r="1028" spans="2:22" s="46" customFormat="1" x14ac:dyDescent="0.2">
      <c r="B1028" s="11"/>
      <c r="C1028" s="11"/>
      <c r="D1028" s="11"/>
      <c r="E1028" s="11"/>
      <c r="F1028" s="11"/>
      <c r="G1028" s="11"/>
      <c r="H1028" s="11"/>
      <c r="I1028" s="11"/>
      <c r="J1028" s="11"/>
      <c r="K1028" s="11"/>
      <c r="L1028" s="11"/>
      <c r="M1028" s="11"/>
      <c r="N1028" s="11"/>
      <c r="O1028" s="11"/>
      <c r="P1028" s="11"/>
      <c r="Q1028" s="11"/>
      <c r="R1028" s="11"/>
      <c r="S1028" s="11"/>
      <c r="T1028" s="11"/>
      <c r="U1028" s="11"/>
      <c r="V1028" s="11"/>
    </row>
    <row r="1029" spans="2:22" s="46" customFormat="1" x14ac:dyDescent="0.2">
      <c r="B1029" s="11"/>
      <c r="C1029" s="11"/>
      <c r="D1029" s="11"/>
      <c r="E1029" s="11"/>
      <c r="F1029" s="11"/>
      <c r="G1029" s="11"/>
      <c r="H1029" s="11"/>
      <c r="I1029" s="11"/>
      <c r="J1029" s="11"/>
      <c r="K1029" s="11"/>
      <c r="L1029" s="11"/>
      <c r="M1029" s="11"/>
      <c r="N1029" s="11"/>
      <c r="O1029" s="11"/>
      <c r="P1029" s="11"/>
      <c r="Q1029" s="11"/>
      <c r="R1029" s="11"/>
      <c r="S1029" s="11"/>
      <c r="T1029" s="11"/>
      <c r="U1029" s="11"/>
      <c r="V1029" s="11"/>
    </row>
    <row r="1030" spans="2:22" s="46" customFormat="1" x14ac:dyDescent="0.2">
      <c r="B1030" s="11"/>
      <c r="C1030" s="11"/>
      <c r="D1030" s="11"/>
      <c r="E1030" s="11"/>
      <c r="F1030" s="11"/>
      <c r="G1030" s="11"/>
      <c r="H1030" s="11"/>
      <c r="I1030" s="11"/>
      <c r="J1030" s="11"/>
      <c r="K1030" s="11"/>
      <c r="L1030" s="11"/>
      <c r="M1030" s="11"/>
      <c r="N1030" s="11"/>
      <c r="O1030" s="11"/>
      <c r="P1030" s="11"/>
      <c r="Q1030" s="11"/>
      <c r="R1030" s="11"/>
      <c r="S1030" s="11"/>
      <c r="T1030" s="11"/>
      <c r="U1030" s="11"/>
      <c r="V1030" s="11"/>
    </row>
    <row r="1031" spans="2:22" s="46" customFormat="1" x14ac:dyDescent="0.2">
      <c r="B1031" s="11"/>
      <c r="C1031" s="11"/>
      <c r="D1031" s="11"/>
      <c r="E1031" s="11"/>
      <c r="F1031" s="11"/>
      <c r="G1031" s="11"/>
      <c r="H1031" s="11"/>
      <c r="I1031" s="11"/>
      <c r="J1031" s="11"/>
      <c r="K1031" s="11"/>
      <c r="L1031" s="11"/>
      <c r="M1031" s="11"/>
      <c r="N1031" s="11"/>
      <c r="O1031" s="11"/>
      <c r="P1031" s="11"/>
      <c r="Q1031" s="11"/>
      <c r="R1031" s="11"/>
      <c r="S1031" s="11"/>
      <c r="T1031" s="11"/>
      <c r="U1031" s="11"/>
      <c r="V1031" s="11"/>
    </row>
    <row r="1032" spans="2:22" s="46" customFormat="1" x14ac:dyDescent="0.2">
      <c r="B1032" s="11"/>
      <c r="C1032" s="11"/>
      <c r="D1032" s="11"/>
      <c r="E1032" s="11"/>
      <c r="F1032" s="11"/>
      <c r="G1032" s="11"/>
      <c r="H1032" s="11"/>
      <c r="I1032" s="11"/>
      <c r="J1032" s="11"/>
      <c r="K1032" s="11"/>
      <c r="L1032" s="11"/>
      <c r="M1032" s="11"/>
      <c r="N1032" s="11"/>
      <c r="O1032" s="11"/>
      <c r="P1032" s="11"/>
      <c r="Q1032" s="11"/>
      <c r="R1032" s="11"/>
      <c r="S1032" s="11"/>
      <c r="T1032" s="11"/>
      <c r="U1032" s="11"/>
      <c r="V1032" s="11"/>
    </row>
    <row r="1033" spans="2:22" s="46" customFormat="1" x14ac:dyDescent="0.2">
      <c r="B1033" s="11"/>
      <c r="C1033" s="11"/>
      <c r="D1033" s="11"/>
      <c r="E1033" s="11"/>
      <c r="F1033" s="11"/>
      <c r="G1033" s="11"/>
      <c r="H1033" s="11"/>
      <c r="I1033" s="11"/>
      <c r="J1033" s="11"/>
      <c r="K1033" s="11"/>
      <c r="L1033" s="11"/>
      <c r="M1033" s="11"/>
      <c r="N1033" s="11"/>
      <c r="O1033" s="11"/>
      <c r="P1033" s="11"/>
      <c r="Q1033" s="11"/>
      <c r="R1033" s="11"/>
      <c r="S1033" s="11"/>
      <c r="T1033" s="11"/>
      <c r="U1033" s="11"/>
      <c r="V1033" s="11"/>
    </row>
    <row r="1034" spans="2:22" s="46" customFormat="1" x14ac:dyDescent="0.2">
      <c r="B1034" s="11"/>
      <c r="C1034" s="11"/>
      <c r="D1034" s="11"/>
      <c r="E1034" s="11"/>
      <c r="F1034" s="11"/>
      <c r="G1034" s="11"/>
      <c r="H1034" s="11"/>
      <c r="I1034" s="11"/>
      <c r="J1034" s="11"/>
      <c r="K1034" s="11"/>
      <c r="L1034" s="11"/>
      <c r="M1034" s="11"/>
      <c r="N1034" s="11"/>
      <c r="O1034" s="11"/>
      <c r="P1034" s="11"/>
      <c r="Q1034" s="11"/>
      <c r="R1034" s="11"/>
      <c r="S1034" s="11"/>
      <c r="T1034" s="11"/>
      <c r="U1034" s="11"/>
      <c r="V1034" s="11"/>
    </row>
    <row r="1035" spans="2:22" s="46" customFormat="1" x14ac:dyDescent="0.2">
      <c r="B1035" s="11"/>
      <c r="C1035" s="11"/>
      <c r="D1035" s="11"/>
      <c r="E1035" s="11"/>
      <c r="F1035" s="11"/>
      <c r="G1035" s="11"/>
      <c r="H1035" s="11"/>
      <c r="I1035" s="11"/>
      <c r="J1035" s="11"/>
      <c r="K1035" s="11"/>
      <c r="L1035" s="11"/>
      <c r="M1035" s="11"/>
      <c r="N1035" s="11"/>
      <c r="O1035" s="11"/>
      <c r="P1035" s="11"/>
      <c r="Q1035" s="11"/>
      <c r="R1035" s="11"/>
      <c r="S1035" s="11"/>
      <c r="T1035" s="11"/>
      <c r="U1035" s="11"/>
      <c r="V1035" s="11"/>
    </row>
    <row r="1036" spans="2:22" s="46" customFormat="1" x14ac:dyDescent="0.2">
      <c r="B1036" s="11"/>
      <c r="C1036" s="11"/>
      <c r="D1036" s="11"/>
      <c r="E1036" s="11"/>
      <c r="F1036" s="11"/>
      <c r="G1036" s="11"/>
      <c r="H1036" s="11"/>
      <c r="I1036" s="11"/>
      <c r="J1036" s="11"/>
      <c r="K1036" s="11"/>
      <c r="L1036" s="11"/>
      <c r="M1036" s="11"/>
      <c r="N1036" s="11"/>
      <c r="O1036" s="11"/>
      <c r="P1036" s="11"/>
      <c r="Q1036" s="11"/>
      <c r="R1036" s="11"/>
      <c r="S1036" s="11"/>
      <c r="T1036" s="11"/>
      <c r="U1036" s="11"/>
      <c r="V1036" s="11"/>
    </row>
    <row r="1037" spans="2:22" s="46" customFormat="1" x14ac:dyDescent="0.2">
      <c r="B1037" s="11"/>
      <c r="C1037" s="11"/>
      <c r="D1037" s="11"/>
      <c r="E1037" s="11"/>
      <c r="F1037" s="11"/>
      <c r="G1037" s="11"/>
      <c r="H1037" s="11"/>
      <c r="I1037" s="11"/>
      <c r="J1037" s="11"/>
      <c r="K1037" s="11"/>
      <c r="L1037" s="11"/>
      <c r="M1037" s="11"/>
      <c r="N1037" s="11"/>
      <c r="O1037" s="11"/>
      <c r="P1037" s="11"/>
      <c r="Q1037" s="11"/>
      <c r="R1037" s="11"/>
      <c r="S1037" s="11"/>
      <c r="T1037" s="11"/>
      <c r="U1037" s="11"/>
      <c r="V1037" s="11"/>
    </row>
    <row r="1038" spans="2:22" s="46" customFormat="1" x14ac:dyDescent="0.2">
      <c r="B1038" s="11"/>
      <c r="C1038" s="11"/>
      <c r="D1038" s="11"/>
      <c r="E1038" s="11"/>
      <c r="F1038" s="11"/>
      <c r="G1038" s="11"/>
      <c r="H1038" s="11"/>
      <c r="I1038" s="11"/>
      <c r="J1038" s="11"/>
      <c r="K1038" s="11"/>
      <c r="L1038" s="11"/>
      <c r="M1038" s="11"/>
      <c r="N1038" s="11"/>
      <c r="O1038" s="11"/>
      <c r="P1038" s="11"/>
      <c r="Q1038" s="11"/>
      <c r="R1038" s="11"/>
      <c r="S1038" s="11"/>
      <c r="T1038" s="11"/>
      <c r="U1038" s="11"/>
      <c r="V1038" s="11"/>
    </row>
    <row r="1039" spans="2:22" s="46" customFormat="1" x14ac:dyDescent="0.2">
      <c r="B1039" s="11"/>
      <c r="C1039" s="11"/>
      <c r="D1039" s="11"/>
      <c r="E1039" s="11"/>
      <c r="F1039" s="11"/>
      <c r="G1039" s="11"/>
      <c r="H1039" s="11"/>
      <c r="I1039" s="11"/>
      <c r="J1039" s="11"/>
      <c r="K1039" s="11"/>
      <c r="L1039" s="11"/>
      <c r="M1039" s="11"/>
      <c r="N1039" s="11"/>
      <c r="O1039" s="11"/>
      <c r="P1039" s="11"/>
      <c r="Q1039" s="11"/>
      <c r="R1039" s="11"/>
      <c r="S1039" s="11"/>
      <c r="T1039" s="11"/>
      <c r="U1039" s="11"/>
      <c r="V1039" s="11"/>
    </row>
    <row r="1040" spans="2:22" s="46" customFormat="1" x14ac:dyDescent="0.2">
      <c r="B1040" s="11"/>
      <c r="C1040" s="11"/>
      <c r="D1040" s="11"/>
      <c r="E1040" s="11"/>
      <c r="F1040" s="11"/>
      <c r="G1040" s="11"/>
      <c r="H1040" s="11"/>
      <c r="I1040" s="11"/>
      <c r="J1040" s="11"/>
      <c r="K1040" s="11"/>
      <c r="L1040" s="11"/>
      <c r="M1040" s="11"/>
      <c r="N1040" s="11"/>
      <c r="O1040" s="11"/>
      <c r="P1040" s="11"/>
      <c r="Q1040" s="11"/>
      <c r="R1040" s="11"/>
      <c r="S1040" s="11"/>
      <c r="T1040" s="11"/>
      <c r="U1040" s="11"/>
      <c r="V1040" s="11"/>
    </row>
    <row r="1041" spans="2:22" s="46" customFormat="1" x14ac:dyDescent="0.2">
      <c r="B1041" s="11"/>
      <c r="C1041" s="11"/>
      <c r="D1041" s="11"/>
      <c r="E1041" s="11"/>
      <c r="F1041" s="11"/>
      <c r="G1041" s="11"/>
      <c r="H1041" s="11"/>
      <c r="I1041" s="11"/>
      <c r="J1041" s="11"/>
      <c r="K1041" s="11"/>
      <c r="L1041" s="11"/>
      <c r="M1041" s="11"/>
      <c r="N1041" s="11"/>
      <c r="O1041" s="11"/>
      <c r="P1041" s="11"/>
      <c r="Q1041" s="11"/>
      <c r="R1041" s="11"/>
      <c r="S1041" s="11"/>
      <c r="T1041" s="11"/>
      <c r="U1041" s="11"/>
      <c r="V1041" s="11"/>
    </row>
    <row r="1042" spans="2:22" s="46" customFormat="1" x14ac:dyDescent="0.2">
      <c r="B1042" s="11"/>
      <c r="C1042" s="11"/>
      <c r="D1042" s="11"/>
      <c r="E1042" s="11"/>
      <c r="F1042" s="11"/>
      <c r="G1042" s="11"/>
      <c r="H1042" s="11"/>
      <c r="I1042" s="11"/>
      <c r="J1042" s="11"/>
      <c r="K1042" s="11"/>
      <c r="L1042" s="11"/>
      <c r="M1042" s="11"/>
      <c r="N1042" s="11"/>
      <c r="O1042" s="11"/>
      <c r="P1042" s="11"/>
      <c r="Q1042" s="11"/>
      <c r="R1042" s="11"/>
      <c r="S1042" s="11"/>
      <c r="T1042" s="11"/>
      <c r="U1042" s="11"/>
      <c r="V1042" s="11"/>
    </row>
    <row r="1043" spans="2:22" s="46" customFormat="1" x14ac:dyDescent="0.2">
      <c r="B1043" s="11"/>
      <c r="C1043" s="11"/>
      <c r="D1043" s="11"/>
      <c r="E1043" s="11"/>
      <c r="F1043" s="11"/>
      <c r="G1043" s="11"/>
      <c r="H1043" s="11"/>
      <c r="I1043" s="11"/>
      <c r="J1043" s="11"/>
      <c r="K1043" s="11"/>
      <c r="L1043" s="11"/>
      <c r="M1043" s="11"/>
      <c r="N1043" s="11"/>
      <c r="O1043" s="11"/>
      <c r="P1043" s="11"/>
      <c r="Q1043" s="11"/>
      <c r="R1043" s="11"/>
      <c r="S1043" s="11"/>
      <c r="T1043" s="11"/>
      <c r="U1043" s="11"/>
      <c r="V1043" s="11"/>
    </row>
    <row r="1044" spans="2:22" s="46" customFormat="1" x14ac:dyDescent="0.2">
      <c r="B1044" s="11"/>
      <c r="C1044" s="11"/>
      <c r="D1044" s="11"/>
      <c r="E1044" s="11"/>
      <c r="F1044" s="11"/>
      <c r="G1044" s="11"/>
      <c r="H1044" s="11"/>
      <c r="I1044" s="11"/>
      <c r="J1044" s="11"/>
      <c r="K1044" s="11"/>
      <c r="L1044" s="11"/>
      <c r="M1044" s="11"/>
      <c r="N1044" s="11"/>
      <c r="O1044" s="11"/>
      <c r="P1044" s="11"/>
      <c r="Q1044" s="11"/>
      <c r="R1044" s="11"/>
      <c r="S1044" s="11"/>
      <c r="T1044" s="11"/>
      <c r="U1044" s="11"/>
      <c r="V1044" s="11"/>
    </row>
    <row r="1045" spans="2:22" s="46" customFormat="1" x14ac:dyDescent="0.2">
      <c r="B1045" s="11"/>
      <c r="C1045" s="11"/>
      <c r="D1045" s="11"/>
      <c r="E1045" s="11"/>
      <c r="F1045" s="11"/>
      <c r="G1045" s="11"/>
      <c r="H1045" s="11"/>
      <c r="I1045" s="11"/>
      <c r="J1045" s="11"/>
      <c r="K1045" s="11"/>
      <c r="L1045" s="11"/>
      <c r="M1045" s="11"/>
      <c r="N1045" s="11"/>
      <c r="O1045" s="11"/>
      <c r="P1045" s="11"/>
      <c r="Q1045" s="11"/>
      <c r="R1045" s="11"/>
      <c r="S1045" s="11"/>
      <c r="T1045" s="11"/>
      <c r="U1045" s="11"/>
      <c r="V1045" s="11"/>
    </row>
    <row r="1046" spans="2:22" s="46" customFormat="1" x14ac:dyDescent="0.2">
      <c r="B1046" s="11"/>
      <c r="C1046" s="11"/>
      <c r="D1046" s="11"/>
      <c r="E1046" s="11"/>
      <c r="F1046" s="11"/>
      <c r="G1046" s="11"/>
      <c r="H1046" s="11"/>
      <c r="I1046" s="11"/>
      <c r="J1046" s="11"/>
      <c r="K1046" s="11"/>
      <c r="L1046" s="11"/>
      <c r="M1046" s="11"/>
      <c r="N1046" s="11"/>
      <c r="O1046" s="11"/>
      <c r="P1046" s="11"/>
      <c r="Q1046" s="11"/>
      <c r="R1046" s="11"/>
      <c r="S1046" s="11"/>
      <c r="T1046" s="11"/>
      <c r="U1046" s="11"/>
      <c r="V1046" s="11"/>
    </row>
    <row r="1047" spans="2:22" s="46" customFormat="1" x14ac:dyDescent="0.2">
      <c r="B1047" s="11"/>
      <c r="C1047" s="11"/>
      <c r="D1047" s="11"/>
      <c r="E1047" s="11"/>
      <c r="F1047" s="11"/>
      <c r="G1047" s="11"/>
      <c r="H1047" s="11"/>
      <c r="I1047" s="11"/>
      <c r="J1047" s="11"/>
      <c r="K1047" s="11"/>
      <c r="L1047" s="11"/>
      <c r="M1047" s="11"/>
      <c r="N1047" s="11"/>
      <c r="O1047" s="11"/>
      <c r="P1047" s="11"/>
      <c r="Q1047" s="11"/>
      <c r="R1047" s="11"/>
      <c r="S1047" s="11"/>
      <c r="T1047" s="11"/>
      <c r="U1047" s="11"/>
      <c r="V1047" s="11"/>
    </row>
    <row r="1048" spans="2:22" s="46" customFormat="1" x14ac:dyDescent="0.2">
      <c r="B1048" s="11"/>
      <c r="C1048" s="11"/>
      <c r="D1048" s="11"/>
      <c r="E1048" s="11"/>
      <c r="F1048" s="11"/>
      <c r="G1048" s="11"/>
      <c r="H1048" s="11"/>
      <c r="I1048" s="11"/>
      <c r="J1048" s="11"/>
      <c r="K1048" s="11"/>
      <c r="L1048" s="11"/>
      <c r="M1048" s="11"/>
      <c r="N1048" s="11"/>
      <c r="O1048" s="11"/>
      <c r="P1048" s="11"/>
      <c r="Q1048" s="11"/>
      <c r="R1048" s="11"/>
      <c r="S1048" s="11"/>
      <c r="T1048" s="11"/>
      <c r="U1048" s="11"/>
      <c r="V1048" s="11"/>
    </row>
    <row r="1049" spans="2:22" s="46" customFormat="1" x14ac:dyDescent="0.2">
      <c r="B1049" s="11"/>
      <c r="C1049" s="11"/>
      <c r="D1049" s="11"/>
      <c r="E1049" s="11"/>
      <c r="F1049" s="11"/>
      <c r="G1049" s="11"/>
      <c r="H1049" s="11"/>
      <c r="I1049" s="11"/>
      <c r="J1049" s="11"/>
      <c r="K1049" s="11"/>
      <c r="L1049" s="11"/>
      <c r="M1049" s="11"/>
      <c r="N1049" s="11"/>
      <c r="O1049" s="11"/>
      <c r="P1049" s="11"/>
      <c r="Q1049" s="11"/>
      <c r="R1049" s="11"/>
      <c r="S1049" s="11"/>
      <c r="T1049" s="11"/>
      <c r="U1049" s="11"/>
      <c r="V1049" s="11"/>
    </row>
    <row r="1050" spans="2:22" s="46" customFormat="1" x14ac:dyDescent="0.2">
      <c r="B1050" s="11"/>
      <c r="C1050" s="11"/>
      <c r="D1050" s="11"/>
      <c r="E1050" s="11"/>
      <c r="F1050" s="11"/>
      <c r="G1050" s="11"/>
      <c r="H1050" s="11"/>
      <c r="I1050" s="11"/>
      <c r="J1050" s="11"/>
      <c r="K1050" s="11"/>
      <c r="L1050" s="11"/>
      <c r="M1050" s="11"/>
      <c r="N1050" s="11"/>
      <c r="O1050" s="11"/>
      <c r="P1050" s="11"/>
      <c r="Q1050" s="11"/>
      <c r="R1050" s="11"/>
      <c r="S1050" s="11"/>
      <c r="T1050" s="11"/>
      <c r="U1050" s="11"/>
      <c r="V1050" s="11"/>
    </row>
    <row r="1051" spans="2:22" s="46" customFormat="1" x14ac:dyDescent="0.2">
      <c r="B1051" s="11"/>
      <c r="C1051" s="11"/>
      <c r="D1051" s="11"/>
      <c r="E1051" s="11"/>
      <c r="F1051" s="11"/>
      <c r="G1051" s="11"/>
      <c r="H1051" s="11"/>
      <c r="I1051" s="11"/>
      <c r="J1051" s="11"/>
      <c r="K1051" s="11"/>
      <c r="L1051" s="11"/>
      <c r="M1051" s="11"/>
      <c r="N1051" s="11"/>
      <c r="O1051" s="11"/>
      <c r="P1051" s="11"/>
      <c r="Q1051" s="11"/>
      <c r="R1051" s="11"/>
      <c r="S1051" s="11"/>
      <c r="T1051" s="11"/>
      <c r="U1051" s="11"/>
      <c r="V1051" s="11"/>
    </row>
    <row r="1052" spans="2:22" s="46" customFormat="1" x14ac:dyDescent="0.2">
      <c r="B1052" s="11"/>
      <c r="C1052" s="11"/>
      <c r="D1052" s="11"/>
      <c r="E1052" s="11"/>
      <c r="F1052" s="11"/>
      <c r="G1052" s="11"/>
      <c r="H1052" s="11"/>
      <c r="I1052" s="11"/>
      <c r="J1052" s="11"/>
      <c r="K1052" s="11"/>
      <c r="L1052" s="11"/>
      <c r="M1052" s="11"/>
      <c r="N1052" s="11"/>
      <c r="O1052" s="11"/>
      <c r="P1052" s="11"/>
      <c r="Q1052" s="11"/>
      <c r="R1052" s="11"/>
      <c r="S1052" s="11"/>
      <c r="T1052" s="11"/>
      <c r="U1052" s="11"/>
      <c r="V1052" s="11"/>
    </row>
    <row r="1053" spans="2:22" s="46" customFormat="1" x14ac:dyDescent="0.2">
      <c r="B1053" s="11"/>
      <c r="C1053" s="11"/>
      <c r="D1053" s="11"/>
      <c r="E1053" s="11"/>
      <c r="F1053" s="11"/>
      <c r="G1053" s="11"/>
      <c r="H1053" s="11"/>
      <c r="I1053" s="11"/>
      <c r="J1053" s="11"/>
      <c r="K1053" s="11"/>
      <c r="L1053" s="11"/>
      <c r="M1053" s="11"/>
      <c r="N1053" s="11"/>
      <c r="O1053" s="11"/>
      <c r="P1053" s="11"/>
      <c r="Q1053" s="11"/>
      <c r="R1053" s="11"/>
      <c r="S1053" s="11"/>
      <c r="T1053" s="11"/>
      <c r="U1053" s="11"/>
      <c r="V1053" s="11"/>
    </row>
    <row r="1054" spans="2:22" s="46" customFormat="1" x14ac:dyDescent="0.2">
      <c r="B1054" s="11"/>
      <c r="C1054" s="11"/>
      <c r="D1054" s="11"/>
      <c r="E1054" s="11"/>
      <c r="F1054" s="11"/>
      <c r="G1054" s="11"/>
      <c r="H1054" s="11"/>
      <c r="I1054" s="11"/>
      <c r="J1054" s="11"/>
      <c r="K1054" s="11"/>
      <c r="L1054" s="11"/>
      <c r="M1054" s="11"/>
      <c r="N1054" s="11"/>
      <c r="O1054" s="11"/>
      <c r="P1054" s="11"/>
      <c r="Q1054" s="11"/>
      <c r="R1054" s="11"/>
      <c r="S1054" s="11"/>
      <c r="T1054" s="11"/>
      <c r="U1054" s="11"/>
      <c r="V1054" s="11"/>
    </row>
    <row r="1055" spans="2:22" s="46" customFormat="1" x14ac:dyDescent="0.2">
      <c r="B1055" s="11"/>
      <c r="C1055" s="11"/>
      <c r="D1055" s="11"/>
      <c r="E1055" s="11"/>
      <c r="F1055" s="11"/>
      <c r="G1055" s="11"/>
      <c r="H1055" s="11"/>
      <c r="I1055" s="11"/>
      <c r="J1055" s="11"/>
      <c r="K1055" s="11"/>
      <c r="L1055" s="11"/>
      <c r="M1055" s="11"/>
      <c r="N1055" s="11"/>
      <c r="O1055" s="11"/>
      <c r="P1055" s="11"/>
      <c r="Q1055" s="11"/>
      <c r="R1055" s="11"/>
      <c r="S1055" s="11"/>
      <c r="T1055" s="11"/>
      <c r="U1055" s="11"/>
      <c r="V1055" s="11"/>
    </row>
    <row r="1056" spans="2:22" s="46" customFormat="1" x14ac:dyDescent="0.2">
      <c r="B1056" s="11"/>
      <c r="C1056" s="11"/>
      <c r="D1056" s="11"/>
      <c r="E1056" s="11"/>
      <c r="F1056" s="11"/>
      <c r="G1056" s="11"/>
      <c r="H1056" s="11"/>
      <c r="I1056" s="11"/>
      <c r="J1056" s="11"/>
      <c r="K1056" s="11"/>
      <c r="L1056" s="11"/>
      <c r="M1056" s="11"/>
      <c r="N1056" s="11"/>
      <c r="O1056" s="11"/>
      <c r="P1056" s="11"/>
      <c r="Q1056" s="11"/>
      <c r="R1056" s="11"/>
      <c r="S1056" s="11"/>
      <c r="T1056" s="11"/>
      <c r="U1056" s="11"/>
      <c r="V1056" s="11"/>
    </row>
    <row r="1057" spans="2:22" s="46" customFormat="1" x14ac:dyDescent="0.2">
      <c r="B1057" s="11"/>
      <c r="C1057" s="11"/>
      <c r="D1057" s="11"/>
      <c r="E1057" s="11"/>
      <c r="F1057" s="11"/>
      <c r="G1057" s="11"/>
      <c r="H1057" s="11"/>
      <c r="I1057" s="11"/>
      <c r="J1057" s="11"/>
      <c r="K1057" s="11"/>
      <c r="L1057" s="11"/>
      <c r="M1057" s="11"/>
      <c r="N1057" s="11"/>
      <c r="O1057" s="11"/>
      <c r="P1057" s="11"/>
      <c r="Q1057" s="11"/>
      <c r="R1057" s="11"/>
      <c r="S1057" s="11"/>
      <c r="T1057" s="11"/>
      <c r="U1057" s="11"/>
      <c r="V1057" s="11"/>
    </row>
    <row r="1058" spans="2:22" s="46" customFormat="1" x14ac:dyDescent="0.2">
      <c r="B1058" s="11"/>
      <c r="C1058" s="11"/>
      <c r="D1058" s="11"/>
      <c r="E1058" s="11"/>
      <c r="F1058" s="11"/>
      <c r="G1058" s="11"/>
      <c r="H1058" s="11"/>
      <c r="I1058" s="11"/>
      <c r="J1058" s="11"/>
      <c r="K1058" s="11"/>
      <c r="L1058" s="11"/>
      <c r="M1058" s="11"/>
      <c r="N1058" s="11"/>
      <c r="O1058" s="11"/>
      <c r="P1058" s="11"/>
      <c r="Q1058" s="11"/>
      <c r="R1058" s="11"/>
      <c r="S1058" s="11"/>
      <c r="T1058" s="11"/>
      <c r="U1058" s="11"/>
      <c r="V1058" s="11"/>
    </row>
    <row r="1059" spans="2:22" s="46" customFormat="1" x14ac:dyDescent="0.2">
      <c r="B1059" s="11"/>
      <c r="C1059" s="11"/>
      <c r="D1059" s="11"/>
      <c r="E1059" s="11"/>
      <c r="F1059" s="11"/>
      <c r="G1059" s="11"/>
      <c r="H1059" s="11"/>
      <c r="I1059" s="11"/>
      <c r="J1059" s="11"/>
      <c r="K1059" s="11"/>
      <c r="L1059" s="11"/>
      <c r="M1059" s="11"/>
      <c r="N1059" s="11"/>
      <c r="O1059" s="11"/>
      <c r="P1059" s="11"/>
      <c r="Q1059" s="11"/>
      <c r="R1059" s="11"/>
      <c r="S1059" s="11"/>
      <c r="T1059" s="11"/>
      <c r="U1059" s="11"/>
      <c r="V1059" s="11"/>
    </row>
    <row r="1060" spans="2:22" s="46" customFormat="1" x14ac:dyDescent="0.2">
      <c r="B1060" s="11"/>
      <c r="C1060" s="11"/>
      <c r="D1060" s="11"/>
      <c r="E1060" s="11"/>
      <c r="F1060" s="11"/>
      <c r="G1060" s="11"/>
      <c r="H1060" s="11"/>
      <c r="I1060" s="11"/>
      <c r="J1060" s="11"/>
      <c r="K1060" s="11"/>
      <c r="L1060" s="11"/>
      <c r="M1060" s="11"/>
      <c r="N1060" s="11"/>
      <c r="O1060" s="11"/>
      <c r="P1060" s="11"/>
      <c r="Q1060" s="11"/>
      <c r="R1060" s="11"/>
      <c r="S1060" s="11"/>
      <c r="T1060" s="11"/>
      <c r="U1060" s="11"/>
      <c r="V1060" s="11"/>
    </row>
    <row r="1061" spans="2:22" s="46" customFormat="1" x14ac:dyDescent="0.2">
      <c r="B1061" s="11"/>
      <c r="C1061" s="11"/>
      <c r="D1061" s="11"/>
      <c r="E1061" s="11"/>
      <c r="F1061" s="11"/>
      <c r="G1061" s="11"/>
      <c r="H1061" s="11"/>
      <c r="I1061" s="11"/>
      <c r="J1061" s="11"/>
      <c r="K1061" s="11"/>
      <c r="L1061" s="11"/>
      <c r="M1061" s="11"/>
      <c r="N1061" s="11"/>
      <c r="O1061" s="11"/>
      <c r="P1061" s="11"/>
      <c r="Q1061" s="11"/>
      <c r="R1061" s="11"/>
      <c r="S1061" s="11"/>
      <c r="T1061" s="11"/>
      <c r="U1061" s="11"/>
      <c r="V1061" s="11"/>
    </row>
    <row r="1062" spans="2:22" s="46" customFormat="1" x14ac:dyDescent="0.2">
      <c r="B1062" s="11"/>
      <c r="C1062" s="11"/>
      <c r="D1062" s="11"/>
      <c r="E1062" s="11"/>
      <c r="F1062" s="11"/>
      <c r="G1062" s="11"/>
      <c r="H1062" s="11"/>
      <c r="I1062" s="11"/>
      <c r="J1062" s="11"/>
      <c r="K1062" s="11"/>
      <c r="L1062" s="11"/>
      <c r="M1062" s="11"/>
      <c r="N1062" s="11"/>
      <c r="O1062" s="11"/>
      <c r="P1062" s="11"/>
      <c r="Q1062" s="11"/>
      <c r="R1062" s="11"/>
      <c r="S1062" s="11"/>
      <c r="T1062" s="11"/>
      <c r="U1062" s="11"/>
      <c r="V1062" s="11"/>
    </row>
    <row r="1063" spans="2:22" s="46" customFormat="1" x14ac:dyDescent="0.2">
      <c r="B1063" s="11"/>
      <c r="C1063" s="11"/>
      <c r="D1063" s="11"/>
      <c r="E1063" s="11"/>
      <c r="F1063" s="11"/>
      <c r="G1063" s="11"/>
      <c r="H1063" s="11"/>
      <c r="I1063" s="11"/>
      <c r="J1063" s="11"/>
      <c r="K1063" s="11"/>
      <c r="L1063" s="11"/>
      <c r="M1063" s="11"/>
      <c r="N1063" s="11"/>
      <c r="O1063" s="11"/>
      <c r="P1063" s="11"/>
      <c r="Q1063" s="11"/>
      <c r="R1063" s="11"/>
      <c r="S1063" s="11"/>
      <c r="T1063" s="11"/>
      <c r="U1063" s="11"/>
      <c r="V1063" s="11"/>
    </row>
    <row r="1064" spans="2:22" s="46" customFormat="1" x14ac:dyDescent="0.2">
      <c r="B1064" s="11"/>
      <c r="C1064" s="11"/>
      <c r="D1064" s="11"/>
      <c r="E1064" s="11"/>
      <c r="F1064" s="11"/>
      <c r="G1064" s="11"/>
      <c r="H1064" s="11"/>
      <c r="I1064" s="11"/>
      <c r="J1064" s="11"/>
      <c r="K1064" s="11"/>
      <c r="L1064" s="11"/>
      <c r="M1064" s="11"/>
      <c r="N1064" s="11"/>
      <c r="O1064" s="11"/>
      <c r="P1064" s="11"/>
      <c r="Q1064" s="11"/>
      <c r="R1064" s="11"/>
      <c r="S1064" s="11"/>
      <c r="T1064" s="11"/>
      <c r="U1064" s="11"/>
      <c r="V1064" s="11"/>
    </row>
    <row r="1065" spans="2:22" s="46" customFormat="1" x14ac:dyDescent="0.2">
      <c r="B1065" s="11"/>
      <c r="C1065" s="11"/>
      <c r="D1065" s="11"/>
      <c r="E1065" s="11"/>
      <c r="F1065" s="11"/>
      <c r="G1065" s="11"/>
      <c r="H1065" s="11"/>
      <c r="I1065" s="11"/>
      <c r="J1065" s="11"/>
      <c r="K1065" s="11"/>
      <c r="L1065" s="11"/>
      <c r="M1065" s="11"/>
      <c r="N1065" s="11"/>
      <c r="O1065" s="11"/>
      <c r="P1065" s="11"/>
      <c r="Q1065" s="11"/>
      <c r="R1065" s="11"/>
      <c r="S1065" s="11"/>
      <c r="T1065" s="11"/>
      <c r="U1065" s="11"/>
      <c r="V1065" s="11"/>
    </row>
    <row r="1066" spans="2:22" s="46" customFormat="1" x14ac:dyDescent="0.2">
      <c r="B1066" s="11"/>
      <c r="C1066" s="11"/>
      <c r="D1066" s="11"/>
      <c r="E1066" s="11"/>
      <c r="F1066" s="11"/>
      <c r="G1066" s="11"/>
      <c r="H1066" s="11"/>
      <c r="I1066" s="11"/>
      <c r="J1066" s="11"/>
      <c r="K1066" s="11"/>
      <c r="L1066" s="11"/>
      <c r="M1066" s="11"/>
      <c r="N1066" s="11"/>
      <c r="O1066" s="11"/>
      <c r="P1066" s="11"/>
      <c r="Q1066" s="11"/>
      <c r="R1066" s="11"/>
      <c r="S1066" s="11"/>
      <c r="T1066" s="11"/>
      <c r="U1066" s="11"/>
      <c r="V1066" s="11"/>
    </row>
    <row r="1067" spans="2:22" s="46" customFormat="1" x14ac:dyDescent="0.2">
      <c r="B1067" s="11"/>
      <c r="C1067" s="11"/>
      <c r="D1067" s="11"/>
      <c r="E1067" s="11"/>
      <c r="F1067" s="11"/>
      <c r="G1067" s="11"/>
      <c r="H1067" s="11"/>
      <c r="I1067" s="11"/>
      <c r="J1067" s="11"/>
      <c r="K1067" s="11"/>
      <c r="L1067" s="11"/>
      <c r="M1067" s="11"/>
      <c r="N1067" s="11"/>
      <c r="O1067" s="11"/>
      <c r="P1067" s="11"/>
      <c r="Q1067" s="11"/>
      <c r="R1067" s="11"/>
      <c r="S1067" s="11"/>
      <c r="T1067" s="11"/>
      <c r="U1067" s="11"/>
      <c r="V1067" s="11"/>
    </row>
    <row r="1068" spans="2:22" s="46" customFormat="1" x14ac:dyDescent="0.2">
      <c r="B1068" s="11"/>
      <c r="C1068" s="11"/>
      <c r="D1068" s="11"/>
      <c r="E1068" s="11"/>
      <c r="F1068" s="11"/>
      <c r="G1068" s="11"/>
      <c r="H1068" s="11"/>
      <c r="I1068" s="11"/>
      <c r="J1068" s="11"/>
      <c r="K1068" s="11"/>
      <c r="L1068" s="11"/>
      <c r="M1068" s="11"/>
      <c r="N1068" s="11"/>
      <c r="O1068" s="11"/>
      <c r="P1068" s="11"/>
      <c r="Q1068" s="11"/>
      <c r="R1068" s="11"/>
      <c r="S1068" s="11"/>
      <c r="T1068" s="11"/>
      <c r="U1068" s="11"/>
      <c r="V1068" s="11"/>
    </row>
    <row r="1069" spans="2:22" s="46" customFormat="1" x14ac:dyDescent="0.2">
      <c r="B1069" s="11"/>
      <c r="C1069" s="11"/>
      <c r="D1069" s="11"/>
      <c r="E1069" s="11"/>
      <c r="F1069" s="11"/>
      <c r="G1069" s="11"/>
      <c r="H1069" s="11"/>
      <c r="I1069" s="11"/>
      <c r="J1069" s="11"/>
      <c r="K1069" s="11"/>
      <c r="L1069" s="11"/>
      <c r="M1069" s="11"/>
      <c r="N1069" s="11"/>
      <c r="O1069" s="11"/>
      <c r="P1069" s="11"/>
      <c r="Q1069" s="11"/>
      <c r="R1069" s="11"/>
      <c r="S1069" s="11"/>
      <c r="T1069" s="11"/>
      <c r="U1069" s="11"/>
      <c r="V1069" s="11"/>
    </row>
    <row r="1070" spans="2:22" s="46" customFormat="1" x14ac:dyDescent="0.2">
      <c r="B1070" s="11"/>
      <c r="C1070" s="11"/>
      <c r="D1070" s="11"/>
      <c r="E1070" s="11"/>
      <c r="F1070" s="11"/>
      <c r="G1070" s="11"/>
      <c r="H1070" s="11"/>
      <c r="I1070" s="11"/>
      <c r="J1070" s="11"/>
      <c r="K1070" s="11"/>
      <c r="L1070" s="11"/>
      <c r="M1070" s="11"/>
      <c r="N1070" s="11"/>
      <c r="O1070" s="11"/>
      <c r="P1070" s="11"/>
      <c r="Q1070" s="11"/>
      <c r="R1070" s="11"/>
      <c r="S1070" s="11"/>
      <c r="T1070" s="11"/>
      <c r="U1070" s="11"/>
      <c r="V1070" s="11"/>
    </row>
    <row r="1071" spans="2:22" s="46" customFormat="1" x14ac:dyDescent="0.2">
      <c r="B1071" s="11"/>
      <c r="C1071" s="11"/>
      <c r="D1071" s="11"/>
      <c r="E1071" s="11"/>
      <c r="F1071" s="11"/>
      <c r="G1071" s="11"/>
      <c r="H1071" s="11"/>
      <c r="I1071" s="11"/>
      <c r="J1071" s="11"/>
      <c r="K1071" s="11"/>
      <c r="L1071" s="11"/>
      <c r="M1071" s="11"/>
      <c r="N1071" s="11"/>
      <c r="O1071" s="11"/>
      <c r="P1071" s="11"/>
      <c r="Q1071" s="11"/>
      <c r="R1071" s="11"/>
      <c r="S1071" s="11"/>
      <c r="T1071" s="11"/>
      <c r="U1071" s="11"/>
      <c r="V1071" s="11"/>
    </row>
    <row r="1072" spans="2:22" s="46" customFormat="1" x14ac:dyDescent="0.2">
      <c r="B1072" s="11"/>
      <c r="C1072" s="11"/>
      <c r="D1072" s="11"/>
      <c r="E1072" s="11"/>
      <c r="F1072" s="11"/>
      <c r="G1072" s="11"/>
      <c r="H1072" s="11"/>
      <c r="I1072" s="11"/>
      <c r="J1072" s="11"/>
      <c r="K1072" s="11"/>
      <c r="L1072" s="11"/>
      <c r="M1072" s="11"/>
      <c r="N1072" s="11"/>
      <c r="O1072" s="11"/>
      <c r="P1072" s="11"/>
      <c r="Q1072" s="11"/>
      <c r="R1072" s="11"/>
      <c r="S1072" s="11"/>
      <c r="T1072" s="11"/>
      <c r="U1072" s="11"/>
      <c r="V1072" s="11"/>
    </row>
    <row r="1073" spans="2:22" s="46" customFormat="1" x14ac:dyDescent="0.2">
      <c r="B1073" s="11"/>
      <c r="C1073" s="11"/>
      <c r="D1073" s="11"/>
      <c r="E1073" s="11"/>
      <c r="F1073" s="11"/>
      <c r="G1073" s="11"/>
      <c r="H1073" s="11"/>
      <c r="I1073" s="11"/>
      <c r="J1073" s="11"/>
      <c r="K1073" s="11"/>
      <c r="L1073" s="11"/>
      <c r="M1073" s="11"/>
      <c r="N1073" s="11"/>
      <c r="O1073" s="11"/>
      <c r="P1073" s="11"/>
      <c r="Q1073" s="11"/>
      <c r="R1073" s="11"/>
      <c r="S1073" s="11"/>
      <c r="T1073" s="11"/>
      <c r="U1073" s="11"/>
      <c r="V1073" s="11"/>
    </row>
    <row r="1074" spans="2:22" s="46" customFormat="1" x14ac:dyDescent="0.2">
      <c r="B1074" s="11"/>
      <c r="C1074" s="11"/>
      <c r="D1074" s="11"/>
      <c r="E1074" s="11"/>
      <c r="F1074" s="11"/>
      <c r="G1074" s="11"/>
      <c r="H1074" s="11"/>
      <c r="I1074" s="11"/>
      <c r="J1074" s="11"/>
      <c r="K1074" s="11"/>
      <c r="L1074" s="11"/>
      <c r="M1074" s="11"/>
      <c r="N1074" s="11"/>
      <c r="O1074" s="11"/>
      <c r="P1074" s="11"/>
      <c r="Q1074" s="11"/>
      <c r="R1074" s="11"/>
      <c r="S1074" s="11"/>
      <c r="T1074" s="11"/>
      <c r="U1074" s="11"/>
      <c r="V1074" s="11"/>
    </row>
    <row r="1075" spans="2:22" s="46" customFormat="1" x14ac:dyDescent="0.2">
      <c r="B1075" s="11"/>
      <c r="C1075" s="11"/>
      <c r="D1075" s="11"/>
      <c r="E1075" s="11"/>
      <c r="F1075" s="11"/>
      <c r="G1075" s="11"/>
      <c r="H1075" s="11"/>
      <c r="I1075" s="11"/>
      <c r="J1075" s="11"/>
      <c r="K1075" s="11"/>
      <c r="L1075" s="11"/>
      <c r="M1075" s="11"/>
      <c r="N1075" s="11"/>
      <c r="O1075" s="11"/>
      <c r="P1075" s="11"/>
      <c r="Q1075" s="11"/>
      <c r="R1075" s="11"/>
      <c r="S1075" s="11"/>
      <c r="T1075" s="11"/>
      <c r="U1075" s="11"/>
      <c r="V1075" s="11"/>
    </row>
    <row r="1076" spans="2:22" s="46" customFormat="1" x14ac:dyDescent="0.2">
      <c r="B1076" s="11"/>
      <c r="C1076" s="11"/>
      <c r="D1076" s="11"/>
      <c r="E1076" s="11"/>
      <c r="F1076" s="11"/>
      <c r="G1076" s="11"/>
      <c r="H1076" s="11"/>
      <c r="I1076" s="11"/>
      <c r="J1076" s="11"/>
      <c r="K1076" s="11"/>
      <c r="L1076" s="11"/>
      <c r="M1076" s="11"/>
      <c r="N1076" s="11"/>
      <c r="O1076" s="11"/>
      <c r="P1076" s="11"/>
      <c r="Q1076" s="11"/>
      <c r="R1076" s="11"/>
      <c r="S1076" s="11"/>
      <c r="T1076" s="11"/>
      <c r="U1076" s="11"/>
      <c r="V1076" s="11"/>
    </row>
    <row r="1077" spans="2:22" s="46" customFormat="1" x14ac:dyDescent="0.2">
      <c r="B1077" s="11"/>
      <c r="C1077" s="11"/>
      <c r="D1077" s="11"/>
      <c r="E1077" s="11"/>
      <c r="F1077" s="11"/>
      <c r="G1077" s="11"/>
      <c r="H1077" s="11"/>
      <c r="I1077" s="11"/>
      <c r="J1077" s="11"/>
      <c r="K1077" s="11"/>
      <c r="L1077" s="11"/>
      <c r="M1077" s="11"/>
      <c r="N1077" s="11"/>
      <c r="O1077" s="11"/>
      <c r="P1077" s="11"/>
      <c r="Q1077" s="11"/>
      <c r="R1077" s="11"/>
      <c r="S1077" s="11"/>
      <c r="T1077" s="11"/>
      <c r="U1077" s="11"/>
      <c r="V1077" s="11"/>
    </row>
    <row r="1078" spans="2:22" s="46" customFormat="1" x14ac:dyDescent="0.2">
      <c r="B1078" s="11"/>
      <c r="C1078" s="11"/>
      <c r="D1078" s="11"/>
      <c r="E1078" s="11"/>
      <c r="F1078" s="11"/>
      <c r="G1078" s="11"/>
      <c r="H1078" s="11"/>
      <c r="I1078" s="11"/>
      <c r="J1078" s="11"/>
      <c r="K1078" s="11"/>
      <c r="L1078" s="11"/>
      <c r="M1078" s="11"/>
      <c r="N1078" s="11"/>
      <c r="O1078" s="11"/>
      <c r="P1078" s="11"/>
      <c r="Q1078" s="11"/>
      <c r="R1078" s="11"/>
      <c r="S1078" s="11"/>
      <c r="T1078" s="11"/>
      <c r="U1078" s="11"/>
      <c r="V1078" s="11"/>
    </row>
    <row r="1079" spans="2:22" s="46" customFormat="1" x14ac:dyDescent="0.2">
      <c r="B1079" s="11"/>
      <c r="C1079" s="11"/>
      <c r="D1079" s="11"/>
      <c r="E1079" s="11"/>
      <c r="F1079" s="11"/>
      <c r="G1079" s="11"/>
      <c r="H1079" s="11"/>
      <c r="I1079" s="11"/>
      <c r="J1079" s="11"/>
      <c r="K1079" s="11"/>
      <c r="L1079" s="11"/>
      <c r="M1079" s="11"/>
      <c r="N1079" s="11"/>
      <c r="O1079" s="11"/>
      <c r="P1079" s="11"/>
      <c r="Q1079" s="11"/>
      <c r="R1079" s="11"/>
      <c r="S1079" s="11"/>
      <c r="T1079" s="11"/>
      <c r="U1079" s="11"/>
      <c r="V1079" s="11"/>
    </row>
    <row r="1080" spans="2:22" s="46" customFormat="1" x14ac:dyDescent="0.2">
      <c r="B1080" s="11"/>
      <c r="C1080" s="11"/>
      <c r="D1080" s="11"/>
      <c r="E1080" s="11"/>
      <c r="F1080" s="11"/>
      <c r="G1080" s="11"/>
      <c r="H1080" s="11"/>
      <c r="I1080" s="11"/>
      <c r="J1080" s="11"/>
      <c r="K1080" s="11"/>
      <c r="L1080" s="11"/>
      <c r="M1080" s="11"/>
      <c r="N1080" s="11"/>
      <c r="O1080" s="11"/>
      <c r="P1080" s="11"/>
      <c r="Q1080" s="11"/>
      <c r="R1080" s="11"/>
      <c r="S1080" s="11"/>
      <c r="T1080" s="11"/>
      <c r="U1080" s="11"/>
      <c r="V1080" s="11"/>
    </row>
    <row r="1081" spans="2:22" s="46" customFormat="1" x14ac:dyDescent="0.2">
      <c r="B1081" s="11"/>
      <c r="C1081" s="11"/>
      <c r="D1081" s="11"/>
      <c r="E1081" s="11"/>
      <c r="F1081" s="11"/>
      <c r="G1081" s="11"/>
      <c r="H1081" s="11"/>
      <c r="I1081" s="11"/>
      <c r="J1081" s="11"/>
      <c r="K1081" s="11"/>
      <c r="L1081" s="11"/>
      <c r="M1081" s="11"/>
      <c r="N1081" s="11"/>
      <c r="O1081" s="11"/>
      <c r="P1081" s="11"/>
      <c r="Q1081" s="11"/>
      <c r="R1081" s="11"/>
      <c r="S1081" s="11"/>
      <c r="T1081" s="11"/>
      <c r="U1081" s="11"/>
      <c r="V1081" s="11"/>
    </row>
    <row r="1082" spans="2:22" s="46" customFormat="1" x14ac:dyDescent="0.2">
      <c r="B1082" s="11"/>
      <c r="C1082" s="11"/>
      <c r="D1082" s="11"/>
      <c r="E1082" s="11"/>
      <c r="F1082" s="11"/>
      <c r="G1082" s="11"/>
      <c r="H1082" s="11"/>
      <c r="I1082" s="11"/>
      <c r="J1082" s="11"/>
      <c r="K1082" s="11"/>
      <c r="L1082" s="11"/>
      <c r="M1082" s="11"/>
      <c r="N1082" s="11"/>
      <c r="O1082" s="11"/>
      <c r="P1082" s="11"/>
      <c r="Q1082" s="11"/>
      <c r="R1082" s="11"/>
      <c r="S1082" s="11"/>
      <c r="T1082" s="11"/>
      <c r="U1082" s="11"/>
      <c r="V1082" s="11"/>
    </row>
    <row r="1083" spans="2:22" s="46" customFormat="1" x14ac:dyDescent="0.2">
      <c r="B1083" s="11"/>
      <c r="C1083" s="11"/>
      <c r="D1083" s="11"/>
      <c r="E1083" s="11"/>
      <c r="F1083" s="11"/>
      <c r="G1083" s="11"/>
      <c r="H1083" s="11"/>
      <c r="I1083" s="11"/>
      <c r="J1083" s="11"/>
      <c r="K1083" s="11"/>
      <c r="L1083" s="11"/>
      <c r="M1083" s="11"/>
      <c r="N1083" s="11"/>
      <c r="O1083" s="11"/>
      <c r="P1083" s="11"/>
      <c r="Q1083" s="11"/>
      <c r="R1083" s="11"/>
      <c r="S1083" s="11"/>
      <c r="T1083" s="11"/>
      <c r="U1083" s="11"/>
      <c r="V1083" s="11"/>
    </row>
    <row r="1084" spans="2:22" s="46" customFormat="1" x14ac:dyDescent="0.2">
      <c r="B1084" s="11"/>
      <c r="C1084" s="11"/>
      <c r="D1084" s="11"/>
      <c r="E1084" s="11"/>
      <c r="F1084" s="11"/>
      <c r="G1084" s="11"/>
      <c r="H1084" s="11"/>
      <c r="I1084" s="11"/>
      <c r="J1084" s="11"/>
      <c r="K1084" s="11"/>
      <c r="L1084" s="11"/>
      <c r="M1084" s="11"/>
      <c r="N1084" s="11"/>
      <c r="O1084" s="11"/>
      <c r="P1084" s="11"/>
      <c r="Q1084" s="11"/>
      <c r="R1084" s="11"/>
      <c r="S1084" s="11"/>
      <c r="T1084" s="11"/>
      <c r="U1084" s="11"/>
      <c r="V1084" s="11"/>
    </row>
    <row r="1085" spans="2:22" s="46" customFormat="1" x14ac:dyDescent="0.2">
      <c r="B1085" s="11"/>
      <c r="C1085" s="11"/>
      <c r="D1085" s="11"/>
      <c r="E1085" s="11"/>
      <c r="F1085" s="11"/>
      <c r="G1085" s="11"/>
      <c r="H1085" s="11"/>
      <c r="I1085" s="11"/>
      <c r="J1085" s="11"/>
      <c r="K1085" s="11"/>
      <c r="L1085" s="11"/>
      <c r="M1085" s="11"/>
      <c r="N1085" s="11"/>
      <c r="O1085" s="11"/>
      <c r="P1085" s="11"/>
      <c r="Q1085" s="11"/>
      <c r="R1085" s="11"/>
      <c r="S1085" s="11"/>
      <c r="T1085" s="11"/>
      <c r="U1085" s="11"/>
      <c r="V1085" s="11"/>
    </row>
    <row r="1086" spans="2:22" s="46" customFormat="1" x14ac:dyDescent="0.2">
      <c r="B1086" s="11"/>
      <c r="C1086" s="11"/>
      <c r="D1086" s="11"/>
      <c r="E1086" s="11"/>
      <c r="F1086" s="11"/>
      <c r="G1086" s="11"/>
      <c r="H1086" s="11"/>
      <c r="I1086" s="11"/>
      <c r="J1086" s="11"/>
      <c r="K1086" s="11"/>
      <c r="L1086" s="11"/>
      <c r="M1086" s="11"/>
      <c r="N1086" s="11"/>
      <c r="O1086" s="11"/>
      <c r="P1086" s="11"/>
      <c r="Q1086" s="11"/>
      <c r="R1086" s="11"/>
      <c r="S1086" s="11"/>
      <c r="T1086" s="11"/>
      <c r="U1086" s="11"/>
      <c r="V1086" s="11"/>
    </row>
    <row r="1087" spans="2:22" s="46" customFormat="1" x14ac:dyDescent="0.2">
      <c r="B1087" s="11"/>
      <c r="C1087" s="11"/>
      <c r="D1087" s="11"/>
      <c r="E1087" s="11"/>
      <c r="F1087" s="11"/>
      <c r="G1087" s="11"/>
      <c r="H1087" s="11"/>
      <c r="I1087" s="11"/>
      <c r="J1087" s="11"/>
      <c r="K1087" s="11"/>
      <c r="L1087" s="11"/>
      <c r="M1087" s="11"/>
      <c r="N1087" s="11"/>
      <c r="O1087" s="11"/>
      <c r="P1087" s="11"/>
      <c r="Q1087" s="11"/>
      <c r="R1087" s="11"/>
      <c r="S1087" s="11"/>
      <c r="T1087" s="11"/>
      <c r="U1087" s="11"/>
      <c r="V1087" s="11"/>
    </row>
    <row r="1088" spans="2:22" s="46" customFormat="1" x14ac:dyDescent="0.2">
      <c r="B1088" s="11"/>
      <c r="C1088" s="11"/>
      <c r="D1088" s="11"/>
      <c r="E1088" s="11"/>
      <c r="F1088" s="11"/>
      <c r="G1088" s="11"/>
      <c r="H1088" s="11"/>
      <c r="I1088" s="11"/>
      <c r="J1088" s="11"/>
      <c r="K1088" s="11"/>
      <c r="L1088" s="11"/>
      <c r="M1088" s="11"/>
      <c r="N1088" s="11"/>
      <c r="O1088" s="11"/>
      <c r="P1088" s="11"/>
      <c r="Q1088" s="11"/>
      <c r="R1088" s="11"/>
      <c r="S1088" s="11"/>
      <c r="T1088" s="11"/>
      <c r="U1088" s="11"/>
      <c r="V1088" s="11"/>
    </row>
    <row r="1089" spans="2:22" s="46" customFormat="1" x14ac:dyDescent="0.2">
      <c r="B1089" s="11"/>
      <c r="C1089" s="11"/>
      <c r="D1089" s="11"/>
      <c r="E1089" s="11"/>
      <c r="F1089" s="11"/>
      <c r="G1089" s="11"/>
      <c r="H1089" s="11"/>
      <c r="I1089" s="11"/>
      <c r="J1089" s="11"/>
      <c r="K1089" s="11"/>
      <c r="L1089" s="11"/>
      <c r="M1089" s="11"/>
      <c r="N1089" s="11"/>
      <c r="O1089" s="11"/>
      <c r="P1089" s="11"/>
      <c r="Q1089" s="11"/>
      <c r="R1089" s="11"/>
      <c r="S1089" s="11"/>
      <c r="T1089" s="11"/>
      <c r="U1089" s="11"/>
      <c r="V1089" s="11"/>
    </row>
    <row r="1090" spans="2:22" s="46" customFormat="1" x14ac:dyDescent="0.2">
      <c r="B1090" s="11"/>
      <c r="C1090" s="11"/>
      <c r="D1090" s="11"/>
      <c r="E1090" s="11"/>
      <c r="F1090" s="11"/>
      <c r="G1090" s="11"/>
      <c r="H1090" s="11"/>
      <c r="I1090" s="11"/>
      <c r="J1090" s="11"/>
      <c r="K1090" s="11"/>
      <c r="L1090" s="11"/>
      <c r="M1090" s="11"/>
      <c r="N1090" s="11"/>
      <c r="O1090" s="11"/>
      <c r="P1090" s="11"/>
      <c r="Q1090" s="11"/>
      <c r="R1090" s="11"/>
      <c r="S1090" s="11"/>
      <c r="T1090" s="11"/>
      <c r="U1090" s="11"/>
      <c r="V1090" s="11"/>
    </row>
    <row r="1091" spans="2:22" s="46" customFormat="1" x14ac:dyDescent="0.2">
      <c r="B1091" s="11"/>
      <c r="C1091" s="11"/>
      <c r="D1091" s="11"/>
      <c r="E1091" s="11"/>
      <c r="F1091" s="11"/>
      <c r="G1091" s="11"/>
      <c r="H1091" s="11"/>
      <c r="I1091" s="11"/>
      <c r="J1091" s="11"/>
      <c r="K1091" s="11"/>
      <c r="L1091" s="11"/>
      <c r="M1091" s="11"/>
      <c r="N1091" s="11"/>
      <c r="O1091" s="11"/>
      <c r="P1091" s="11"/>
      <c r="Q1091" s="11"/>
      <c r="R1091" s="11"/>
      <c r="S1091" s="11"/>
      <c r="T1091" s="11"/>
      <c r="U1091" s="11"/>
      <c r="V1091" s="11"/>
    </row>
    <row r="1092" spans="2:22" s="46" customFormat="1" x14ac:dyDescent="0.2">
      <c r="B1092" s="11"/>
      <c r="C1092" s="11"/>
      <c r="D1092" s="11"/>
      <c r="E1092" s="11"/>
      <c r="F1092" s="11"/>
      <c r="G1092" s="11"/>
      <c r="H1092" s="11"/>
      <c r="I1092" s="11"/>
      <c r="J1092" s="11"/>
      <c r="K1092" s="11"/>
      <c r="L1092" s="11"/>
      <c r="M1092" s="11"/>
      <c r="N1092" s="11"/>
      <c r="O1092" s="11"/>
      <c r="P1092" s="11"/>
      <c r="Q1092" s="11"/>
      <c r="R1092" s="11"/>
      <c r="S1092" s="11"/>
      <c r="T1092" s="11"/>
      <c r="U1092" s="11"/>
      <c r="V1092" s="11"/>
    </row>
    <row r="1093" spans="2:22" s="46" customFormat="1" x14ac:dyDescent="0.2">
      <c r="B1093" s="11"/>
      <c r="C1093" s="11"/>
      <c r="D1093" s="11"/>
      <c r="E1093" s="11"/>
      <c r="F1093" s="11"/>
      <c r="G1093" s="11"/>
      <c r="H1093" s="11"/>
      <c r="I1093" s="11"/>
      <c r="J1093" s="11"/>
      <c r="K1093" s="11"/>
      <c r="L1093" s="11"/>
      <c r="M1093" s="11"/>
      <c r="N1093" s="11"/>
      <c r="O1093" s="11"/>
      <c r="P1093" s="11"/>
      <c r="Q1093" s="11"/>
      <c r="R1093" s="11"/>
      <c r="S1093" s="11"/>
      <c r="T1093" s="11"/>
      <c r="U1093" s="11"/>
      <c r="V1093" s="11"/>
    </row>
    <row r="1094" spans="2:22" s="46" customFormat="1" x14ac:dyDescent="0.2">
      <c r="B1094" s="11"/>
      <c r="C1094" s="11"/>
      <c r="D1094" s="11"/>
      <c r="E1094" s="11"/>
      <c r="F1094" s="11"/>
      <c r="G1094" s="11"/>
      <c r="H1094" s="11"/>
      <c r="I1094" s="11"/>
      <c r="J1094" s="11"/>
      <c r="K1094" s="11"/>
      <c r="L1094" s="11"/>
      <c r="M1094" s="11"/>
      <c r="N1094" s="11"/>
      <c r="O1094" s="11"/>
      <c r="P1094" s="11"/>
      <c r="Q1094" s="11"/>
      <c r="R1094" s="11"/>
      <c r="S1094" s="11"/>
      <c r="T1094" s="11"/>
      <c r="U1094" s="11"/>
      <c r="V1094" s="11"/>
    </row>
    <row r="1095" spans="2:22" s="46" customFormat="1" x14ac:dyDescent="0.2">
      <c r="B1095" s="11"/>
      <c r="C1095" s="11"/>
      <c r="D1095" s="11"/>
      <c r="E1095" s="11"/>
      <c r="F1095" s="11"/>
      <c r="G1095" s="11"/>
      <c r="H1095" s="11"/>
      <c r="I1095" s="11"/>
      <c r="J1095" s="11"/>
      <c r="K1095" s="11"/>
      <c r="L1095" s="11"/>
      <c r="M1095" s="11"/>
      <c r="N1095" s="11"/>
      <c r="O1095" s="11"/>
      <c r="P1095" s="11"/>
      <c r="Q1095" s="11"/>
      <c r="R1095" s="11"/>
      <c r="S1095" s="11"/>
      <c r="T1095" s="11"/>
      <c r="U1095" s="11"/>
      <c r="V1095" s="11"/>
    </row>
    <row r="1096" spans="2:22" s="46" customFormat="1" x14ac:dyDescent="0.2">
      <c r="B1096" s="11"/>
      <c r="C1096" s="11"/>
      <c r="D1096" s="11"/>
      <c r="E1096" s="11"/>
      <c r="F1096" s="11"/>
      <c r="G1096" s="11"/>
      <c r="H1096" s="11"/>
      <c r="I1096" s="11"/>
      <c r="J1096" s="11"/>
      <c r="K1096" s="11"/>
      <c r="L1096" s="11"/>
      <c r="M1096" s="11"/>
      <c r="N1096" s="11"/>
      <c r="O1096" s="11"/>
      <c r="P1096" s="11"/>
      <c r="Q1096" s="11"/>
      <c r="R1096" s="11"/>
      <c r="S1096" s="11"/>
      <c r="T1096" s="11"/>
      <c r="U1096" s="11"/>
      <c r="V1096" s="11"/>
    </row>
    <row r="1097" spans="2:22" s="46" customFormat="1" x14ac:dyDescent="0.2">
      <c r="B1097" s="11"/>
      <c r="C1097" s="11"/>
      <c r="D1097" s="11"/>
      <c r="E1097" s="11"/>
      <c r="F1097" s="11"/>
      <c r="G1097" s="11"/>
      <c r="H1097" s="11"/>
      <c r="I1097" s="11"/>
      <c r="J1097" s="11"/>
      <c r="K1097" s="11"/>
      <c r="L1097" s="11"/>
      <c r="M1097" s="11"/>
      <c r="N1097" s="11"/>
      <c r="O1097" s="11"/>
      <c r="P1097" s="11"/>
      <c r="Q1097" s="11"/>
      <c r="R1097" s="11"/>
      <c r="S1097" s="11"/>
      <c r="T1097" s="11"/>
      <c r="U1097" s="11"/>
      <c r="V1097" s="11"/>
    </row>
    <row r="1098" spans="2:22" s="46" customFormat="1" x14ac:dyDescent="0.2">
      <c r="B1098" s="11"/>
      <c r="C1098" s="11"/>
      <c r="D1098" s="11"/>
      <c r="E1098" s="11"/>
      <c r="F1098" s="11"/>
      <c r="G1098" s="11"/>
      <c r="H1098" s="11"/>
      <c r="I1098" s="11"/>
      <c r="J1098" s="11"/>
      <c r="K1098" s="11"/>
      <c r="L1098" s="11"/>
      <c r="M1098" s="11"/>
      <c r="N1098" s="11"/>
      <c r="O1098" s="11"/>
      <c r="P1098" s="11"/>
      <c r="Q1098" s="11"/>
      <c r="R1098" s="11"/>
      <c r="S1098" s="11"/>
      <c r="T1098" s="11"/>
      <c r="U1098" s="11"/>
      <c r="V1098" s="11"/>
    </row>
    <row r="1099" spans="2:22" s="46" customFormat="1" x14ac:dyDescent="0.2">
      <c r="B1099" s="11"/>
      <c r="C1099" s="11"/>
      <c r="D1099" s="11"/>
      <c r="E1099" s="11"/>
      <c r="F1099" s="11"/>
      <c r="G1099" s="11"/>
      <c r="H1099" s="11"/>
      <c r="I1099" s="11"/>
      <c r="J1099" s="11"/>
      <c r="K1099" s="11"/>
      <c r="L1099" s="11"/>
      <c r="M1099" s="11"/>
      <c r="N1099" s="11"/>
      <c r="O1099" s="11"/>
      <c r="P1099" s="11"/>
      <c r="Q1099" s="11"/>
      <c r="R1099" s="11"/>
      <c r="S1099" s="11"/>
      <c r="T1099" s="11"/>
      <c r="U1099" s="11"/>
      <c r="V1099" s="11"/>
    </row>
    <row r="1100" spans="2:22" s="46" customFormat="1" x14ac:dyDescent="0.2">
      <c r="B1100" s="11"/>
      <c r="C1100" s="11"/>
      <c r="D1100" s="11"/>
      <c r="E1100" s="11"/>
      <c r="F1100" s="11"/>
      <c r="G1100" s="11"/>
      <c r="H1100" s="11"/>
      <c r="I1100" s="11"/>
      <c r="J1100" s="11"/>
      <c r="K1100" s="11"/>
      <c r="L1100" s="11"/>
      <c r="M1100" s="11"/>
      <c r="N1100" s="11"/>
      <c r="O1100" s="11"/>
      <c r="P1100" s="11"/>
      <c r="Q1100" s="11"/>
      <c r="R1100" s="11"/>
      <c r="S1100" s="11"/>
      <c r="T1100" s="11"/>
      <c r="U1100" s="11"/>
      <c r="V1100" s="11"/>
    </row>
    <row r="1101" spans="2:22" s="46" customFormat="1" x14ac:dyDescent="0.2">
      <c r="B1101" s="11"/>
      <c r="C1101" s="11"/>
      <c r="D1101" s="11"/>
      <c r="E1101" s="11"/>
      <c r="F1101" s="11"/>
      <c r="G1101" s="11"/>
      <c r="H1101" s="11"/>
      <c r="I1101" s="11"/>
      <c r="J1101" s="11"/>
      <c r="K1101" s="11"/>
      <c r="L1101" s="11"/>
      <c r="M1101" s="11"/>
      <c r="N1101" s="11"/>
      <c r="O1101" s="11"/>
      <c r="P1101" s="11"/>
      <c r="Q1101" s="11"/>
      <c r="R1101" s="11"/>
      <c r="S1101" s="11"/>
      <c r="T1101" s="11"/>
      <c r="U1101" s="11"/>
      <c r="V1101" s="11"/>
    </row>
    <row r="1102" spans="2:22" s="46" customFormat="1" x14ac:dyDescent="0.2">
      <c r="B1102" s="11"/>
      <c r="C1102" s="11"/>
      <c r="D1102" s="11"/>
      <c r="E1102" s="11"/>
      <c r="F1102" s="11"/>
      <c r="G1102" s="11"/>
      <c r="H1102" s="11"/>
      <c r="I1102" s="11"/>
      <c r="J1102" s="11"/>
      <c r="K1102" s="11"/>
      <c r="L1102" s="11"/>
      <c r="M1102" s="11"/>
      <c r="N1102" s="11"/>
      <c r="O1102" s="11"/>
      <c r="P1102" s="11"/>
      <c r="Q1102" s="11"/>
      <c r="R1102" s="11"/>
      <c r="S1102" s="11"/>
      <c r="T1102" s="11"/>
      <c r="U1102" s="11"/>
      <c r="V1102" s="11"/>
    </row>
    <row r="1103" spans="2:22" s="46" customFormat="1" x14ac:dyDescent="0.2">
      <c r="B1103" s="11"/>
      <c r="C1103" s="11"/>
      <c r="D1103" s="11"/>
      <c r="E1103" s="11"/>
      <c r="F1103" s="11"/>
      <c r="G1103" s="11"/>
      <c r="H1103" s="11"/>
      <c r="I1103" s="11"/>
      <c r="J1103" s="11"/>
      <c r="K1103" s="11"/>
      <c r="L1103" s="11"/>
      <c r="M1103" s="11"/>
      <c r="N1103" s="11"/>
      <c r="O1103" s="11"/>
      <c r="P1103" s="11"/>
      <c r="Q1103" s="11"/>
      <c r="R1103" s="11"/>
      <c r="S1103" s="11"/>
      <c r="T1103" s="11"/>
      <c r="U1103" s="11"/>
      <c r="V1103" s="11"/>
    </row>
    <row r="1104" spans="2:22" s="46" customFormat="1" x14ac:dyDescent="0.2">
      <c r="B1104" s="11"/>
      <c r="C1104" s="11"/>
      <c r="D1104" s="11"/>
      <c r="E1104" s="11"/>
      <c r="F1104" s="11"/>
      <c r="G1104" s="11"/>
      <c r="H1104" s="11"/>
      <c r="I1104" s="11"/>
      <c r="J1104" s="11"/>
      <c r="K1104" s="11"/>
      <c r="L1104" s="11"/>
      <c r="M1104" s="11"/>
      <c r="N1104" s="11"/>
      <c r="O1104" s="11"/>
      <c r="P1104" s="11"/>
      <c r="Q1104" s="11"/>
      <c r="R1104" s="11"/>
      <c r="S1104" s="11"/>
      <c r="T1104" s="11"/>
      <c r="U1104" s="11"/>
      <c r="V1104" s="11"/>
    </row>
    <row r="1105" spans="2:22" s="46" customFormat="1" x14ac:dyDescent="0.2">
      <c r="B1105" s="11"/>
      <c r="C1105" s="11"/>
      <c r="D1105" s="11"/>
      <c r="E1105" s="11"/>
      <c r="F1105" s="11"/>
      <c r="G1105" s="11"/>
      <c r="H1105" s="11"/>
      <c r="I1105" s="11"/>
      <c r="J1105" s="11"/>
      <c r="K1105" s="11"/>
      <c r="L1105" s="11"/>
      <c r="M1105" s="11"/>
      <c r="N1105" s="11"/>
      <c r="O1105" s="11"/>
      <c r="P1105" s="11"/>
      <c r="Q1105" s="11"/>
      <c r="R1105" s="11"/>
      <c r="S1105" s="11"/>
      <c r="T1105" s="11"/>
      <c r="U1105" s="11"/>
      <c r="V1105" s="11"/>
    </row>
    <row r="1106" spans="2:22" s="46" customFormat="1" x14ac:dyDescent="0.2">
      <c r="B1106" s="11"/>
      <c r="C1106" s="11"/>
      <c r="D1106" s="11"/>
      <c r="E1106" s="11"/>
      <c r="F1106" s="11"/>
      <c r="G1106" s="11"/>
      <c r="H1106" s="11"/>
      <c r="I1106" s="11"/>
      <c r="J1106" s="11"/>
      <c r="K1106" s="11"/>
      <c r="L1106" s="11"/>
      <c r="M1106" s="11"/>
      <c r="N1106" s="11"/>
      <c r="O1106" s="11"/>
      <c r="P1106" s="11"/>
      <c r="Q1106" s="11"/>
      <c r="R1106" s="11"/>
      <c r="S1106" s="11"/>
      <c r="T1106" s="11"/>
      <c r="U1106" s="11"/>
      <c r="V1106" s="11"/>
    </row>
    <row r="1107" spans="2:22" s="46" customFormat="1" x14ac:dyDescent="0.2">
      <c r="B1107" s="11"/>
      <c r="C1107" s="11"/>
      <c r="D1107" s="11"/>
      <c r="E1107" s="11"/>
      <c r="F1107" s="11"/>
      <c r="G1107" s="11"/>
      <c r="H1107" s="11"/>
      <c r="I1107" s="11"/>
      <c r="J1107" s="11"/>
      <c r="K1107" s="11"/>
      <c r="L1107" s="11"/>
      <c r="M1107" s="11"/>
      <c r="N1107" s="11"/>
      <c r="O1107" s="11"/>
      <c r="P1107" s="11"/>
      <c r="Q1107" s="11"/>
      <c r="R1107" s="11"/>
      <c r="S1107" s="11"/>
      <c r="T1107" s="11"/>
      <c r="U1107" s="11"/>
      <c r="V1107" s="11"/>
    </row>
    <row r="1108" spans="2:22" s="46" customFormat="1" x14ac:dyDescent="0.2">
      <c r="B1108" s="11"/>
      <c r="C1108" s="11"/>
      <c r="D1108" s="11"/>
      <c r="E1108" s="11"/>
      <c r="F1108" s="11"/>
      <c r="G1108" s="11"/>
      <c r="H1108" s="11"/>
      <c r="I1108" s="11"/>
      <c r="J1108" s="11"/>
      <c r="K1108" s="11"/>
      <c r="L1108" s="11"/>
      <c r="M1108" s="11"/>
      <c r="N1108" s="11"/>
      <c r="O1108" s="11"/>
      <c r="P1108" s="11"/>
      <c r="Q1108" s="11"/>
      <c r="R1108" s="11"/>
      <c r="S1108" s="11"/>
      <c r="T1108" s="11"/>
      <c r="U1108" s="11"/>
      <c r="V1108" s="11"/>
    </row>
    <row r="1109" spans="2:22" s="46" customFormat="1" x14ac:dyDescent="0.2">
      <c r="B1109" s="11"/>
      <c r="C1109" s="11"/>
      <c r="D1109" s="11"/>
      <c r="E1109" s="11"/>
      <c r="F1109" s="11"/>
      <c r="G1109" s="11"/>
      <c r="H1109" s="11"/>
      <c r="I1109" s="11"/>
      <c r="J1109" s="11"/>
      <c r="K1109" s="11"/>
      <c r="L1109" s="11"/>
      <c r="M1109" s="11"/>
      <c r="N1109" s="11"/>
      <c r="O1109" s="11"/>
      <c r="P1109" s="11"/>
      <c r="Q1109" s="11"/>
      <c r="R1109" s="11"/>
      <c r="S1109" s="11"/>
      <c r="T1109" s="11"/>
      <c r="U1109" s="11"/>
      <c r="V1109" s="11"/>
    </row>
    <row r="1110" spans="2:22" s="46" customFormat="1" x14ac:dyDescent="0.2">
      <c r="B1110" s="11"/>
      <c r="C1110" s="11"/>
      <c r="D1110" s="11"/>
      <c r="E1110" s="11"/>
      <c r="F1110" s="11"/>
      <c r="G1110" s="11"/>
      <c r="H1110" s="11"/>
      <c r="I1110" s="11"/>
      <c r="J1110" s="11"/>
      <c r="K1110" s="11"/>
      <c r="L1110" s="11"/>
      <c r="M1110" s="11"/>
      <c r="N1110" s="11"/>
      <c r="O1110" s="11"/>
      <c r="P1110" s="11"/>
      <c r="Q1110" s="11"/>
      <c r="R1110" s="11"/>
      <c r="S1110" s="11"/>
      <c r="T1110" s="11"/>
      <c r="U1110" s="11"/>
      <c r="V1110" s="11"/>
    </row>
    <row r="1111" spans="2:22" s="46" customFormat="1" x14ac:dyDescent="0.2">
      <c r="B1111" s="11"/>
      <c r="C1111" s="11"/>
      <c r="D1111" s="11"/>
      <c r="E1111" s="11"/>
      <c r="F1111" s="11"/>
      <c r="G1111" s="11"/>
      <c r="H1111" s="11"/>
      <c r="I1111" s="11"/>
      <c r="J1111" s="11"/>
      <c r="K1111" s="11"/>
      <c r="L1111" s="11"/>
      <c r="M1111" s="11"/>
      <c r="N1111" s="11"/>
      <c r="O1111" s="11"/>
      <c r="P1111" s="11"/>
      <c r="Q1111" s="11"/>
      <c r="R1111" s="11"/>
      <c r="S1111" s="11"/>
      <c r="T1111" s="11"/>
      <c r="U1111" s="11"/>
      <c r="V1111" s="11"/>
    </row>
    <row r="1112" spans="2:22" s="46" customFormat="1" x14ac:dyDescent="0.2">
      <c r="B1112" s="11"/>
      <c r="C1112" s="11"/>
      <c r="D1112" s="11"/>
      <c r="E1112" s="11"/>
      <c r="F1112" s="11"/>
      <c r="G1112" s="11"/>
      <c r="H1112" s="11"/>
      <c r="I1112" s="11"/>
      <c r="J1112" s="11"/>
      <c r="K1112" s="11"/>
      <c r="L1112" s="11"/>
      <c r="M1112" s="11"/>
      <c r="N1112" s="11"/>
      <c r="O1112" s="11"/>
      <c r="P1112" s="11"/>
      <c r="Q1112" s="11"/>
      <c r="R1112" s="11"/>
      <c r="S1112" s="11"/>
      <c r="T1112" s="11"/>
      <c r="U1112" s="11"/>
      <c r="V1112" s="11"/>
    </row>
    <row r="1113" spans="2:22" s="46" customFormat="1" x14ac:dyDescent="0.2">
      <c r="B1113" s="11"/>
      <c r="C1113" s="11"/>
      <c r="D1113" s="11"/>
      <c r="E1113" s="11"/>
      <c r="F1113" s="11"/>
      <c r="G1113" s="11"/>
      <c r="H1113" s="11"/>
      <c r="I1113" s="11"/>
      <c r="J1113" s="11"/>
      <c r="K1113" s="11"/>
      <c r="L1113" s="11"/>
      <c r="M1113" s="11"/>
      <c r="N1113" s="11"/>
      <c r="O1113" s="11"/>
      <c r="P1113" s="11"/>
      <c r="Q1113" s="11"/>
      <c r="R1113" s="11"/>
      <c r="S1113" s="11"/>
      <c r="T1113" s="11"/>
      <c r="U1113" s="11"/>
      <c r="V1113" s="11"/>
    </row>
    <row r="1114" spans="2:22" s="46" customFormat="1" x14ac:dyDescent="0.2">
      <c r="B1114" s="11"/>
      <c r="C1114" s="11"/>
      <c r="D1114" s="11"/>
      <c r="E1114" s="11"/>
      <c r="F1114" s="11"/>
      <c r="G1114" s="11"/>
      <c r="H1114" s="11"/>
      <c r="I1114" s="11"/>
      <c r="J1114" s="11"/>
      <c r="K1114" s="11"/>
      <c r="L1114" s="11"/>
      <c r="M1114" s="11"/>
      <c r="N1114" s="11"/>
      <c r="O1114" s="11"/>
      <c r="P1114" s="11"/>
      <c r="Q1114" s="11"/>
      <c r="R1114" s="11"/>
      <c r="S1114" s="11"/>
      <c r="T1114" s="11"/>
      <c r="U1114" s="11"/>
      <c r="V1114" s="11"/>
    </row>
    <row r="1115" spans="2:22" s="46" customFormat="1" x14ac:dyDescent="0.2">
      <c r="B1115" s="11"/>
      <c r="C1115" s="11"/>
      <c r="D1115" s="11"/>
      <c r="E1115" s="11"/>
      <c r="F1115" s="11"/>
      <c r="G1115" s="11"/>
      <c r="H1115" s="11"/>
      <c r="I1115" s="11"/>
      <c r="J1115" s="11"/>
      <c r="K1115" s="11"/>
      <c r="L1115" s="11"/>
      <c r="M1115" s="11"/>
      <c r="N1115" s="11"/>
      <c r="O1115" s="11"/>
      <c r="P1115" s="11"/>
      <c r="Q1115" s="11"/>
      <c r="R1115" s="11"/>
      <c r="S1115" s="11"/>
      <c r="T1115" s="11"/>
      <c r="U1115" s="11"/>
      <c r="V1115" s="11"/>
    </row>
    <row r="1116" spans="2:22" s="46" customFormat="1" x14ac:dyDescent="0.2">
      <c r="B1116" s="11"/>
      <c r="C1116" s="11"/>
      <c r="D1116" s="11"/>
      <c r="E1116" s="11"/>
      <c r="F1116" s="11"/>
      <c r="G1116" s="11"/>
      <c r="H1116" s="11"/>
      <c r="I1116" s="11"/>
      <c r="J1116" s="11"/>
      <c r="K1116" s="11"/>
      <c r="L1116" s="11"/>
      <c r="M1116" s="11"/>
      <c r="N1116" s="11"/>
      <c r="O1116" s="11"/>
      <c r="P1116" s="11"/>
      <c r="Q1116" s="11"/>
      <c r="R1116" s="11"/>
      <c r="S1116" s="11"/>
      <c r="T1116" s="11"/>
      <c r="U1116" s="11"/>
      <c r="V1116" s="11"/>
    </row>
    <row r="1117" spans="2:22" s="46" customFormat="1" x14ac:dyDescent="0.2">
      <c r="B1117" s="11"/>
      <c r="C1117" s="11"/>
      <c r="D1117" s="11"/>
      <c r="E1117" s="11"/>
      <c r="F1117" s="11"/>
      <c r="G1117" s="11"/>
      <c r="H1117" s="11"/>
      <c r="I1117" s="11"/>
      <c r="J1117" s="11"/>
      <c r="K1117" s="11"/>
      <c r="L1117" s="11"/>
      <c r="M1117" s="11"/>
      <c r="N1117" s="11"/>
      <c r="O1117" s="11"/>
      <c r="P1117" s="11"/>
      <c r="Q1117" s="11"/>
      <c r="R1117" s="11"/>
      <c r="S1117" s="11"/>
      <c r="T1117" s="11"/>
      <c r="U1117" s="11"/>
      <c r="V1117" s="11"/>
    </row>
    <row r="1118" spans="2:22" s="46" customFormat="1" x14ac:dyDescent="0.2">
      <c r="B1118" s="11"/>
      <c r="C1118" s="11"/>
      <c r="D1118" s="11"/>
      <c r="E1118" s="11"/>
      <c r="F1118" s="11"/>
      <c r="G1118" s="11"/>
      <c r="H1118" s="11"/>
      <c r="I1118" s="11"/>
      <c r="J1118" s="11"/>
      <c r="K1118" s="11"/>
      <c r="L1118" s="11"/>
      <c r="M1118" s="11"/>
      <c r="N1118" s="11"/>
      <c r="O1118" s="11"/>
      <c r="P1118" s="11"/>
      <c r="Q1118" s="11"/>
      <c r="R1118" s="11"/>
      <c r="S1118" s="11"/>
      <c r="T1118" s="11"/>
      <c r="U1118" s="11"/>
      <c r="V1118" s="11"/>
    </row>
    <row r="1119" spans="2:22" s="46" customFormat="1" x14ac:dyDescent="0.2">
      <c r="B1119" s="11"/>
      <c r="C1119" s="11"/>
      <c r="D1119" s="11"/>
      <c r="E1119" s="11"/>
      <c r="F1119" s="11"/>
      <c r="G1119" s="11"/>
      <c r="H1119" s="11"/>
      <c r="I1119" s="11"/>
      <c r="J1119" s="11"/>
      <c r="K1119" s="11"/>
      <c r="L1119" s="11"/>
      <c r="M1119" s="11"/>
      <c r="N1119" s="11"/>
      <c r="O1119" s="11"/>
      <c r="P1119" s="11"/>
      <c r="Q1119" s="11"/>
      <c r="R1119" s="11"/>
      <c r="S1119" s="11"/>
      <c r="T1119" s="11"/>
      <c r="U1119" s="11"/>
      <c r="V1119" s="11"/>
    </row>
    <row r="1120" spans="2:22" s="46" customFormat="1" x14ac:dyDescent="0.2">
      <c r="B1120" s="11"/>
      <c r="C1120" s="11"/>
      <c r="D1120" s="11"/>
      <c r="E1120" s="11"/>
      <c r="F1120" s="11"/>
      <c r="G1120" s="11"/>
      <c r="H1120" s="11"/>
      <c r="I1120" s="11"/>
      <c r="J1120" s="11"/>
      <c r="K1120" s="11"/>
      <c r="L1120" s="11"/>
      <c r="M1120" s="11"/>
      <c r="N1120" s="11"/>
      <c r="O1120" s="11"/>
      <c r="P1120" s="11"/>
      <c r="Q1120" s="11"/>
      <c r="R1120" s="11"/>
      <c r="S1120" s="11"/>
      <c r="T1120" s="11"/>
      <c r="U1120" s="11"/>
      <c r="V1120" s="11"/>
    </row>
    <row r="1121" spans="2:22" s="46" customFormat="1" x14ac:dyDescent="0.2">
      <c r="B1121" s="11"/>
      <c r="C1121" s="11"/>
      <c r="D1121" s="11"/>
      <c r="E1121" s="11"/>
      <c r="F1121" s="11"/>
      <c r="G1121" s="11"/>
      <c r="H1121" s="11"/>
      <c r="I1121" s="11"/>
      <c r="J1121" s="11"/>
      <c r="K1121" s="11"/>
      <c r="L1121" s="11"/>
      <c r="M1121" s="11"/>
      <c r="N1121" s="11"/>
      <c r="O1121" s="11"/>
      <c r="P1121" s="11"/>
      <c r="Q1121" s="11"/>
      <c r="R1121" s="11"/>
      <c r="S1121" s="11"/>
      <c r="T1121" s="11"/>
      <c r="U1121" s="11"/>
      <c r="V1121" s="11"/>
    </row>
    <row r="1122" spans="2:22" s="46" customFormat="1" x14ac:dyDescent="0.2">
      <c r="B1122" s="11"/>
      <c r="C1122" s="11"/>
      <c r="D1122" s="11"/>
      <c r="E1122" s="11"/>
      <c r="F1122" s="11"/>
      <c r="G1122" s="11"/>
      <c r="H1122" s="11"/>
      <c r="I1122" s="11"/>
      <c r="J1122" s="11"/>
      <c r="K1122" s="11"/>
      <c r="L1122" s="11"/>
      <c r="M1122" s="11"/>
      <c r="N1122" s="11"/>
      <c r="O1122" s="11"/>
      <c r="P1122" s="11"/>
      <c r="Q1122" s="11"/>
      <c r="R1122" s="11"/>
      <c r="S1122" s="11"/>
      <c r="T1122" s="11"/>
      <c r="U1122" s="11"/>
      <c r="V1122" s="11"/>
    </row>
    <row r="1123" spans="2:22" s="46" customFormat="1" x14ac:dyDescent="0.2">
      <c r="B1123" s="11"/>
      <c r="C1123" s="11"/>
      <c r="D1123" s="11"/>
      <c r="E1123" s="11"/>
      <c r="F1123" s="11"/>
      <c r="G1123" s="11"/>
      <c r="H1123" s="11"/>
      <c r="I1123" s="11"/>
      <c r="J1123" s="11"/>
      <c r="K1123" s="11"/>
      <c r="L1123" s="11"/>
      <c r="M1123" s="11"/>
      <c r="N1123" s="11"/>
      <c r="O1123" s="11"/>
      <c r="P1123" s="11"/>
      <c r="Q1123" s="11"/>
      <c r="R1123" s="11"/>
      <c r="S1123" s="11"/>
      <c r="T1123" s="11"/>
      <c r="U1123" s="11"/>
      <c r="V1123" s="11"/>
    </row>
    <row r="1124" spans="2:22" s="46" customFormat="1" x14ac:dyDescent="0.2">
      <c r="B1124" s="11"/>
      <c r="C1124" s="11"/>
      <c r="D1124" s="11"/>
      <c r="E1124" s="11"/>
      <c r="F1124" s="11"/>
      <c r="G1124" s="11"/>
      <c r="H1124" s="11"/>
      <c r="I1124" s="11"/>
      <c r="J1124" s="11"/>
      <c r="K1124" s="11"/>
      <c r="L1124" s="11"/>
      <c r="M1124" s="11"/>
      <c r="N1124" s="11"/>
      <c r="O1124" s="11"/>
      <c r="P1124" s="11"/>
      <c r="Q1124" s="11"/>
      <c r="R1124" s="11"/>
      <c r="S1124" s="11"/>
      <c r="T1124" s="11"/>
      <c r="U1124" s="11"/>
      <c r="V1124" s="11"/>
    </row>
    <row r="1125" spans="2:22" s="46" customFormat="1" x14ac:dyDescent="0.2">
      <c r="B1125" s="11"/>
      <c r="C1125" s="11"/>
      <c r="D1125" s="11"/>
      <c r="E1125" s="11"/>
      <c r="F1125" s="11"/>
      <c r="G1125" s="11"/>
      <c r="H1125" s="11"/>
      <c r="I1125" s="11"/>
      <c r="J1125" s="11"/>
      <c r="K1125" s="11"/>
      <c r="L1125" s="11"/>
      <c r="M1125" s="11"/>
      <c r="N1125" s="11"/>
      <c r="O1125" s="11"/>
      <c r="P1125" s="11"/>
      <c r="Q1125" s="11"/>
      <c r="R1125" s="11"/>
      <c r="S1125" s="11"/>
      <c r="T1125" s="11"/>
      <c r="U1125" s="11"/>
      <c r="V1125" s="11"/>
    </row>
    <row r="1126" spans="2:22" s="46" customFormat="1" x14ac:dyDescent="0.2">
      <c r="B1126" s="11"/>
      <c r="C1126" s="11"/>
      <c r="D1126" s="11"/>
      <c r="E1126" s="11"/>
      <c r="F1126" s="11"/>
      <c r="G1126" s="11"/>
      <c r="H1126" s="11"/>
      <c r="I1126" s="11"/>
      <c r="J1126" s="11"/>
      <c r="K1126" s="11"/>
      <c r="L1126" s="11"/>
      <c r="M1126" s="11"/>
      <c r="N1126" s="11"/>
      <c r="O1126" s="11"/>
      <c r="P1126" s="11"/>
      <c r="Q1126" s="11"/>
      <c r="R1126" s="11"/>
      <c r="S1126" s="11"/>
      <c r="T1126" s="11"/>
      <c r="U1126" s="11"/>
      <c r="V1126" s="11"/>
    </row>
    <row r="1127" spans="2:22" s="46" customFormat="1" x14ac:dyDescent="0.2">
      <c r="B1127" s="11"/>
      <c r="C1127" s="11"/>
      <c r="D1127" s="11"/>
      <c r="E1127" s="11"/>
      <c r="F1127" s="11"/>
      <c r="G1127" s="11"/>
      <c r="H1127" s="11"/>
      <c r="I1127" s="11"/>
      <c r="J1127" s="11"/>
      <c r="K1127" s="11"/>
      <c r="L1127" s="11"/>
      <c r="M1127" s="11"/>
      <c r="N1127" s="11"/>
      <c r="O1127" s="11"/>
      <c r="P1127" s="11"/>
      <c r="Q1127" s="11"/>
      <c r="R1127" s="11"/>
      <c r="S1127" s="11"/>
      <c r="T1127" s="11"/>
      <c r="U1127" s="11"/>
      <c r="V1127" s="11"/>
    </row>
    <row r="1128" spans="2:22" s="46" customFormat="1" x14ac:dyDescent="0.2">
      <c r="B1128" s="11"/>
      <c r="C1128" s="11"/>
      <c r="D1128" s="11"/>
      <c r="E1128" s="11"/>
      <c r="F1128" s="11"/>
      <c r="G1128" s="11"/>
      <c r="H1128" s="11"/>
      <c r="I1128" s="11"/>
      <c r="J1128" s="11"/>
      <c r="K1128" s="11"/>
      <c r="L1128" s="11"/>
      <c r="M1128" s="11"/>
      <c r="N1128" s="11"/>
      <c r="O1128" s="11"/>
      <c r="P1128" s="11"/>
      <c r="Q1128" s="11"/>
      <c r="R1128" s="11"/>
      <c r="S1128" s="11"/>
      <c r="T1128" s="11"/>
      <c r="U1128" s="11"/>
      <c r="V1128" s="11"/>
    </row>
    <row r="1129" spans="2:22" s="46" customFormat="1" x14ac:dyDescent="0.2">
      <c r="B1129" s="11"/>
      <c r="C1129" s="11"/>
      <c r="D1129" s="11"/>
      <c r="E1129" s="11"/>
      <c r="F1129" s="11"/>
      <c r="G1129" s="11"/>
      <c r="H1129" s="11"/>
      <c r="I1129" s="11"/>
      <c r="J1129" s="11"/>
      <c r="K1129" s="11"/>
      <c r="L1129" s="11"/>
      <c r="M1129" s="11"/>
      <c r="N1129" s="11"/>
      <c r="O1129" s="11"/>
      <c r="P1129" s="11"/>
      <c r="Q1129" s="11"/>
      <c r="R1129" s="11"/>
      <c r="S1129" s="11"/>
      <c r="T1129" s="11"/>
      <c r="U1129" s="11"/>
      <c r="V1129" s="11"/>
    </row>
    <row r="1130" spans="2:22" s="46" customFormat="1" x14ac:dyDescent="0.2">
      <c r="B1130" s="11"/>
      <c r="C1130" s="11"/>
      <c r="D1130" s="11"/>
      <c r="E1130" s="11"/>
      <c r="F1130" s="11"/>
      <c r="G1130" s="11"/>
      <c r="H1130" s="11"/>
      <c r="I1130" s="11"/>
      <c r="J1130" s="11"/>
      <c r="K1130" s="11"/>
      <c r="L1130" s="11"/>
      <c r="M1130" s="11"/>
      <c r="N1130" s="11"/>
      <c r="O1130" s="11"/>
      <c r="P1130" s="11"/>
      <c r="Q1130" s="11"/>
      <c r="R1130" s="11"/>
      <c r="S1130" s="11"/>
      <c r="T1130" s="11"/>
      <c r="U1130" s="11"/>
      <c r="V1130" s="11"/>
    </row>
    <row r="1131" spans="2:22" s="46" customFormat="1" x14ac:dyDescent="0.2">
      <c r="B1131" s="11"/>
      <c r="C1131" s="11"/>
      <c r="D1131" s="11"/>
      <c r="E1131" s="11"/>
      <c r="F1131" s="11"/>
      <c r="G1131" s="11"/>
      <c r="H1131" s="11"/>
      <c r="I1131" s="11"/>
      <c r="J1131" s="11"/>
      <c r="K1131" s="11"/>
      <c r="L1131" s="11"/>
      <c r="M1131" s="11"/>
      <c r="N1131" s="11"/>
      <c r="O1131" s="11"/>
      <c r="P1131" s="11"/>
      <c r="Q1131" s="11"/>
      <c r="R1131" s="11"/>
      <c r="S1131" s="11"/>
      <c r="T1131" s="11"/>
      <c r="U1131" s="11"/>
      <c r="V1131" s="11"/>
    </row>
    <row r="1132" spans="2:22" s="46" customFormat="1" x14ac:dyDescent="0.2">
      <c r="B1132" s="11"/>
      <c r="C1132" s="11"/>
      <c r="D1132" s="11"/>
      <c r="E1132" s="11"/>
      <c r="F1132" s="11"/>
      <c r="G1132" s="11"/>
      <c r="H1132" s="11"/>
      <c r="I1132" s="11"/>
      <c r="J1132" s="11"/>
      <c r="K1132" s="11"/>
      <c r="L1132" s="11"/>
      <c r="M1132" s="11"/>
      <c r="N1132" s="11"/>
      <c r="O1132" s="11"/>
      <c r="P1132" s="11"/>
      <c r="Q1132" s="11"/>
      <c r="R1132" s="11"/>
      <c r="S1132" s="11"/>
      <c r="T1132" s="11"/>
      <c r="U1132" s="11"/>
      <c r="V1132" s="11"/>
    </row>
    <row r="1133" spans="2:22" s="46" customFormat="1" x14ac:dyDescent="0.2">
      <c r="B1133" s="11"/>
      <c r="C1133" s="11"/>
      <c r="D1133" s="11"/>
      <c r="E1133" s="11"/>
      <c r="F1133" s="11"/>
      <c r="G1133" s="11"/>
      <c r="H1133" s="11"/>
      <c r="I1133" s="11"/>
      <c r="J1133" s="11"/>
      <c r="K1133" s="11"/>
      <c r="L1133" s="11"/>
      <c r="M1133" s="11"/>
      <c r="N1133" s="11"/>
      <c r="O1133" s="11"/>
      <c r="P1133" s="11"/>
      <c r="Q1133" s="11"/>
      <c r="R1133" s="11"/>
      <c r="S1133" s="11"/>
      <c r="T1133" s="11"/>
      <c r="U1133" s="11"/>
      <c r="V1133" s="11"/>
    </row>
    <row r="1134" spans="2:22" s="46" customFormat="1" x14ac:dyDescent="0.2">
      <c r="B1134" s="11"/>
      <c r="C1134" s="11"/>
      <c r="D1134" s="11"/>
      <c r="E1134" s="11"/>
      <c r="F1134" s="11"/>
      <c r="G1134" s="11"/>
      <c r="H1134" s="11"/>
      <c r="I1134" s="11"/>
      <c r="J1134" s="11"/>
      <c r="K1134" s="11"/>
      <c r="L1134" s="11"/>
      <c r="M1134" s="11"/>
      <c r="N1134" s="11"/>
      <c r="O1134" s="11"/>
      <c r="P1134" s="11"/>
      <c r="Q1134" s="11"/>
      <c r="R1134" s="11"/>
      <c r="S1134" s="11"/>
      <c r="T1134" s="11"/>
      <c r="U1134" s="11"/>
      <c r="V1134" s="11"/>
    </row>
    <row r="1135" spans="2:22" s="46" customFormat="1" x14ac:dyDescent="0.2">
      <c r="B1135" s="11"/>
      <c r="C1135" s="11"/>
      <c r="D1135" s="11"/>
      <c r="E1135" s="11"/>
      <c r="F1135" s="11"/>
      <c r="G1135" s="11"/>
      <c r="H1135" s="11"/>
      <c r="I1135" s="11"/>
      <c r="J1135" s="11"/>
      <c r="K1135" s="11"/>
      <c r="L1135" s="11"/>
      <c r="M1135" s="11"/>
      <c r="N1135" s="11"/>
      <c r="O1135" s="11"/>
      <c r="P1135" s="11"/>
      <c r="Q1135" s="11"/>
      <c r="R1135" s="11"/>
      <c r="S1135" s="11"/>
      <c r="T1135" s="11"/>
      <c r="U1135" s="11"/>
      <c r="V1135" s="11"/>
    </row>
    <row r="1136" spans="2:22" s="46" customFormat="1" x14ac:dyDescent="0.2">
      <c r="B1136" s="11"/>
      <c r="C1136" s="11"/>
      <c r="D1136" s="11"/>
      <c r="E1136" s="11"/>
      <c r="F1136" s="11"/>
      <c r="G1136" s="11"/>
      <c r="H1136" s="11"/>
      <c r="I1136" s="11"/>
      <c r="J1136" s="11"/>
      <c r="K1136" s="11"/>
      <c r="L1136" s="11"/>
      <c r="M1136" s="11"/>
      <c r="N1136" s="11"/>
      <c r="O1136" s="11"/>
      <c r="P1136" s="11"/>
      <c r="Q1136" s="11"/>
      <c r="R1136" s="11"/>
      <c r="S1136" s="11"/>
      <c r="T1136" s="11"/>
      <c r="U1136" s="11"/>
      <c r="V1136" s="11"/>
    </row>
    <row r="1137" spans="2:22" s="46" customFormat="1" x14ac:dyDescent="0.2">
      <c r="B1137" s="11"/>
      <c r="C1137" s="11"/>
      <c r="D1137" s="11"/>
      <c r="E1137" s="11"/>
      <c r="F1137" s="11"/>
      <c r="G1137" s="11"/>
      <c r="H1137" s="11"/>
      <c r="I1137" s="11"/>
      <c r="J1137" s="11"/>
      <c r="K1137" s="11"/>
      <c r="L1137" s="11"/>
      <c r="M1137" s="11"/>
      <c r="N1137" s="11"/>
      <c r="O1137" s="11"/>
      <c r="P1137" s="11"/>
      <c r="Q1137" s="11"/>
      <c r="R1137" s="11"/>
      <c r="S1137" s="11"/>
      <c r="T1137" s="11"/>
      <c r="U1137" s="11"/>
      <c r="V1137" s="11"/>
    </row>
    <row r="1138" spans="2:22" s="46" customFormat="1" x14ac:dyDescent="0.2">
      <c r="B1138" s="11"/>
      <c r="C1138" s="11"/>
      <c r="D1138" s="11"/>
      <c r="E1138" s="11"/>
      <c r="F1138" s="11"/>
      <c r="G1138" s="11"/>
      <c r="H1138" s="11"/>
      <c r="I1138" s="11"/>
      <c r="J1138" s="11"/>
      <c r="K1138" s="11"/>
      <c r="L1138" s="11"/>
      <c r="M1138" s="11"/>
      <c r="N1138" s="11"/>
      <c r="O1138" s="11"/>
      <c r="P1138" s="11"/>
      <c r="Q1138" s="11"/>
      <c r="R1138" s="11"/>
      <c r="S1138" s="11"/>
      <c r="T1138" s="11"/>
      <c r="U1138" s="11"/>
      <c r="V1138" s="11"/>
    </row>
    <row r="1139" spans="2:22" s="46" customFormat="1" x14ac:dyDescent="0.2">
      <c r="B1139" s="11"/>
      <c r="C1139" s="11"/>
      <c r="D1139" s="11"/>
      <c r="E1139" s="11"/>
      <c r="F1139" s="11"/>
      <c r="G1139" s="11"/>
      <c r="H1139" s="11"/>
      <c r="I1139" s="11"/>
      <c r="J1139" s="11"/>
      <c r="K1139" s="11"/>
      <c r="L1139" s="11"/>
      <c r="M1139" s="11"/>
      <c r="N1139" s="11"/>
      <c r="O1139" s="11"/>
      <c r="P1139" s="11"/>
      <c r="Q1139" s="11"/>
      <c r="R1139" s="11"/>
      <c r="S1139" s="11"/>
      <c r="T1139" s="11"/>
      <c r="U1139" s="11"/>
      <c r="V1139" s="11"/>
    </row>
    <row r="1140" spans="2:22" s="46" customFormat="1" x14ac:dyDescent="0.2">
      <c r="B1140" s="11"/>
      <c r="C1140" s="11"/>
      <c r="D1140" s="11"/>
      <c r="E1140" s="11"/>
      <c r="F1140" s="11"/>
      <c r="G1140" s="11"/>
      <c r="H1140" s="11"/>
      <c r="I1140" s="11"/>
      <c r="J1140" s="11"/>
      <c r="K1140" s="11"/>
      <c r="L1140" s="11"/>
      <c r="M1140" s="11"/>
      <c r="N1140" s="11"/>
      <c r="O1140" s="11"/>
      <c r="P1140" s="11"/>
      <c r="Q1140" s="11"/>
      <c r="R1140" s="11"/>
      <c r="S1140" s="11"/>
      <c r="T1140" s="11"/>
      <c r="U1140" s="11"/>
      <c r="V1140" s="11"/>
    </row>
    <row r="1141" spans="2:22" s="46" customFormat="1" x14ac:dyDescent="0.2">
      <c r="B1141" s="11"/>
      <c r="C1141" s="11"/>
      <c r="D1141" s="11"/>
      <c r="E1141" s="11"/>
      <c r="F1141" s="11"/>
      <c r="G1141" s="11"/>
      <c r="H1141" s="11"/>
      <c r="I1141" s="11"/>
      <c r="J1141" s="11"/>
      <c r="K1141" s="11"/>
      <c r="L1141" s="11"/>
      <c r="M1141" s="11"/>
      <c r="N1141" s="11"/>
      <c r="O1141" s="11"/>
      <c r="P1141" s="11"/>
      <c r="Q1141" s="11"/>
      <c r="R1141" s="11"/>
      <c r="S1141" s="11"/>
      <c r="T1141" s="11"/>
      <c r="U1141" s="11"/>
      <c r="V1141" s="11"/>
    </row>
    <row r="1142" spans="2:22" s="46" customFormat="1" x14ac:dyDescent="0.2">
      <c r="B1142" s="11"/>
      <c r="C1142" s="11"/>
      <c r="D1142" s="11"/>
      <c r="E1142" s="11"/>
      <c r="F1142" s="11"/>
      <c r="G1142" s="11"/>
      <c r="H1142" s="11"/>
      <c r="I1142" s="11"/>
      <c r="J1142" s="11"/>
      <c r="K1142" s="11"/>
      <c r="L1142" s="11"/>
      <c r="M1142" s="11"/>
      <c r="N1142" s="11"/>
      <c r="O1142" s="11"/>
      <c r="P1142" s="11"/>
      <c r="Q1142" s="11"/>
      <c r="R1142" s="11"/>
      <c r="S1142" s="11"/>
      <c r="T1142" s="11"/>
      <c r="U1142" s="11"/>
      <c r="V1142" s="11"/>
    </row>
    <row r="1143" spans="2:22" s="46" customFormat="1" x14ac:dyDescent="0.2">
      <c r="B1143" s="11"/>
      <c r="C1143" s="11"/>
      <c r="D1143" s="11"/>
      <c r="E1143" s="11"/>
      <c r="F1143" s="11"/>
      <c r="G1143" s="11"/>
      <c r="H1143" s="11"/>
      <c r="I1143" s="11"/>
      <c r="J1143" s="11"/>
      <c r="K1143" s="11"/>
      <c r="L1143" s="11"/>
      <c r="M1143" s="11"/>
      <c r="N1143" s="11"/>
      <c r="O1143" s="11"/>
      <c r="P1143" s="11"/>
      <c r="Q1143" s="11"/>
      <c r="R1143" s="11"/>
      <c r="S1143" s="11"/>
      <c r="T1143" s="11"/>
      <c r="U1143" s="11"/>
      <c r="V1143" s="11"/>
    </row>
    <row r="1144" spans="2:22" s="46" customFormat="1" x14ac:dyDescent="0.2">
      <c r="B1144" s="11"/>
      <c r="C1144" s="11"/>
      <c r="D1144" s="11"/>
      <c r="E1144" s="11"/>
      <c r="F1144" s="11"/>
      <c r="G1144" s="11"/>
      <c r="H1144" s="11"/>
      <c r="I1144" s="11"/>
      <c r="J1144" s="11"/>
      <c r="K1144" s="11"/>
      <c r="L1144" s="11"/>
      <c r="M1144" s="11"/>
      <c r="N1144" s="11"/>
      <c r="O1144" s="11"/>
      <c r="P1144" s="11"/>
      <c r="Q1144" s="11"/>
      <c r="R1144" s="11"/>
      <c r="S1144" s="11"/>
      <c r="T1144" s="11"/>
      <c r="U1144" s="11"/>
      <c r="V1144" s="11"/>
    </row>
    <row r="1145" spans="2:22" s="46" customFormat="1" x14ac:dyDescent="0.2">
      <c r="B1145" s="11"/>
      <c r="C1145" s="11"/>
      <c r="D1145" s="11"/>
      <c r="E1145" s="11"/>
      <c r="F1145" s="11"/>
      <c r="G1145" s="11"/>
      <c r="H1145" s="11"/>
      <c r="I1145" s="11"/>
      <c r="J1145" s="11"/>
      <c r="K1145" s="11"/>
      <c r="L1145" s="11"/>
      <c r="M1145" s="11"/>
      <c r="N1145" s="11"/>
      <c r="O1145" s="11"/>
      <c r="P1145" s="11"/>
      <c r="Q1145" s="11"/>
      <c r="R1145" s="11"/>
      <c r="S1145" s="11"/>
      <c r="T1145" s="11"/>
      <c r="U1145" s="11"/>
      <c r="V1145" s="11"/>
    </row>
    <row r="1146" spans="2:22" s="46" customFormat="1" x14ac:dyDescent="0.2">
      <c r="B1146" s="11"/>
      <c r="C1146" s="11"/>
      <c r="D1146" s="11"/>
      <c r="E1146" s="11"/>
      <c r="F1146" s="11"/>
      <c r="G1146" s="11"/>
      <c r="H1146" s="11"/>
      <c r="I1146" s="11"/>
      <c r="J1146" s="11"/>
      <c r="K1146" s="11"/>
      <c r="L1146" s="11"/>
      <c r="M1146" s="11"/>
      <c r="N1146" s="11"/>
      <c r="O1146" s="11"/>
      <c r="P1146" s="11"/>
      <c r="Q1146" s="11"/>
      <c r="R1146" s="11"/>
      <c r="S1146" s="11"/>
      <c r="T1146" s="11"/>
      <c r="U1146" s="11"/>
      <c r="V1146" s="11"/>
    </row>
    <row r="1147" spans="2:22" s="46" customFormat="1" x14ac:dyDescent="0.2">
      <c r="B1147" s="11"/>
      <c r="C1147" s="11"/>
      <c r="D1147" s="11"/>
      <c r="E1147" s="11"/>
      <c r="F1147" s="11"/>
      <c r="G1147" s="11"/>
      <c r="H1147" s="11"/>
      <c r="I1147" s="11"/>
      <c r="J1147" s="11"/>
      <c r="K1147" s="11"/>
      <c r="L1147" s="11"/>
      <c r="M1147" s="11"/>
      <c r="N1147" s="11"/>
      <c r="O1147" s="11"/>
      <c r="P1147" s="11"/>
      <c r="Q1147" s="11"/>
      <c r="R1147" s="11"/>
      <c r="S1147" s="11"/>
      <c r="T1147" s="11"/>
      <c r="U1147" s="11"/>
      <c r="V1147" s="11"/>
    </row>
    <row r="1148" spans="2:22" s="46" customFormat="1" x14ac:dyDescent="0.2">
      <c r="B1148" s="11"/>
      <c r="C1148" s="11"/>
      <c r="D1148" s="11"/>
      <c r="E1148" s="11"/>
      <c r="F1148" s="11"/>
      <c r="G1148" s="11"/>
      <c r="H1148" s="11"/>
      <c r="I1148" s="11"/>
      <c r="J1148" s="11"/>
      <c r="K1148" s="11"/>
      <c r="L1148" s="11"/>
      <c r="M1148" s="11"/>
      <c r="N1148" s="11"/>
      <c r="O1148" s="11"/>
      <c r="P1148" s="11"/>
      <c r="Q1148" s="11"/>
      <c r="R1148" s="11"/>
      <c r="S1148" s="11"/>
      <c r="T1148" s="11"/>
      <c r="U1148" s="11"/>
      <c r="V1148" s="11"/>
    </row>
    <row r="1149" spans="2:22" s="46" customFormat="1" x14ac:dyDescent="0.2">
      <c r="B1149" s="11"/>
      <c r="C1149" s="11"/>
      <c r="D1149" s="11"/>
      <c r="E1149" s="11"/>
      <c r="F1149" s="11"/>
      <c r="G1149" s="11"/>
      <c r="H1149" s="11"/>
      <c r="I1149" s="11"/>
      <c r="J1149" s="11"/>
      <c r="K1149" s="11"/>
      <c r="L1149" s="11"/>
      <c r="M1149" s="11"/>
      <c r="N1149" s="11"/>
      <c r="O1149" s="11"/>
      <c r="P1149" s="11"/>
      <c r="Q1149" s="11"/>
      <c r="R1149" s="11"/>
      <c r="S1149" s="11"/>
      <c r="T1149" s="11"/>
      <c r="U1149" s="11"/>
      <c r="V1149" s="11"/>
    </row>
    <row r="1150" spans="2:22" s="46" customFormat="1" x14ac:dyDescent="0.2">
      <c r="B1150" s="11"/>
      <c r="C1150" s="11"/>
      <c r="D1150" s="11"/>
      <c r="E1150" s="11"/>
      <c r="F1150" s="11"/>
      <c r="G1150" s="11"/>
      <c r="H1150" s="11"/>
      <c r="I1150" s="11"/>
      <c r="J1150" s="11"/>
      <c r="K1150" s="11"/>
      <c r="L1150" s="11"/>
      <c r="M1150" s="11"/>
      <c r="N1150" s="11"/>
      <c r="O1150" s="11"/>
      <c r="P1150" s="11"/>
      <c r="Q1150" s="11"/>
      <c r="R1150" s="11"/>
      <c r="S1150" s="11"/>
      <c r="T1150" s="11"/>
      <c r="U1150" s="11"/>
      <c r="V1150" s="11"/>
    </row>
    <row r="1151" spans="2:22" s="46" customFormat="1" x14ac:dyDescent="0.2">
      <c r="B1151" s="11"/>
      <c r="C1151" s="11"/>
      <c r="D1151" s="11"/>
      <c r="E1151" s="11"/>
      <c r="F1151" s="11"/>
      <c r="G1151" s="11"/>
      <c r="H1151" s="11"/>
      <c r="I1151" s="11"/>
      <c r="J1151" s="11"/>
      <c r="K1151" s="11"/>
      <c r="L1151" s="11"/>
      <c r="M1151" s="11"/>
      <c r="N1151" s="11"/>
      <c r="O1151" s="11"/>
      <c r="P1151" s="11"/>
      <c r="Q1151" s="11"/>
      <c r="R1151" s="11"/>
      <c r="S1151" s="11"/>
      <c r="T1151" s="11"/>
      <c r="U1151" s="11"/>
      <c r="V1151" s="11"/>
    </row>
    <row r="1152" spans="2:22" s="46" customFormat="1" x14ac:dyDescent="0.2">
      <c r="B1152" s="11"/>
      <c r="C1152" s="11"/>
      <c r="D1152" s="11"/>
      <c r="E1152" s="11"/>
      <c r="F1152" s="11"/>
      <c r="G1152" s="11"/>
      <c r="H1152" s="11"/>
      <c r="I1152" s="11"/>
      <c r="J1152" s="11"/>
      <c r="K1152" s="11"/>
      <c r="L1152" s="11"/>
      <c r="M1152" s="11"/>
      <c r="N1152" s="11"/>
      <c r="O1152" s="11"/>
      <c r="P1152" s="11"/>
      <c r="Q1152" s="11"/>
      <c r="R1152" s="11"/>
      <c r="S1152" s="11"/>
      <c r="T1152" s="11"/>
      <c r="U1152" s="11"/>
      <c r="V1152" s="11"/>
    </row>
    <row r="1153" spans="2:22" s="46" customFormat="1" x14ac:dyDescent="0.2">
      <c r="B1153" s="11"/>
      <c r="C1153" s="11"/>
      <c r="D1153" s="11"/>
      <c r="E1153" s="11"/>
      <c r="F1153" s="11"/>
      <c r="G1153" s="11"/>
      <c r="H1153" s="11"/>
      <c r="I1153" s="11"/>
      <c r="J1153" s="11"/>
      <c r="K1153" s="11"/>
      <c r="L1153" s="11"/>
      <c r="M1153" s="11"/>
      <c r="N1153" s="11"/>
      <c r="O1153" s="11"/>
      <c r="P1153" s="11"/>
      <c r="Q1153" s="11"/>
      <c r="R1153" s="11"/>
      <c r="S1153" s="11"/>
      <c r="T1153" s="11"/>
      <c r="U1153" s="11"/>
      <c r="V1153" s="11"/>
    </row>
    <row r="1154" spans="2:22" s="46" customFormat="1" x14ac:dyDescent="0.2">
      <c r="B1154" s="11"/>
      <c r="C1154" s="11"/>
      <c r="D1154" s="11"/>
      <c r="E1154" s="11"/>
      <c r="F1154" s="11"/>
      <c r="G1154" s="11"/>
      <c r="H1154" s="11"/>
      <c r="I1154" s="11"/>
      <c r="J1154" s="11"/>
      <c r="K1154" s="11"/>
      <c r="L1154" s="11"/>
      <c r="M1154" s="11"/>
      <c r="N1154" s="11"/>
      <c r="O1154" s="11"/>
      <c r="P1154" s="11"/>
      <c r="Q1154" s="11"/>
      <c r="R1154" s="11"/>
      <c r="S1154" s="11"/>
      <c r="T1154" s="11"/>
      <c r="U1154" s="11"/>
      <c r="V1154" s="11"/>
    </row>
    <row r="1155" spans="2:22" s="46" customFormat="1" x14ac:dyDescent="0.2">
      <c r="B1155" s="11"/>
      <c r="C1155" s="11"/>
      <c r="D1155" s="11"/>
      <c r="E1155" s="11"/>
      <c r="F1155" s="11"/>
      <c r="G1155" s="11"/>
      <c r="H1155" s="11"/>
      <c r="I1155" s="11"/>
      <c r="J1155" s="11"/>
      <c r="K1155" s="11"/>
      <c r="L1155" s="11"/>
      <c r="M1155" s="11"/>
      <c r="N1155" s="11"/>
      <c r="O1155" s="11"/>
      <c r="P1155" s="11"/>
      <c r="Q1155" s="11"/>
      <c r="R1155" s="11"/>
      <c r="S1155" s="11"/>
      <c r="T1155" s="11"/>
      <c r="U1155" s="11"/>
      <c r="V1155" s="11"/>
    </row>
    <row r="1156" spans="2:22" s="46" customFormat="1" x14ac:dyDescent="0.2">
      <c r="B1156" s="11"/>
      <c r="C1156" s="11"/>
      <c r="D1156" s="11"/>
      <c r="E1156" s="11"/>
      <c r="F1156" s="11"/>
      <c r="G1156" s="11"/>
      <c r="H1156" s="11"/>
      <c r="I1156" s="11"/>
      <c r="J1156" s="11"/>
      <c r="K1156" s="11"/>
      <c r="L1156" s="11"/>
      <c r="M1156" s="11"/>
      <c r="N1156" s="11"/>
      <c r="O1156" s="11"/>
      <c r="P1156" s="11"/>
      <c r="Q1156" s="11"/>
      <c r="R1156" s="11"/>
      <c r="S1156" s="11"/>
      <c r="T1156" s="11"/>
      <c r="U1156" s="11"/>
      <c r="V1156" s="11"/>
    </row>
    <row r="1157" spans="2:22" s="46" customFormat="1" x14ac:dyDescent="0.2">
      <c r="B1157" s="11"/>
      <c r="C1157" s="11"/>
      <c r="D1157" s="11"/>
      <c r="E1157" s="11"/>
      <c r="F1157" s="11"/>
      <c r="G1157" s="11"/>
      <c r="H1157" s="11"/>
      <c r="I1157" s="11"/>
      <c r="J1157" s="11"/>
      <c r="K1157" s="11"/>
      <c r="L1157" s="11"/>
      <c r="M1157" s="11"/>
      <c r="N1157" s="11"/>
      <c r="O1157" s="11"/>
      <c r="P1157" s="11"/>
      <c r="Q1157" s="11"/>
      <c r="R1157" s="11"/>
      <c r="S1157" s="11"/>
      <c r="T1157" s="11"/>
      <c r="U1157" s="11"/>
      <c r="V1157" s="11"/>
    </row>
    <row r="1158" spans="2:22" s="46" customFormat="1" x14ac:dyDescent="0.2">
      <c r="B1158" s="11"/>
      <c r="C1158" s="11"/>
      <c r="D1158" s="11"/>
      <c r="E1158" s="11"/>
      <c r="F1158" s="11"/>
      <c r="G1158" s="11"/>
      <c r="H1158" s="11"/>
      <c r="I1158" s="11"/>
      <c r="J1158" s="11"/>
      <c r="K1158" s="11"/>
      <c r="L1158" s="11"/>
      <c r="M1158" s="11"/>
      <c r="N1158" s="11"/>
      <c r="O1158" s="11"/>
      <c r="P1158" s="11"/>
      <c r="Q1158" s="11"/>
      <c r="R1158" s="11"/>
      <c r="S1158" s="11"/>
      <c r="T1158" s="11"/>
      <c r="U1158" s="11"/>
      <c r="V1158" s="11"/>
    </row>
    <row r="1159" spans="2:22" s="46" customFormat="1" x14ac:dyDescent="0.2">
      <c r="B1159" s="11"/>
      <c r="C1159" s="11"/>
      <c r="D1159" s="11"/>
      <c r="E1159" s="11"/>
      <c r="F1159" s="11"/>
      <c r="G1159" s="11"/>
      <c r="H1159" s="11"/>
      <c r="I1159" s="11"/>
      <c r="J1159" s="11"/>
      <c r="K1159" s="11"/>
      <c r="L1159" s="11"/>
      <c r="M1159" s="11"/>
      <c r="N1159" s="11"/>
      <c r="O1159" s="11"/>
      <c r="P1159" s="11"/>
      <c r="Q1159" s="11"/>
      <c r="R1159" s="11"/>
      <c r="S1159" s="11"/>
      <c r="T1159" s="11"/>
      <c r="U1159" s="11"/>
      <c r="V1159" s="11"/>
    </row>
    <row r="1160" spans="2:22" s="46" customFormat="1" x14ac:dyDescent="0.2">
      <c r="B1160" s="11"/>
      <c r="C1160" s="11"/>
      <c r="D1160" s="11"/>
      <c r="E1160" s="11"/>
      <c r="F1160" s="11"/>
      <c r="G1160" s="11"/>
      <c r="H1160" s="11"/>
      <c r="I1160" s="11"/>
      <c r="J1160" s="11"/>
      <c r="K1160" s="11"/>
      <c r="L1160" s="11"/>
      <c r="M1160" s="11"/>
      <c r="N1160" s="11"/>
      <c r="O1160" s="11"/>
      <c r="P1160" s="11"/>
      <c r="Q1160" s="11"/>
      <c r="R1160" s="11"/>
      <c r="S1160" s="11"/>
      <c r="T1160" s="11"/>
      <c r="U1160" s="11"/>
      <c r="V1160" s="11"/>
    </row>
    <row r="1161" spans="2:22" s="46" customFormat="1" x14ac:dyDescent="0.2">
      <c r="B1161" s="11"/>
      <c r="C1161" s="11"/>
      <c r="D1161" s="11"/>
      <c r="E1161" s="11"/>
      <c r="F1161" s="11"/>
      <c r="G1161" s="11"/>
      <c r="H1161" s="11"/>
      <c r="I1161" s="11"/>
      <c r="J1161" s="11"/>
      <c r="K1161" s="11"/>
      <c r="L1161" s="11"/>
      <c r="M1161" s="11"/>
      <c r="N1161" s="11"/>
      <c r="O1161" s="11"/>
      <c r="P1161" s="11"/>
      <c r="Q1161" s="11"/>
      <c r="R1161" s="11"/>
      <c r="S1161" s="11"/>
      <c r="T1161" s="11"/>
      <c r="U1161" s="11"/>
      <c r="V1161" s="11"/>
    </row>
    <row r="1162" spans="2:22" s="46" customFormat="1" x14ac:dyDescent="0.2">
      <c r="B1162" s="11"/>
      <c r="C1162" s="11"/>
      <c r="D1162" s="11"/>
      <c r="E1162" s="11"/>
      <c r="F1162" s="11"/>
      <c r="G1162" s="11"/>
      <c r="H1162" s="11"/>
      <c r="I1162" s="11"/>
      <c r="J1162" s="11"/>
      <c r="K1162" s="11"/>
      <c r="L1162" s="11"/>
      <c r="M1162" s="11"/>
      <c r="N1162" s="11"/>
      <c r="O1162" s="11"/>
      <c r="P1162" s="11"/>
      <c r="Q1162" s="11"/>
      <c r="R1162" s="11"/>
      <c r="S1162" s="11"/>
      <c r="T1162" s="11"/>
      <c r="U1162" s="11"/>
      <c r="V1162" s="11"/>
    </row>
    <row r="1163" spans="2:22" s="46" customFormat="1" x14ac:dyDescent="0.2">
      <c r="B1163" s="11"/>
      <c r="C1163" s="11"/>
      <c r="D1163" s="11"/>
      <c r="E1163" s="11"/>
      <c r="F1163" s="11"/>
      <c r="G1163" s="11"/>
      <c r="H1163" s="11"/>
      <c r="I1163" s="11"/>
      <c r="J1163" s="11"/>
      <c r="K1163" s="11"/>
      <c r="L1163" s="11"/>
      <c r="M1163" s="11"/>
      <c r="N1163" s="11"/>
      <c r="O1163" s="11"/>
      <c r="P1163" s="11"/>
      <c r="Q1163" s="11"/>
      <c r="R1163" s="11"/>
      <c r="S1163" s="11"/>
      <c r="T1163" s="11"/>
      <c r="U1163" s="11"/>
      <c r="V1163" s="11"/>
    </row>
    <row r="1164" spans="2:22" s="46" customFormat="1" x14ac:dyDescent="0.2">
      <c r="B1164" s="11"/>
      <c r="C1164" s="11"/>
      <c r="D1164" s="11"/>
      <c r="E1164" s="11"/>
      <c r="F1164" s="11"/>
      <c r="G1164" s="11"/>
      <c r="H1164" s="11"/>
      <c r="I1164" s="11"/>
      <c r="J1164" s="11"/>
      <c r="K1164" s="11"/>
      <c r="L1164" s="11"/>
      <c r="M1164" s="11"/>
      <c r="N1164" s="11"/>
      <c r="O1164" s="11"/>
      <c r="P1164" s="11"/>
      <c r="Q1164" s="11"/>
      <c r="R1164" s="11"/>
      <c r="S1164" s="11"/>
      <c r="T1164" s="11"/>
      <c r="U1164" s="11"/>
      <c r="V1164" s="11"/>
    </row>
    <row r="1165" spans="2:22" s="46" customFormat="1" x14ac:dyDescent="0.2">
      <c r="B1165" s="11"/>
      <c r="C1165" s="11"/>
      <c r="D1165" s="11"/>
      <c r="E1165" s="11"/>
      <c r="F1165" s="11"/>
      <c r="G1165" s="11"/>
      <c r="H1165" s="11"/>
      <c r="I1165" s="11"/>
      <c r="J1165" s="11"/>
      <c r="K1165" s="11"/>
      <c r="L1165" s="11"/>
      <c r="M1165" s="11"/>
      <c r="N1165" s="11"/>
      <c r="O1165" s="11"/>
      <c r="P1165" s="11"/>
      <c r="Q1165" s="11"/>
      <c r="R1165" s="11"/>
      <c r="S1165" s="11"/>
      <c r="T1165" s="11"/>
      <c r="U1165" s="11"/>
      <c r="V1165" s="11"/>
    </row>
    <row r="1166" spans="2:22" s="46" customFormat="1" x14ac:dyDescent="0.2">
      <c r="B1166" s="11"/>
      <c r="C1166" s="11"/>
      <c r="D1166" s="11"/>
      <c r="E1166" s="11"/>
      <c r="F1166" s="11"/>
      <c r="G1166" s="11"/>
      <c r="H1166" s="11"/>
      <c r="I1166" s="11"/>
      <c r="J1166" s="11"/>
      <c r="K1166" s="11"/>
      <c r="L1166" s="11"/>
      <c r="M1166" s="11"/>
      <c r="N1166" s="11"/>
      <c r="O1166" s="11"/>
      <c r="P1166" s="11"/>
      <c r="Q1166" s="11"/>
      <c r="R1166" s="11"/>
      <c r="S1166" s="11"/>
      <c r="T1166" s="11"/>
      <c r="U1166" s="11"/>
      <c r="V1166" s="11"/>
    </row>
    <row r="1167" spans="2:22" s="46" customFormat="1" x14ac:dyDescent="0.2">
      <c r="B1167" s="11"/>
      <c r="C1167" s="11"/>
      <c r="D1167" s="11"/>
      <c r="E1167" s="11"/>
      <c r="F1167" s="11"/>
      <c r="G1167" s="11"/>
      <c r="H1167" s="11"/>
      <c r="I1167" s="11"/>
      <c r="J1167" s="11"/>
      <c r="K1167" s="11"/>
      <c r="L1167" s="11"/>
      <c r="M1167" s="11"/>
      <c r="N1167" s="11"/>
      <c r="O1167" s="11"/>
      <c r="P1167" s="11"/>
      <c r="Q1167" s="11"/>
      <c r="R1167" s="11"/>
      <c r="S1167" s="11"/>
      <c r="T1167" s="11"/>
      <c r="U1167" s="11"/>
      <c r="V1167" s="11"/>
    </row>
    <row r="1168" spans="2:22" s="46" customFormat="1" x14ac:dyDescent="0.2">
      <c r="B1168" s="11"/>
      <c r="C1168" s="11"/>
      <c r="D1168" s="11"/>
      <c r="E1168" s="11"/>
      <c r="F1168" s="11"/>
      <c r="G1168" s="11"/>
      <c r="H1168" s="11"/>
      <c r="I1168" s="11"/>
      <c r="J1168" s="11"/>
      <c r="K1168" s="11"/>
      <c r="L1168" s="11"/>
      <c r="M1168" s="11"/>
      <c r="N1168" s="11"/>
      <c r="O1168" s="11"/>
      <c r="P1168" s="11"/>
      <c r="Q1168" s="11"/>
      <c r="R1168" s="11"/>
      <c r="S1168" s="11"/>
      <c r="T1168" s="11"/>
      <c r="U1168" s="11"/>
      <c r="V1168" s="11"/>
    </row>
    <row r="1169" spans="2:22" s="46" customFormat="1" x14ac:dyDescent="0.2">
      <c r="B1169" s="11"/>
      <c r="C1169" s="11"/>
      <c r="D1169" s="11"/>
      <c r="E1169" s="11"/>
      <c r="F1169" s="11"/>
      <c r="G1169" s="11"/>
      <c r="H1169" s="11"/>
      <c r="I1169" s="11"/>
      <c r="J1169" s="11"/>
      <c r="K1169" s="11"/>
      <c r="L1169" s="11"/>
      <c r="M1169" s="11"/>
      <c r="N1169" s="11"/>
      <c r="O1169" s="11"/>
      <c r="P1169" s="11"/>
      <c r="Q1169" s="11"/>
      <c r="R1169" s="11"/>
      <c r="S1169" s="11"/>
      <c r="T1169" s="11"/>
      <c r="U1169" s="11"/>
      <c r="V1169" s="11"/>
    </row>
    <row r="1170" spans="2:22" s="46" customFormat="1" x14ac:dyDescent="0.2">
      <c r="B1170" s="11"/>
      <c r="C1170" s="11"/>
      <c r="D1170" s="11"/>
      <c r="E1170" s="11"/>
      <c r="F1170" s="11"/>
      <c r="G1170" s="11"/>
      <c r="H1170" s="11"/>
      <c r="I1170" s="11"/>
      <c r="J1170" s="11"/>
      <c r="K1170" s="11"/>
      <c r="L1170" s="11"/>
      <c r="M1170" s="11"/>
      <c r="N1170" s="11"/>
      <c r="O1170" s="11"/>
      <c r="P1170" s="11"/>
      <c r="Q1170" s="11"/>
      <c r="R1170" s="11"/>
      <c r="S1170" s="11"/>
      <c r="T1170" s="11"/>
      <c r="U1170" s="11"/>
      <c r="V1170" s="11"/>
    </row>
    <row r="1171" spans="2:22" s="46" customFormat="1" x14ac:dyDescent="0.2">
      <c r="B1171" s="11"/>
      <c r="C1171" s="11"/>
      <c r="D1171" s="11"/>
      <c r="E1171" s="11"/>
      <c r="F1171" s="11"/>
      <c r="G1171" s="11"/>
      <c r="H1171" s="11"/>
      <c r="I1171" s="11"/>
      <c r="J1171" s="11"/>
      <c r="K1171" s="11"/>
      <c r="L1171" s="11"/>
      <c r="M1171" s="11"/>
      <c r="N1171" s="11"/>
      <c r="O1171" s="11"/>
      <c r="P1171" s="11"/>
      <c r="Q1171" s="11"/>
      <c r="R1171" s="11"/>
      <c r="S1171" s="11"/>
      <c r="T1171" s="11"/>
      <c r="U1171" s="11"/>
      <c r="V1171" s="11"/>
    </row>
    <row r="1172" spans="2:22" s="46" customFormat="1" x14ac:dyDescent="0.2">
      <c r="B1172" s="11"/>
      <c r="C1172" s="11"/>
      <c r="D1172" s="11"/>
      <c r="E1172" s="11"/>
      <c r="F1172" s="11"/>
      <c r="G1172" s="11"/>
      <c r="H1172" s="11"/>
      <c r="I1172" s="11"/>
      <c r="J1172" s="11"/>
      <c r="K1172" s="11"/>
      <c r="L1172" s="11"/>
      <c r="M1172" s="11"/>
      <c r="N1172" s="11"/>
      <c r="O1172" s="11"/>
      <c r="P1172" s="11"/>
      <c r="Q1172" s="11"/>
      <c r="R1172" s="11"/>
      <c r="S1172" s="11"/>
      <c r="T1172" s="11"/>
      <c r="U1172" s="11"/>
      <c r="V1172" s="11"/>
    </row>
    <row r="1173" spans="2:22" s="46" customFormat="1" x14ac:dyDescent="0.2">
      <c r="B1173" s="11"/>
      <c r="C1173" s="11"/>
      <c r="D1173" s="11"/>
      <c r="E1173" s="11"/>
      <c r="F1173" s="11"/>
      <c r="G1173" s="11"/>
      <c r="H1173" s="11"/>
      <c r="I1173" s="11"/>
      <c r="J1173" s="11"/>
      <c r="K1173" s="11"/>
      <c r="L1173" s="11"/>
      <c r="M1173" s="11"/>
      <c r="N1173" s="11"/>
      <c r="O1173" s="11"/>
      <c r="P1173" s="11"/>
      <c r="Q1173" s="11"/>
      <c r="R1173" s="11"/>
      <c r="S1173" s="11"/>
      <c r="T1173" s="11"/>
      <c r="U1173" s="11"/>
      <c r="V1173" s="11"/>
    </row>
    <row r="1174" spans="2:22" s="46" customFormat="1" x14ac:dyDescent="0.2">
      <c r="B1174" s="11"/>
      <c r="C1174" s="11"/>
      <c r="D1174" s="11"/>
      <c r="E1174" s="11"/>
      <c r="F1174" s="11"/>
      <c r="G1174" s="11"/>
      <c r="H1174" s="11"/>
      <c r="I1174" s="11"/>
      <c r="J1174" s="11"/>
      <c r="K1174" s="11"/>
      <c r="L1174" s="11"/>
      <c r="M1174" s="11"/>
      <c r="N1174" s="11"/>
      <c r="O1174" s="11"/>
      <c r="P1174" s="11"/>
      <c r="Q1174" s="11"/>
      <c r="R1174" s="11"/>
      <c r="S1174" s="11"/>
      <c r="T1174" s="11"/>
      <c r="U1174" s="11"/>
      <c r="V1174" s="11"/>
    </row>
    <row r="1175" spans="2:22" s="46" customFormat="1" x14ac:dyDescent="0.2">
      <c r="B1175" s="11"/>
      <c r="C1175" s="11"/>
      <c r="D1175" s="11"/>
      <c r="E1175" s="11"/>
      <c r="F1175" s="11"/>
      <c r="G1175" s="11"/>
      <c r="H1175" s="11"/>
      <c r="I1175" s="11"/>
      <c r="J1175" s="11"/>
      <c r="K1175" s="11"/>
      <c r="L1175" s="11"/>
      <c r="M1175" s="11"/>
      <c r="N1175" s="11"/>
      <c r="O1175" s="11"/>
      <c r="P1175" s="11"/>
      <c r="Q1175" s="11"/>
      <c r="R1175" s="11"/>
      <c r="S1175" s="11"/>
      <c r="T1175" s="11"/>
      <c r="U1175" s="11"/>
      <c r="V1175" s="11"/>
    </row>
    <row r="1176" spans="2:22" s="46" customFormat="1" x14ac:dyDescent="0.2">
      <c r="B1176" s="11"/>
      <c r="C1176" s="11"/>
      <c r="D1176" s="11"/>
      <c r="E1176" s="11"/>
      <c r="F1176" s="11"/>
      <c r="G1176" s="11"/>
      <c r="H1176" s="11"/>
      <c r="I1176" s="11"/>
      <c r="J1176" s="11"/>
      <c r="K1176" s="11"/>
      <c r="L1176" s="11"/>
      <c r="M1176" s="11"/>
      <c r="N1176" s="11"/>
      <c r="O1176" s="11"/>
      <c r="P1176" s="11"/>
      <c r="Q1176" s="11"/>
      <c r="R1176" s="11"/>
      <c r="S1176" s="11"/>
      <c r="T1176" s="11"/>
      <c r="U1176" s="11"/>
      <c r="V1176" s="11"/>
    </row>
    <row r="1177" spans="2:22" s="46" customFormat="1" x14ac:dyDescent="0.2">
      <c r="B1177" s="11"/>
      <c r="C1177" s="11"/>
      <c r="D1177" s="11"/>
      <c r="E1177" s="11"/>
      <c r="F1177" s="11"/>
      <c r="G1177" s="11"/>
      <c r="H1177" s="11"/>
      <c r="I1177" s="11"/>
      <c r="J1177" s="11"/>
      <c r="K1177" s="11"/>
      <c r="L1177" s="11"/>
      <c r="M1177" s="11"/>
      <c r="N1177" s="11"/>
      <c r="O1177" s="11"/>
      <c r="P1177" s="11"/>
      <c r="Q1177" s="11"/>
      <c r="R1177" s="11"/>
      <c r="S1177" s="11"/>
      <c r="T1177" s="11"/>
      <c r="U1177" s="11"/>
      <c r="V1177" s="11"/>
    </row>
    <row r="1178" spans="2:22" s="46" customFormat="1" x14ac:dyDescent="0.2">
      <c r="B1178" s="11"/>
      <c r="C1178" s="11"/>
      <c r="D1178" s="11"/>
      <c r="E1178" s="11"/>
      <c r="F1178" s="11"/>
      <c r="G1178" s="11"/>
      <c r="H1178" s="11"/>
      <c r="I1178" s="11"/>
      <c r="J1178" s="11"/>
      <c r="K1178" s="11"/>
      <c r="L1178" s="11"/>
      <c r="M1178" s="11"/>
      <c r="N1178" s="11"/>
      <c r="O1178" s="11"/>
      <c r="P1178" s="11"/>
      <c r="Q1178" s="11"/>
      <c r="R1178" s="11"/>
      <c r="S1178" s="11"/>
      <c r="T1178" s="11"/>
      <c r="U1178" s="11"/>
      <c r="V1178" s="11"/>
    </row>
    <row r="1179" spans="2:22" s="46" customFormat="1" x14ac:dyDescent="0.2">
      <c r="B1179" s="11"/>
      <c r="C1179" s="11"/>
      <c r="D1179" s="11"/>
      <c r="E1179" s="11"/>
      <c r="F1179" s="11"/>
      <c r="G1179" s="11"/>
      <c r="H1179" s="11"/>
      <c r="I1179" s="11"/>
      <c r="J1179" s="11"/>
      <c r="K1179" s="11"/>
      <c r="L1179" s="11"/>
      <c r="M1179" s="11"/>
      <c r="N1179" s="11"/>
      <c r="O1179" s="11"/>
      <c r="P1179" s="11"/>
      <c r="Q1179" s="11"/>
      <c r="R1179" s="11"/>
      <c r="S1179" s="11"/>
      <c r="T1179" s="11"/>
      <c r="U1179" s="11"/>
      <c r="V1179" s="11"/>
    </row>
    <row r="1180" spans="2:22" s="46" customFormat="1" x14ac:dyDescent="0.2">
      <c r="B1180" s="11"/>
      <c r="C1180" s="11"/>
      <c r="D1180" s="11"/>
      <c r="E1180" s="11"/>
      <c r="F1180" s="11"/>
      <c r="G1180" s="11"/>
      <c r="H1180" s="11"/>
      <c r="I1180" s="11"/>
      <c r="J1180" s="11"/>
      <c r="K1180" s="11"/>
      <c r="L1180" s="11"/>
      <c r="M1180" s="11"/>
      <c r="N1180" s="11"/>
      <c r="O1180" s="11"/>
      <c r="P1180" s="11"/>
      <c r="Q1180" s="11"/>
      <c r="R1180" s="11"/>
      <c r="S1180" s="11"/>
      <c r="T1180" s="11"/>
      <c r="U1180" s="11"/>
      <c r="V1180" s="11"/>
    </row>
    <row r="1181" spans="2:22" s="46" customFormat="1" x14ac:dyDescent="0.2">
      <c r="B1181" s="11"/>
      <c r="C1181" s="11"/>
      <c r="D1181" s="11"/>
      <c r="E1181" s="11"/>
      <c r="F1181" s="11"/>
      <c r="G1181" s="11"/>
      <c r="H1181" s="11"/>
      <c r="I1181" s="11"/>
      <c r="J1181" s="11"/>
      <c r="K1181" s="11"/>
      <c r="L1181" s="11"/>
      <c r="M1181" s="11"/>
      <c r="N1181" s="11"/>
      <c r="O1181" s="11"/>
      <c r="P1181" s="11"/>
      <c r="Q1181" s="11"/>
      <c r="R1181" s="11"/>
      <c r="S1181" s="11"/>
      <c r="T1181" s="11"/>
      <c r="U1181" s="11"/>
      <c r="V1181" s="11"/>
    </row>
    <row r="1182" spans="2:22" s="46" customFormat="1" x14ac:dyDescent="0.2">
      <c r="B1182" s="11"/>
      <c r="C1182" s="11"/>
      <c r="D1182" s="11"/>
      <c r="E1182" s="11"/>
      <c r="F1182" s="11"/>
      <c r="G1182" s="11"/>
      <c r="H1182" s="11"/>
      <c r="I1182" s="11"/>
      <c r="J1182" s="11"/>
      <c r="K1182" s="11"/>
      <c r="L1182" s="11"/>
      <c r="M1182" s="11"/>
      <c r="N1182" s="11"/>
      <c r="O1182" s="11"/>
      <c r="P1182" s="11"/>
      <c r="Q1182" s="11"/>
      <c r="R1182" s="11"/>
      <c r="S1182" s="11"/>
      <c r="T1182" s="11"/>
      <c r="U1182" s="11"/>
      <c r="V1182" s="11"/>
    </row>
    <row r="1183" spans="2:22" s="46" customFormat="1" x14ac:dyDescent="0.2">
      <c r="B1183" s="11"/>
      <c r="C1183" s="11"/>
      <c r="D1183" s="11"/>
      <c r="E1183" s="11"/>
      <c r="F1183" s="11"/>
      <c r="G1183" s="11"/>
      <c r="H1183" s="11"/>
      <c r="I1183" s="11"/>
      <c r="J1183" s="11"/>
      <c r="K1183" s="11"/>
      <c r="L1183" s="11"/>
      <c r="M1183" s="11"/>
      <c r="N1183" s="11"/>
      <c r="O1183" s="11"/>
      <c r="P1183" s="11"/>
      <c r="Q1183" s="11"/>
      <c r="R1183" s="11"/>
      <c r="S1183" s="11"/>
      <c r="T1183" s="11"/>
      <c r="U1183" s="11"/>
      <c r="V1183" s="11"/>
    </row>
    <row r="1184" spans="2:22" s="46" customFormat="1" x14ac:dyDescent="0.2">
      <c r="B1184" s="11"/>
      <c r="C1184" s="11"/>
      <c r="D1184" s="11"/>
      <c r="E1184" s="11"/>
      <c r="F1184" s="11"/>
      <c r="G1184" s="11"/>
      <c r="H1184" s="11"/>
      <c r="I1184" s="11"/>
      <c r="J1184" s="11"/>
      <c r="K1184" s="11"/>
      <c r="L1184" s="11"/>
      <c r="M1184" s="11"/>
      <c r="N1184" s="11"/>
      <c r="O1184" s="11"/>
      <c r="P1184" s="11"/>
      <c r="Q1184" s="11"/>
      <c r="R1184" s="11"/>
      <c r="S1184" s="11"/>
      <c r="T1184" s="11"/>
      <c r="U1184" s="11"/>
      <c r="V1184" s="11"/>
    </row>
    <row r="1185" spans="2:22" s="46" customFormat="1" x14ac:dyDescent="0.2">
      <c r="B1185" s="11"/>
      <c r="C1185" s="11"/>
      <c r="D1185" s="11"/>
      <c r="E1185" s="11"/>
      <c r="F1185" s="11"/>
      <c r="G1185" s="11"/>
      <c r="H1185" s="11"/>
      <c r="I1185" s="11"/>
      <c r="J1185" s="11"/>
      <c r="K1185" s="11"/>
      <c r="L1185" s="11"/>
      <c r="M1185" s="11"/>
      <c r="N1185" s="11"/>
      <c r="O1185" s="11"/>
      <c r="P1185" s="11"/>
      <c r="Q1185" s="11"/>
      <c r="R1185" s="11"/>
      <c r="S1185" s="11"/>
      <c r="T1185" s="11"/>
      <c r="U1185" s="11"/>
      <c r="V1185" s="11"/>
    </row>
    <row r="1186" spans="2:22" s="46" customFormat="1" x14ac:dyDescent="0.2">
      <c r="B1186" s="11"/>
      <c r="C1186" s="11"/>
      <c r="D1186" s="11"/>
      <c r="E1186" s="11"/>
      <c r="F1186" s="11"/>
      <c r="G1186" s="11"/>
      <c r="H1186" s="11"/>
      <c r="I1186" s="11"/>
      <c r="J1186" s="11"/>
      <c r="K1186" s="11"/>
      <c r="L1186" s="11"/>
      <c r="M1186" s="11"/>
      <c r="N1186" s="11"/>
      <c r="O1186" s="11"/>
      <c r="P1186" s="11"/>
      <c r="Q1186" s="11"/>
      <c r="R1186" s="11"/>
      <c r="S1186" s="11"/>
      <c r="T1186" s="11"/>
      <c r="U1186" s="11"/>
      <c r="V1186" s="11"/>
    </row>
    <row r="1187" spans="2:22" s="46" customFormat="1" x14ac:dyDescent="0.2">
      <c r="B1187" s="11"/>
      <c r="C1187" s="11"/>
      <c r="D1187" s="11"/>
      <c r="E1187" s="11"/>
      <c r="F1187" s="11"/>
      <c r="G1187" s="11"/>
      <c r="H1187" s="11"/>
      <c r="I1187" s="11"/>
      <c r="J1187" s="11"/>
      <c r="K1187" s="11"/>
      <c r="L1187" s="11"/>
      <c r="M1187" s="11"/>
      <c r="N1187" s="11"/>
      <c r="O1187" s="11"/>
      <c r="P1187" s="11"/>
      <c r="Q1187" s="11"/>
      <c r="R1187" s="11"/>
      <c r="S1187" s="11"/>
      <c r="T1187" s="11"/>
      <c r="U1187" s="11"/>
      <c r="V1187" s="11"/>
    </row>
    <row r="1188" spans="2:22" s="46" customFormat="1" x14ac:dyDescent="0.2">
      <c r="B1188" s="11"/>
      <c r="C1188" s="11"/>
      <c r="D1188" s="11"/>
      <c r="E1188" s="11"/>
      <c r="F1188" s="11"/>
      <c r="G1188" s="11"/>
      <c r="H1188" s="11"/>
      <c r="I1188" s="11"/>
      <c r="J1188" s="11"/>
      <c r="K1188" s="11"/>
      <c r="L1188" s="11"/>
      <c r="M1188" s="11"/>
      <c r="N1188" s="11"/>
      <c r="O1188" s="11"/>
      <c r="P1188" s="11"/>
      <c r="Q1188" s="11"/>
      <c r="R1188" s="11"/>
      <c r="S1188" s="11"/>
      <c r="T1188" s="11"/>
      <c r="U1188" s="11"/>
      <c r="V1188" s="11"/>
    </row>
    <row r="1189" spans="2:22" s="46" customFormat="1" x14ac:dyDescent="0.2">
      <c r="B1189" s="11"/>
      <c r="C1189" s="11"/>
      <c r="D1189" s="11"/>
      <c r="E1189" s="11"/>
      <c r="F1189" s="11"/>
      <c r="G1189" s="11"/>
      <c r="H1189" s="11"/>
      <c r="I1189" s="11"/>
      <c r="J1189" s="11"/>
      <c r="K1189" s="11"/>
      <c r="L1189" s="11"/>
      <c r="M1189" s="11"/>
      <c r="N1189" s="11"/>
      <c r="O1189" s="11"/>
      <c r="P1189" s="11"/>
      <c r="Q1189" s="11"/>
      <c r="R1189" s="11"/>
      <c r="S1189" s="11"/>
      <c r="T1189" s="11"/>
      <c r="U1189" s="11"/>
      <c r="V1189" s="11"/>
    </row>
    <row r="1190" spans="2:22" s="46" customFormat="1" x14ac:dyDescent="0.2">
      <c r="B1190" s="11"/>
      <c r="C1190" s="11"/>
      <c r="D1190" s="11"/>
      <c r="E1190" s="11"/>
      <c r="F1190" s="11"/>
      <c r="G1190" s="11"/>
      <c r="H1190" s="11"/>
      <c r="I1190" s="11"/>
      <c r="J1190" s="11"/>
      <c r="K1190" s="11"/>
      <c r="L1190" s="11"/>
      <c r="M1190" s="11"/>
      <c r="N1190" s="11"/>
      <c r="O1190" s="11"/>
      <c r="P1190" s="11"/>
      <c r="Q1190" s="11"/>
      <c r="R1190" s="11"/>
      <c r="S1190" s="11"/>
      <c r="T1190" s="11"/>
      <c r="U1190" s="11"/>
      <c r="V1190" s="11"/>
    </row>
    <row r="1191" spans="2:22" s="46" customFormat="1" x14ac:dyDescent="0.2">
      <c r="B1191" s="11"/>
      <c r="C1191" s="11"/>
      <c r="D1191" s="11"/>
      <c r="E1191" s="11"/>
      <c r="F1191" s="11"/>
      <c r="G1191" s="11"/>
      <c r="H1191" s="11"/>
      <c r="I1191" s="11"/>
      <c r="J1191" s="11"/>
      <c r="K1191" s="11"/>
      <c r="L1191" s="11"/>
      <c r="M1191" s="11"/>
      <c r="N1191" s="11"/>
      <c r="O1191" s="11"/>
      <c r="P1191" s="11"/>
      <c r="Q1191" s="11"/>
      <c r="R1191" s="11"/>
      <c r="S1191" s="11"/>
      <c r="T1191" s="11"/>
      <c r="U1191" s="11"/>
      <c r="V1191" s="11"/>
    </row>
    <row r="1192" spans="2:22" s="46" customFormat="1" x14ac:dyDescent="0.2">
      <c r="B1192" s="11"/>
      <c r="C1192" s="11"/>
      <c r="D1192" s="11"/>
      <c r="E1192" s="11"/>
      <c r="F1192" s="11"/>
      <c r="G1192" s="11"/>
      <c r="H1192" s="11"/>
      <c r="I1192" s="11"/>
      <c r="J1192" s="11"/>
      <c r="K1192" s="11"/>
      <c r="L1192" s="11"/>
      <c r="M1192" s="11"/>
      <c r="N1192" s="11"/>
      <c r="O1192" s="11"/>
      <c r="P1192" s="11"/>
      <c r="Q1192" s="11"/>
      <c r="R1192" s="11"/>
      <c r="S1192" s="11"/>
      <c r="T1192" s="11"/>
      <c r="U1192" s="11"/>
      <c r="V1192" s="11"/>
    </row>
    <row r="1193" spans="2:22" s="46" customFormat="1" x14ac:dyDescent="0.2">
      <c r="B1193" s="11"/>
      <c r="C1193" s="11"/>
      <c r="D1193" s="11"/>
      <c r="E1193" s="11"/>
      <c r="F1193" s="11"/>
      <c r="G1193" s="11"/>
      <c r="H1193" s="11"/>
      <c r="I1193" s="11"/>
      <c r="J1193" s="11"/>
      <c r="K1193" s="11"/>
      <c r="L1193" s="11"/>
      <c r="M1193" s="11"/>
      <c r="N1193" s="11"/>
      <c r="O1193" s="11"/>
      <c r="P1193" s="11"/>
      <c r="Q1193" s="11"/>
      <c r="R1193" s="11"/>
      <c r="S1193" s="11"/>
      <c r="T1193" s="11"/>
      <c r="U1193" s="11"/>
      <c r="V1193" s="11"/>
    </row>
    <row r="1194" spans="2:22" s="46" customFormat="1" x14ac:dyDescent="0.2">
      <c r="B1194" s="11"/>
      <c r="C1194" s="11"/>
      <c r="D1194" s="11"/>
      <c r="E1194" s="11"/>
      <c r="F1194" s="11"/>
      <c r="G1194" s="11"/>
      <c r="H1194" s="11"/>
      <c r="I1194" s="11"/>
      <c r="J1194" s="11"/>
      <c r="K1194" s="11"/>
      <c r="L1194" s="11"/>
      <c r="M1194" s="11"/>
      <c r="N1194" s="11"/>
      <c r="O1194" s="11"/>
      <c r="P1194" s="11"/>
      <c r="Q1194" s="11"/>
      <c r="R1194" s="11"/>
      <c r="S1194" s="11"/>
      <c r="T1194" s="11"/>
      <c r="U1194" s="11"/>
      <c r="V1194" s="11"/>
    </row>
    <row r="1195" spans="2:22" s="46" customFormat="1" x14ac:dyDescent="0.2">
      <c r="B1195" s="11"/>
      <c r="C1195" s="11"/>
      <c r="D1195" s="11"/>
      <c r="E1195" s="11"/>
      <c r="F1195" s="11"/>
      <c r="G1195" s="11"/>
      <c r="H1195" s="11"/>
      <c r="I1195" s="11"/>
      <c r="J1195" s="11"/>
      <c r="K1195" s="11"/>
      <c r="L1195" s="11"/>
      <c r="M1195" s="11"/>
      <c r="N1195" s="11"/>
      <c r="O1195" s="11"/>
      <c r="P1195" s="11"/>
      <c r="Q1195" s="11"/>
      <c r="R1195" s="11"/>
      <c r="S1195" s="11"/>
      <c r="T1195" s="11"/>
      <c r="U1195" s="11"/>
      <c r="V1195" s="11"/>
    </row>
    <row r="1196" spans="2:22" s="46" customFormat="1" x14ac:dyDescent="0.2">
      <c r="B1196" s="11"/>
      <c r="C1196" s="11"/>
      <c r="D1196" s="11"/>
      <c r="E1196" s="11"/>
      <c r="F1196" s="11"/>
      <c r="G1196" s="11"/>
      <c r="H1196" s="11"/>
      <c r="I1196" s="11"/>
      <c r="J1196" s="11"/>
      <c r="K1196" s="11"/>
      <c r="L1196" s="11"/>
      <c r="M1196" s="11"/>
      <c r="N1196" s="11"/>
      <c r="O1196" s="11"/>
      <c r="P1196" s="11"/>
      <c r="Q1196" s="11"/>
      <c r="R1196" s="11"/>
      <c r="S1196" s="11"/>
      <c r="T1196" s="11"/>
      <c r="U1196" s="11"/>
      <c r="V1196" s="11"/>
    </row>
    <row r="1197" spans="2:22" s="46" customFormat="1" x14ac:dyDescent="0.2">
      <c r="B1197" s="11"/>
      <c r="C1197" s="11"/>
      <c r="D1197" s="11"/>
      <c r="E1197" s="11"/>
      <c r="F1197" s="11"/>
      <c r="G1197" s="11"/>
      <c r="H1197" s="11"/>
      <c r="I1197" s="11"/>
      <c r="J1197" s="11"/>
      <c r="K1197" s="11"/>
      <c r="L1197" s="11"/>
      <c r="M1197" s="11"/>
      <c r="N1197" s="11"/>
      <c r="O1197" s="11"/>
      <c r="P1197" s="11"/>
      <c r="Q1197" s="11"/>
      <c r="R1197" s="11"/>
      <c r="S1197" s="11"/>
      <c r="T1197" s="11"/>
      <c r="U1197" s="11"/>
      <c r="V1197" s="11"/>
    </row>
    <row r="1198" spans="2:22" s="46" customFormat="1" x14ac:dyDescent="0.2">
      <c r="B1198" s="11"/>
      <c r="C1198" s="11"/>
      <c r="D1198" s="11"/>
      <c r="E1198" s="11"/>
      <c r="F1198" s="11"/>
      <c r="G1198" s="11"/>
      <c r="H1198" s="11"/>
      <c r="I1198" s="11"/>
      <c r="J1198" s="11"/>
      <c r="K1198" s="11"/>
      <c r="L1198" s="11"/>
      <c r="M1198" s="11"/>
      <c r="N1198" s="11"/>
      <c r="O1198" s="11"/>
      <c r="P1198" s="11"/>
      <c r="Q1198" s="11"/>
      <c r="R1198" s="11"/>
      <c r="S1198" s="11"/>
      <c r="T1198" s="11"/>
      <c r="U1198" s="11"/>
      <c r="V1198" s="11"/>
    </row>
    <row r="1199" spans="2:22" s="46" customFormat="1" x14ac:dyDescent="0.2">
      <c r="B1199" s="11"/>
      <c r="C1199" s="11"/>
      <c r="D1199" s="11"/>
      <c r="E1199" s="11"/>
      <c r="F1199" s="11"/>
      <c r="G1199" s="11"/>
      <c r="H1199" s="11"/>
      <c r="I1199" s="11"/>
      <c r="J1199" s="11"/>
      <c r="K1199" s="11"/>
      <c r="L1199" s="11"/>
      <c r="M1199" s="11"/>
      <c r="N1199" s="11"/>
      <c r="O1199" s="11"/>
      <c r="P1199" s="11"/>
      <c r="Q1199" s="11"/>
      <c r="R1199" s="11"/>
      <c r="S1199" s="11"/>
      <c r="T1199" s="11"/>
      <c r="U1199" s="11"/>
      <c r="V1199" s="11"/>
    </row>
    <row r="1200" spans="2:22" s="46" customFormat="1" x14ac:dyDescent="0.2">
      <c r="B1200" s="11"/>
      <c r="C1200" s="11"/>
      <c r="D1200" s="11"/>
      <c r="E1200" s="11"/>
      <c r="F1200" s="11"/>
      <c r="G1200" s="11"/>
      <c r="H1200" s="11"/>
      <c r="I1200" s="11"/>
      <c r="J1200" s="11"/>
      <c r="K1200" s="11"/>
      <c r="L1200" s="11"/>
      <c r="M1200" s="11"/>
      <c r="N1200" s="11"/>
      <c r="O1200" s="11"/>
      <c r="P1200" s="11"/>
      <c r="Q1200" s="11"/>
      <c r="R1200" s="11"/>
      <c r="S1200" s="11"/>
      <c r="T1200" s="11"/>
      <c r="U1200" s="11"/>
      <c r="V1200" s="11"/>
    </row>
    <row r="1201" spans="2:22" s="46" customFormat="1" x14ac:dyDescent="0.2">
      <c r="B1201" s="11"/>
      <c r="C1201" s="11"/>
      <c r="D1201" s="11"/>
      <c r="E1201" s="11"/>
      <c r="F1201" s="11"/>
      <c r="G1201" s="11"/>
      <c r="H1201" s="11"/>
      <c r="I1201" s="11"/>
      <c r="J1201" s="11"/>
      <c r="K1201" s="11"/>
      <c r="L1201" s="11"/>
      <c r="M1201" s="11"/>
      <c r="N1201" s="11"/>
      <c r="O1201" s="11"/>
      <c r="P1201" s="11"/>
      <c r="Q1201" s="11"/>
      <c r="R1201" s="11"/>
      <c r="S1201" s="11"/>
      <c r="T1201" s="11"/>
      <c r="U1201" s="11"/>
      <c r="V1201" s="11"/>
    </row>
    <row r="1202" spans="2:22" s="46" customFormat="1" x14ac:dyDescent="0.2">
      <c r="B1202" s="11"/>
      <c r="C1202" s="11"/>
      <c r="D1202" s="11"/>
      <c r="E1202" s="11"/>
      <c r="F1202" s="11"/>
      <c r="G1202" s="11"/>
      <c r="H1202" s="11"/>
      <c r="I1202" s="11"/>
      <c r="J1202" s="11"/>
      <c r="K1202" s="11"/>
      <c r="L1202" s="11"/>
      <c r="M1202" s="11"/>
      <c r="N1202" s="11"/>
      <c r="O1202" s="11"/>
      <c r="P1202" s="11"/>
      <c r="Q1202" s="11"/>
      <c r="R1202" s="11"/>
      <c r="S1202" s="11"/>
      <c r="T1202" s="11"/>
      <c r="U1202" s="11"/>
      <c r="V1202" s="11"/>
    </row>
    <row r="1203" spans="2:22" s="46" customFormat="1" x14ac:dyDescent="0.2">
      <c r="B1203" s="11"/>
      <c r="C1203" s="11"/>
      <c r="D1203" s="11"/>
      <c r="E1203" s="11"/>
      <c r="F1203" s="11"/>
      <c r="G1203" s="11"/>
      <c r="H1203" s="11"/>
      <c r="I1203" s="11"/>
      <c r="J1203" s="11"/>
      <c r="K1203" s="11"/>
      <c r="L1203" s="11"/>
      <c r="M1203" s="11"/>
      <c r="N1203" s="11"/>
      <c r="O1203" s="11"/>
      <c r="P1203" s="11"/>
      <c r="Q1203" s="11"/>
      <c r="R1203" s="11"/>
      <c r="S1203" s="11"/>
      <c r="T1203" s="11"/>
      <c r="U1203" s="11"/>
      <c r="V1203" s="11"/>
    </row>
    <row r="1204" spans="2:22" s="46" customFormat="1" x14ac:dyDescent="0.2">
      <c r="B1204" s="11"/>
      <c r="C1204" s="11"/>
      <c r="D1204" s="11"/>
      <c r="E1204" s="11"/>
      <c r="F1204" s="11"/>
      <c r="G1204" s="11"/>
      <c r="H1204" s="11"/>
      <c r="I1204" s="11"/>
      <c r="J1204" s="11"/>
      <c r="K1204" s="11"/>
      <c r="L1204" s="11"/>
      <c r="M1204" s="11"/>
      <c r="N1204" s="11"/>
      <c r="O1204" s="11"/>
      <c r="P1204" s="11"/>
      <c r="Q1204" s="11"/>
      <c r="R1204" s="11"/>
      <c r="S1204" s="11"/>
      <c r="T1204" s="11"/>
      <c r="U1204" s="11"/>
      <c r="V1204" s="11"/>
    </row>
    <row r="1205" spans="2:22" s="46" customFormat="1" x14ac:dyDescent="0.2">
      <c r="B1205" s="11"/>
      <c r="C1205" s="11"/>
      <c r="D1205" s="11"/>
      <c r="E1205" s="11"/>
      <c r="F1205" s="11"/>
      <c r="G1205" s="11"/>
      <c r="H1205" s="11"/>
      <c r="I1205" s="11"/>
      <c r="J1205" s="11"/>
      <c r="K1205" s="11"/>
      <c r="L1205" s="11"/>
      <c r="M1205" s="11"/>
      <c r="N1205" s="11"/>
      <c r="O1205" s="11"/>
      <c r="P1205" s="11"/>
      <c r="Q1205" s="11"/>
      <c r="R1205" s="11"/>
      <c r="S1205" s="11"/>
      <c r="T1205" s="11"/>
      <c r="U1205" s="11"/>
      <c r="V1205" s="11"/>
    </row>
    <row r="1206" spans="2:22" s="46" customFormat="1" x14ac:dyDescent="0.2">
      <c r="B1206" s="11"/>
      <c r="C1206" s="11"/>
      <c r="D1206" s="11"/>
      <c r="E1206" s="11"/>
      <c r="F1206" s="11"/>
      <c r="G1206" s="11"/>
      <c r="H1206" s="11"/>
      <c r="I1206" s="11"/>
      <c r="J1206" s="11"/>
      <c r="K1206" s="11"/>
      <c r="L1206" s="11"/>
      <c r="M1206" s="11"/>
      <c r="N1206" s="11"/>
      <c r="O1206" s="11"/>
      <c r="P1206" s="11"/>
      <c r="Q1206" s="11"/>
      <c r="R1206" s="11"/>
      <c r="S1206" s="11"/>
      <c r="T1206" s="11"/>
      <c r="U1206" s="11"/>
      <c r="V1206" s="11"/>
    </row>
    <row r="1207" spans="2:22" s="46" customFormat="1" x14ac:dyDescent="0.2">
      <c r="B1207" s="11"/>
      <c r="C1207" s="11"/>
      <c r="D1207" s="11"/>
      <c r="E1207" s="11"/>
      <c r="F1207" s="11"/>
      <c r="G1207" s="11"/>
      <c r="H1207" s="11"/>
      <c r="I1207" s="11"/>
      <c r="J1207" s="11"/>
      <c r="K1207" s="11"/>
      <c r="L1207" s="11"/>
      <c r="M1207" s="11"/>
      <c r="N1207" s="11"/>
      <c r="O1207" s="11"/>
      <c r="P1207" s="11"/>
      <c r="Q1207" s="11"/>
      <c r="R1207" s="11"/>
      <c r="S1207" s="11"/>
      <c r="T1207" s="11"/>
      <c r="U1207" s="11"/>
      <c r="V1207" s="11"/>
    </row>
    <row r="1208" spans="2:22" s="46" customFormat="1" x14ac:dyDescent="0.2">
      <c r="B1208" s="11"/>
      <c r="C1208" s="11"/>
      <c r="D1208" s="11"/>
      <c r="E1208" s="11"/>
      <c r="F1208" s="11"/>
      <c r="G1208" s="11"/>
      <c r="H1208" s="11"/>
      <c r="I1208" s="11"/>
      <c r="J1208" s="11"/>
      <c r="K1208" s="11"/>
      <c r="L1208" s="11"/>
      <c r="M1208" s="11"/>
      <c r="N1208" s="11"/>
      <c r="O1208" s="11"/>
      <c r="P1208" s="11"/>
      <c r="Q1208" s="11"/>
      <c r="R1208" s="11"/>
      <c r="S1208" s="11"/>
      <c r="T1208" s="11"/>
      <c r="U1208" s="11"/>
      <c r="V1208" s="11"/>
    </row>
    <row r="1209" spans="2:22" s="46" customFormat="1" x14ac:dyDescent="0.2">
      <c r="B1209" s="11"/>
      <c r="C1209" s="11"/>
      <c r="D1209" s="11"/>
      <c r="E1209" s="11"/>
      <c r="F1209" s="11"/>
      <c r="G1209" s="11"/>
      <c r="H1209" s="11"/>
      <c r="I1209" s="11"/>
      <c r="J1209" s="11"/>
      <c r="K1209" s="11"/>
      <c r="L1209" s="11"/>
      <c r="M1209" s="11"/>
      <c r="N1209" s="11"/>
      <c r="O1209" s="11"/>
      <c r="P1209" s="11"/>
      <c r="Q1209" s="11"/>
      <c r="R1209" s="11"/>
      <c r="S1209" s="11"/>
      <c r="T1209" s="11"/>
      <c r="U1209" s="11"/>
      <c r="V1209" s="11"/>
    </row>
    <row r="1210" spans="2:22" s="46" customFormat="1" x14ac:dyDescent="0.2">
      <c r="B1210" s="11"/>
      <c r="C1210" s="11"/>
      <c r="D1210" s="11"/>
      <c r="E1210" s="11"/>
      <c r="F1210" s="11"/>
      <c r="G1210" s="11"/>
      <c r="H1210" s="11"/>
      <c r="I1210" s="11"/>
      <c r="J1210" s="11"/>
      <c r="K1210" s="11"/>
      <c r="L1210" s="11"/>
      <c r="M1210" s="11"/>
      <c r="N1210" s="11"/>
      <c r="O1210" s="11"/>
      <c r="P1210" s="11"/>
      <c r="Q1210" s="11"/>
      <c r="R1210" s="11"/>
      <c r="S1210" s="11"/>
      <c r="T1210" s="11"/>
      <c r="U1210" s="11"/>
      <c r="V1210" s="11"/>
    </row>
    <row r="1211" spans="2:22" s="46" customFormat="1" x14ac:dyDescent="0.2">
      <c r="B1211" s="11"/>
      <c r="C1211" s="11"/>
      <c r="D1211" s="11"/>
      <c r="E1211" s="11"/>
      <c r="F1211" s="11"/>
      <c r="G1211" s="11"/>
      <c r="H1211" s="11"/>
      <c r="I1211" s="11"/>
      <c r="J1211" s="11"/>
      <c r="K1211" s="11"/>
      <c r="L1211" s="11"/>
      <c r="M1211" s="11"/>
      <c r="N1211" s="11"/>
      <c r="O1211" s="11"/>
      <c r="P1211" s="11"/>
      <c r="Q1211" s="11"/>
      <c r="R1211" s="11"/>
      <c r="S1211" s="11"/>
      <c r="T1211" s="11"/>
      <c r="U1211" s="11"/>
      <c r="V1211" s="11"/>
    </row>
    <row r="1212" spans="2:22" s="46" customFormat="1" x14ac:dyDescent="0.2">
      <c r="B1212" s="11"/>
      <c r="C1212" s="11"/>
      <c r="D1212" s="11"/>
      <c r="E1212" s="11"/>
      <c r="F1212" s="11"/>
      <c r="G1212" s="11"/>
      <c r="H1212" s="11"/>
      <c r="I1212" s="11"/>
      <c r="J1212" s="11"/>
      <c r="K1212" s="11"/>
      <c r="L1212" s="11"/>
      <c r="M1212" s="11"/>
      <c r="N1212" s="11"/>
      <c r="O1212" s="11"/>
      <c r="P1212" s="11"/>
      <c r="Q1212" s="11"/>
      <c r="R1212" s="11"/>
      <c r="S1212" s="11"/>
      <c r="T1212" s="11"/>
      <c r="U1212" s="11"/>
      <c r="V1212" s="11"/>
    </row>
    <row r="1213" spans="2:22" s="46" customFormat="1" x14ac:dyDescent="0.2">
      <c r="B1213" s="11"/>
      <c r="C1213" s="11"/>
      <c r="D1213" s="11"/>
      <c r="E1213" s="11"/>
      <c r="F1213" s="11"/>
      <c r="G1213" s="11"/>
      <c r="H1213" s="11"/>
      <c r="I1213" s="11"/>
      <c r="J1213" s="11"/>
      <c r="K1213" s="11"/>
      <c r="L1213" s="11"/>
      <c r="M1213" s="11"/>
      <c r="N1213" s="11"/>
      <c r="O1213" s="11"/>
      <c r="P1213" s="11"/>
      <c r="Q1213" s="11"/>
      <c r="R1213" s="11"/>
      <c r="S1213" s="11"/>
      <c r="T1213" s="11"/>
      <c r="U1213" s="11"/>
      <c r="V1213" s="11"/>
    </row>
    <row r="1214" spans="2:22" s="46" customFormat="1" x14ac:dyDescent="0.2">
      <c r="B1214" s="11"/>
      <c r="C1214" s="11"/>
      <c r="D1214" s="11"/>
      <c r="E1214" s="11"/>
      <c r="F1214" s="11"/>
      <c r="G1214" s="11"/>
      <c r="H1214" s="11"/>
      <c r="I1214" s="11"/>
      <c r="J1214" s="11"/>
      <c r="K1214" s="11"/>
      <c r="L1214" s="11"/>
      <c r="M1214" s="11"/>
      <c r="N1214" s="11"/>
      <c r="O1214" s="11"/>
      <c r="P1214" s="11"/>
      <c r="Q1214" s="11"/>
      <c r="R1214" s="11"/>
      <c r="S1214" s="11"/>
      <c r="T1214" s="11"/>
      <c r="U1214" s="11"/>
      <c r="V1214" s="11"/>
    </row>
    <row r="1215" spans="2:22" s="46" customFormat="1" x14ac:dyDescent="0.2">
      <c r="B1215" s="11"/>
      <c r="C1215" s="11"/>
      <c r="D1215" s="11"/>
      <c r="E1215" s="11"/>
      <c r="F1215" s="11"/>
      <c r="G1215" s="11"/>
      <c r="H1215" s="11"/>
      <c r="I1215" s="11"/>
      <c r="J1215" s="11"/>
      <c r="K1215" s="11"/>
      <c r="L1215" s="11"/>
      <c r="M1215" s="11"/>
      <c r="N1215" s="11"/>
      <c r="O1215" s="11"/>
      <c r="P1215" s="11"/>
      <c r="Q1215" s="11"/>
      <c r="R1215" s="11"/>
      <c r="S1215" s="11"/>
      <c r="T1215" s="11"/>
      <c r="U1215" s="11"/>
      <c r="V1215" s="11"/>
    </row>
    <row r="1216" spans="2:22" s="46" customFormat="1" x14ac:dyDescent="0.2">
      <c r="B1216" s="11"/>
      <c r="C1216" s="11"/>
      <c r="D1216" s="11"/>
      <c r="E1216" s="11"/>
      <c r="F1216" s="11"/>
      <c r="G1216" s="11"/>
      <c r="H1216" s="11"/>
      <c r="I1216" s="11"/>
      <c r="J1216" s="11"/>
      <c r="K1216" s="11"/>
      <c r="L1216" s="11"/>
      <c r="M1216" s="11"/>
      <c r="N1216" s="11"/>
      <c r="O1216" s="11"/>
      <c r="P1216" s="11"/>
      <c r="Q1216" s="11"/>
      <c r="R1216" s="11"/>
      <c r="S1216" s="11"/>
      <c r="T1216" s="11"/>
      <c r="U1216" s="11"/>
      <c r="V1216" s="11"/>
    </row>
    <row r="1217" spans="2:22" s="46" customFormat="1" x14ac:dyDescent="0.2">
      <c r="B1217" s="11"/>
      <c r="C1217" s="11"/>
      <c r="D1217" s="11"/>
      <c r="E1217" s="11"/>
      <c r="F1217" s="11"/>
      <c r="G1217" s="11"/>
      <c r="H1217" s="11"/>
      <c r="I1217" s="11"/>
      <c r="J1217" s="11"/>
      <c r="K1217" s="11"/>
      <c r="L1217" s="11"/>
      <c r="M1217" s="11"/>
      <c r="N1217" s="11"/>
      <c r="O1217" s="11"/>
      <c r="P1217" s="11"/>
      <c r="Q1217" s="11"/>
      <c r="R1217" s="11"/>
      <c r="S1217" s="11"/>
      <c r="T1217" s="11"/>
      <c r="U1217" s="11"/>
      <c r="V1217" s="11"/>
    </row>
    <row r="1218" spans="2:22" s="46" customFormat="1" x14ac:dyDescent="0.2">
      <c r="B1218" s="11"/>
      <c r="C1218" s="11"/>
      <c r="D1218" s="11"/>
      <c r="E1218" s="11"/>
      <c r="F1218" s="11"/>
      <c r="G1218" s="11"/>
      <c r="H1218" s="11"/>
      <c r="I1218" s="11"/>
      <c r="J1218" s="11"/>
      <c r="K1218" s="11"/>
      <c r="L1218" s="11"/>
      <c r="M1218" s="11"/>
      <c r="N1218" s="11"/>
      <c r="O1218" s="11"/>
      <c r="P1218" s="11"/>
      <c r="Q1218" s="11"/>
      <c r="R1218" s="11"/>
      <c r="S1218" s="11"/>
      <c r="T1218" s="11"/>
      <c r="U1218" s="11"/>
      <c r="V1218" s="11"/>
    </row>
    <row r="1219" spans="2:22" s="46" customFormat="1" x14ac:dyDescent="0.2">
      <c r="B1219" s="11"/>
      <c r="C1219" s="11"/>
      <c r="D1219" s="11"/>
      <c r="E1219" s="11"/>
      <c r="F1219" s="11"/>
      <c r="G1219" s="11"/>
      <c r="H1219" s="11"/>
      <c r="I1219" s="11"/>
      <c r="J1219" s="11"/>
      <c r="K1219" s="11"/>
      <c r="L1219" s="11"/>
      <c r="M1219" s="11"/>
      <c r="N1219" s="11"/>
      <c r="O1219" s="11"/>
      <c r="P1219" s="11"/>
      <c r="Q1219" s="11"/>
      <c r="R1219" s="11"/>
      <c r="S1219" s="11"/>
      <c r="T1219" s="11"/>
      <c r="U1219" s="11"/>
      <c r="V1219" s="11"/>
    </row>
    <row r="1220" spans="2:22" s="46" customFormat="1" x14ac:dyDescent="0.2">
      <c r="B1220" s="11"/>
      <c r="C1220" s="11"/>
      <c r="D1220" s="11"/>
      <c r="E1220" s="11"/>
      <c r="F1220" s="11"/>
      <c r="G1220" s="11"/>
      <c r="H1220" s="11"/>
      <c r="I1220" s="11"/>
      <c r="J1220" s="11"/>
      <c r="K1220" s="11"/>
      <c r="L1220" s="11"/>
      <c r="M1220" s="11"/>
      <c r="N1220" s="11"/>
      <c r="O1220" s="11"/>
      <c r="P1220" s="11"/>
      <c r="Q1220" s="11"/>
      <c r="R1220" s="11"/>
      <c r="S1220" s="11"/>
      <c r="T1220" s="11"/>
      <c r="U1220" s="11"/>
      <c r="V1220" s="11"/>
    </row>
    <row r="1221" spans="2:22" s="46" customFormat="1" x14ac:dyDescent="0.2">
      <c r="B1221" s="11"/>
      <c r="C1221" s="11"/>
      <c r="D1221" s="11"/>
      <c r="E1221" s="11"/>
      <c r="F1221" s="11"/>
      <c r="G1221" s="11"/>
      <c r="H1221" s="11"/>
      <c r="I1221" s="11"/>
      <c r="J1221" s="11"/>
      <c r="K1221" s="11"/>
      <c r="L1221" s="11"/>
      <c r="M1221" s="11"/>
      <c r="N1221" s="11"/>
      <c r="O1221" s="11"/>
      <c r="P1221" s="11"/>
      <c r="Q1221" s="11"/>
      <c r="R1221" s="11"/>
      <c r="S1221" s="11"/>
      <c r="T1221" s="11"/>
      <c r="U1221" s="11"/>
      <c r="V1221" s="11"/>
    </row>
    <row r="1222" spans="2:22" s="46" customFormat="1" x14ac:dyDescent="0.2">
      <c r="B1222" s="11"/>
      <c r="C1222" s="11"/>
      <c r="D1222" s="11"/>
      <c r="E1222" s="11"/>
      <c r="F1222" s="11"/>
      <c r="G1222" s="11"/>
      <c r="H1222" s="11"/>
      <c r="I1222" s="11"/>
      <c r="J1222" s="11"/>
      <c r="K1222" s="11"/>
      <c r="L1222" s="11"/>
      <c r="M1222" s="11"/>
      <c r="N1222" s="11"/>
      <c r="O1222" s="11"/>
      <c r="P1222" s="11"/>
      <c r="Q1222" s="11"/>
      <c r="R1222" s="11"/>
      <c r="S1222" s="11"/>
      <c r="T1222" s="11"/>
      <c r="U1222" s="11"/>
      <c r="V1222" s="11"/>
    </row>
    <row r="1223" spans="2:22" s="46" customFormat="1" x14ac:dyDescent="0.2">
      <c r="B1223" s="11"/>
      <c r="C1223" s="11"/>
      <c r="D1223" s="11"/>
      <c r="E1223" s="11"/>
      <c r="F1223" s="11"/>
      <c r="G1223" s="11"/>
      <c r="H1223" s="11"/>
      <c r="I1223" s="11"/>
      <c r="J1223" s="11"/>
      <c r="K1223" s="11"/>
      <c r="L1223" s="11"/>
      <c r="M1223" s="11"/>
      <c r="N1223" s="11"/>
      <c r="O1223" s="11"/>
      <c r="P1223" s="11"/>
      <c r="Q1223" s="11"/>
      <c r="R1223" s="11"/>
      <c r="S1223" s="11"/>
      <c r="T1223" s="11"/>
      <c r="U1223" s="11"/>
      <c r="V1223" s="11"/>
    </row>
    <row r="1224" spans="2:22" s="46" customFormat="1" x14ac:dyDescent="0.2">
      <c r="B1224" s="11"/>
      <c r="C1224" s="11"/>
      <c r="D1224" s="11"/>
      <c r="E1224" s="11"/>
      <c r="F1224" s="11"/>
      <c r="G1224" s="11"/>
      <c r="H1224" s="11"/>
      <c r="I1224" s="11"/>
      <c r="J1224" s="11"/>
      <c r="K1224" s="11"/>
      <c r="L1224" s="11"/>
      <c r="M1224" s="11"/>
      <c r="N1224" s="11"/>
      <c r="O1224" s="11"/>
      <c r="P1224" s="11"/>
      <c r="Q1224" s="11"/>
      <c r="R1224" s="11"/>
      <c r="S1224" s="11"/>
      <c r="T1224" s="11"/>
      <c r="U1224" s="11"/>
      <c r="V1224" s="11"/>
    </row>
    <row r="1225" spans="2:22" s="46" customFormat="1" x14ac:dyDescent="0.2">
      <c r="B1225" s="11"/>
      <c r="C1225" s="11"/>
      <c r="D1225" s="11"/>
      <c r="E1225" s="11"/>
      <c r="F1225" s="11"/>
      <c r="G1225" s="11"/>
      <c r="H1225" s="11"/>
      <c r="I1225" s="11"/>
      <c r="J1225" s="11"/>
      <c r="K1225" s="11"/>
      <c r="L1225" s="11"/>
      <c r="M1225" s="11"/>
      <c r="N1225" s="11"/>
      <c r="O1225" s="11"/>
      <c r="P1225" s="11"/>
      <c r="Q1225" s="11"/>
      <c r="R1225" s="11"/>
      <c r="S1225" s="11"/>
      <c r="T1225" s="11"/>
      <c r="U1225" s="11"/>
      <c r="V1225" s="11"/>
    </row>
    <row r="1226" spans="2:22" s="46" customFormat="1" x14ac:dyDescent="0.2">
      <c r="B1226" s="11"/>
      <c r="C1226" s="11"/>
      <c r="D1226" s="11"/>
      <c r="E1226" s="11"/>
      <c r="F1226" s="11"/>
      <c r="G1226" s="11"/>
      <c r="H1226" s="11"/>
      <c r="I1226" s="11"/>
      <c r="J1226" s="11"/>
      <c r="K1226" s="11"/>
      <c r="L1226" s="11"/>
      <c r="M1226" s="11"/>
      <c r="N1226" s="11"/>
      <c r="O1226" s="11"/>
      <c r="P1226" s="11"/>
      <c r="Q1226" s="11"/>
      <c r="R1226" s="11"/>
      <c r="S1226" s="11"/>
      <c r="T1226" s="11"/>
      <c r="U1226" s="11"/>
      <c r="V1226" s="11"/>
    </row>
    <row r="1227" spans="2:22" s="46" customFormat="1" x14ac:dyDescent="0.2">
      <c r="B1227" s="11"/>
      <c r="C1227" s="11"/>
      <c r="D1227" s="11"/>
      <c r="E1227" s="11"/>
      <c r="F1227" s="11"/>
      <c r="G1227" s="11"/>
      <c r="H1227" s="11"/>
      <c r="I1227" s="11"/>
      <c r="J1227" s="11"/>
      <c r="K1227" s="11"/>
      <c r="L1227" s="11"/>
      <c r="M1227" s="11"/>
      <c r="N1227" s="11"/>
      <c r="O1227" s="11"/>
      <c r="P1227" s="11"/>
      <c r="Q1227" s="11"/>
      <c r="R1227" s="11"/>
      <c r="S1227" s="11"/>
      <c r="T1227" s="11"/>
      <c r="U1227" s="11"/>
      <c r="V1227" s="11"/>
    </row>
    <row r="1228" spans="2:22" s="46" customFormat="1" x14ac:dyDescent="0.2">
      <c r="B1228" s="11"/>
      <c r="C1228" s="11"/>
      <c r="D1228" s="11"/>
      <c r="E1228" s="11"/>
      <c r="F1228" s="11"/>
      <c r="G1228" s="11"/>
      <c r="H1228" s="11"/>
      <c r="I1228" s="11"/>
      <c r="J1228" s="11"/>
      <c r="K1228" s="11"/>
      <c r="L1228" s="11"/>
      <c r="M1228" s="11"/>
      <c r="N1228" s="11"/>
      <c r="O1228" s="11"/>
      <c r="P1228" s="11"/>
      <c r="Q1228" s="11"/>
      <c r="R1228" s="11"/>
      <c r="S1228" s="11"/>
      <c r="T1228" s="11"/>
      <c r="U1228" s="11"/>
      <c r="V1228" s="11"/>
    </row>
    <row r="1229" spans="2:22" s="46" customFormat="1" x14ac:dyDescent="0.2">
      <c r="B1229" s="11"/>
      <c r="C1229" s="11"/>
      <c r="D1229" s="11"/>
      <c r="E1229" s="11"/>
      <c r="F1229" s="11"/>
      <c r="G1229" s="11"/>
      <c r="H1229" s="11"/>
      <c r="I1229" s="11"/>
      <c r="J1229" s="11"/>
      <c r="K1229" s="11"/>
      <c r="L1229" s="11"/>
      <c r="M1229" s="11"/>
      <c r="N1229" s="11"/>
      <c r="O1229" s="11"/>
      <c r="P1229" s="11"/>
      <c r="Q1229" s="11"/>
      <c r="R1229" s="11"/>
      <c r="S1229" s="11"/>
      <c r="T1229" s="11"/>
      <c r="U1229" s="11"/>
      <c r="V1229" s="11"/>
    </row>
    <row r="1230" spans="2:22" s="46" customFormat="1" x14ac:dyDescent="0.2">
      <c r="B1230" s="11"/>
      <c r="C1230" s="11"/>
      <c r="D1230" s="11"/>
      <c r="E1230" s="11"/>
      <c r="F1230" s="11"/>
      <c r="G1230" s="11"/>
      <c r="H1230" s="11"/>
      <c r="I1230" s="11"/>
      <c r="J1230" s="11"/>
      <c r="K1230" s="11"/>
      <c r="L1230" s="11"/>
      <c r="M1230" s="11"/>
      <c r="N1230" s="11"/>
      <c r="O1230" s="11"/>
      <c r="P1230" s="11"/>
      <c r="Q1230" s="11"/>
      <c r="R1230" s="11"/>
      <c r="S1230" s="11"/>
      <c r="T1230" s="11"/>
      <c r="U1230" s="11"/>
      <c r="V1230" s="11"/>
    </row>
    <row r="1231" spans="2:22" s="46" customFormat="1" x14ac:dyDescent="0.2">
      <c r="B1231" s="11"/>
      <c r="C1231" s="11"/>
      <c r="D1231" s="11"/>
      <c r="E1231" s="11"/>
      <c r="F1231" s="11"/>
      <c r="G1231" s="11"/>
      <c r="H1231" s="11"/>
      <c r="I1231" s="11"/>
      <c r="J1231" s="11"/>
      <c r="K1231" s="11"/>
      <c r="L1231" s="11"/>
      <c r="M1231" s="11"/>
      <c r="N1231" s="11"/>
      <c r="O1231" s="11"/>
      <c r="P1231" s="11"/>
      <c r="Q1231" s="11"/>
      <c r="R1231" s="11"/>
      <c r="S1231" s="11"/>
      <c r="T1231" s="11"/>
      <c r="U1231" s="11"/>
      <c r="V1231" s="11"/>
    </row>
    <row r="1232" spans="2:22" s="46" customFormat="1" x14ac:dyDescent="0.2">
      <c r="B1232" s="11"/>
      <c r="C1232" s="11"/>
      <c r="D1232" s="11"/>
      <c r="E1232" s="11"/>
      <c r="F1232" s="11"/>
      <c r="G1232" s="11"/>
      <c r="H1232" s="11"/>
      <c r="I1232" s="11"/>
      <c r="J1232" s="11"/>
      <c r="K1232" s="11"/>
      <c r="L1232" s="11"/>
      <c r="M1232" s="11"/>
      <c r="N1232" s="11"/>
      <c r="O1232" s="11"/>
      <c r="P1232" s="11"/>
      <c r="Q1232" s="11"/>
      <c r="R1232" s="11"/>
      <c r="S1232" s="11"/>
      <c r="T1232" s="11"/>
      <c r="U1232" s="11"/>
      <c r="V1232" s="11"/>
    </row>
    <row r="1233" spans="2:22" s="46" customFormat="1" x14ac:dyDescent="0.2">
      <c r="B1233" s="11"/>
      <c r="C1233" s="11"/>
      <c r="D1233" s="11"/>
      <c r="E1233" s="11"/>
      <c r="F1233" s="11"/>
      <c r="G1233" s="11"/>
      <c r="H1233" s="11"/>
      <c r="I1233" s="11"/>
      <c r="J1233" s="11"/>
      <c r="K1233" s="11"/>
      <c r="L1233" s="11"/>
      <c r="M1233" s="11"/>
      <c r="N1233" s="11"/>
      <c r="O1233" s="11"/>
      <c r="P1233" s="11"/>
      <c r="Q1233" s="11"/>
      <c r="R1233" s="11"/>
      <c r="S1233" s="11"/>
      <c r="T1233" s="11"/>
      <c r="U1233" s="11"/>
      <c r="V1233" s="11"/>
    </row>
    <row r="1234" spans="2:22" s="46" customFormat="1" x14ac:dyDescent="0.2">
      <c r="B1234" s="11"/>
      <c r="C1234" s="11"/>
      <c r="D1234" s="11"/>
      <c r="E1234" s="11"/>
      <c r="F1234" s="11"/>
      <c r="G1234" s="11"/>
      <c r="H1234" s="11"/>
      <c r="I1234" s="11"/>
      <c r="J1234" s="11"/>
      <c r="K1234" s="11"/>
      <c r="L1234" s="11"/>
      <c r="M1234" s="11"/>
      <c r="N1234" s="11"/>
      <c r="O1234" s="11"/>
      <c r="P1234" s="11"/>
      <c r="Q1234" s="11"/>
      <c r="R1234" s="11"/>
      <c r="S1234" s="11"/>
      <c r="T1234" s="11"/>
      <c r="U1234" s="11"/>
      <c r="V1234" s="11"/>
    </row>
    <row r="1235" spans="2:22" s="46" customFormat="1" x14ac:dyDescent="0.2">
      <c r="B1235" s="11"/>
      <c r="C1235" s="11"/>
      <c r="D1235" s="11"/>
      <c r="E1235" s="11"/>
      <c r="F1235" s="11"/>
      <c r="G1235" s="11"/>
      <c r="H1235" s="11"/>
      <c r="I1235" s="11"/>
      <c r="J1235" s="11"/>
      <c r="K1235" s="11"/>
      <c r="L1235" s="11"/>
      <c r="M1235" s="11"/>
      <c r="N1235" s="11"/>
      <c r="O1235" s="11"/>
      <c r="P1235" s="11"/>
      <c r="Q1235" s="11"/>
      <c r="R1235" s="11"/>
      <c r="S1235" s="11"/>
      <c r="T1235" s="11"/>
      <c r="U1235" s="11"/>
      <c r="V1235" s="11"/>
    </row>
    <row r="1236" spans="2:22" s="46" customFormat="1" x14ac:dyDescent="0.2">
      <c r="B1236" s="11"/>
      <c r="C1236" s="11"/>
      <c r="D1236" s="11"/>
      <c r="E1236" s="11"/>
      <c r="F1236" s="11"/>
      <c r="G1236" s="11"/>
      <c r="H1236" s="11"/>
      <c r="I1236" s="11"/>
      <c r="J1236" s="11"/>
      <c r="K1236" s="11"/>
      <c r="L1236" s="11"/>
      <c r="M1236" s="11"/>
      <c r="N1236" s="11"/>
      <c r="O1236" s="11"/>
      <c r="P1236" s="11"/>
      <c r="Q1236" s="11"/>
      <c r="R1236" s="11"/>
      <c r="S1236" s="11"/>
      <c r="T1236" s="11"/>
      <c r="U1236" s="11"/>
      <c r="V1236" s="11"/>
    </row>
    <row r="1237" spans="2:22" s="46" customFormat="1" x14ac:dyDescent="0.2">
      <c r="B1237" s="11"/>
      <c r="C1237" s="11"/>
      <c r="D1237" s="11"/>
      <c r="E1237" s="11"/>
      <c r="F1237" s="11"/>
      <c r="G1237" s="11"/>
      <c r="H1237" s="11"/>
      <c r="I1237" s="11"/>
      <c r="J1237" s="11"/>
      <c r="K1237" s="11"/>
      <c r="L1237" s="11"/>
      <c r="M1237" s="11"/>
      <c r="N1237" s="11"/>
      <c r="O1237" s="11"/>
      <c r="P1237" s="11"/>
      <c r="Q1237" s="11"/>
      <c r="R1237" s="11"/>
      <c r="S1237" s="11"/>
      <c r="T1237" s="11"/>
      <c r="U1237" s="11"/>
      <c r="V1237" s="11"/>
    </row>
    <row r="1238" spans="2:22" s="46" customFormat="1" x14ac:dyDescent="0.2">
      <c r="B1238" s="11"/>
      <c r="C1238" s="11"/>
      <c r="D1238" s="11"/>
      <c r="E1238" s="11"/>
      <c r="F1238" s="11"/>
      <c r="G1238" s="11"/>
      <c r="H1238" s="11"/>
      <c r="I1238" s="11"/>
      <c r="J1238" s="11"/>
      <c r="K1238" s="11"/>
      <c r="L1238" s="11"/>
      <c r="M1238" s="11"/>
      <c r="N1238" s="11"/>
      <c r="O1238" s="11"/>
      <c r="P1238" s="11"/>
      <c r="Q1238" s="11"/>
      <c r="R1238" s="11"/>
      <c r="S1238" s="11"/>
      <c r="T1238" s="11"/>
      <c r="U1238" s="11"/>
      <c r="V1238" s="11"/>
    </row>
    <row r="1239" spans="2:22" s="46" customFormat="1" x14ac:dyDescent="0.2">
      <c r="B1239" s="11"/>
      <c r="C1239" s="11"/>
      <c r="D1239" s="11"/>
      <c r="E1239" s="11"/>
      <c r="F1239" s="11"/>
      <c r="G1239" s="11"/>
      <c r="H1239" s="11"/>
      <c r="I1239" s="11"/>
      <c r="J1239" s="11"/>
      <c r="K1239" s="11"/>
      <c r="L1239" s="11"/>
      <c r="M1239" s="11"/>
      <c r="N1239" s="11"/>
      <c r="O1239" s="11"/>
      <c r="P1239" s="11"/>
      <c r="Q1239" s="11"/>
      <c r="R1239" s="11"/>
      <c r="S1239" s="11"/>
      <c r="T1239" s="11"/>
      <c r="U1239" s="11"/>
      <c r="V1239" s="11"/>
    </row>
    <row r="1240" spans="2:22" s="46" customFormat="1" x14ac:dyDescent="0.2">
      <c r="B1240" s="11"/>
      <c r="C1240" s="11"/>
      <c r="D1240" s="11"/>
      <c r="E1240" s="11"/>
      <c r="F1240" s="11"/>
      <c r="G1240" s="11"/>
      <c r="H1240" s="11"/>
      <c r="I1240" s="11"/>
      <c r="J1240" s="11"/>
      <c r="K1240" s="11"/>
      <c r="L1240" s="11"/>
      <c r="M1240" s="11"/>
      <c r="N1240" s="11"/>
      <c r="O1240" s="11"/>
      <c r="P1240" s="11"/>
      <c r="Q1240" s="11"/>
      <c r="R1240" s="11"/>
      <c r="S1240" s="11"/>
      <c r="T1240" s="11"/>
      <c r="U1240" s="11"/>
      <c r="V1240" s="11"/>
    </row>
    <row r="1241" spans="2:22" s="46" customFormat="1" x14ac:dyDescent="0.2">
      <c r="B1241" s="11"/>
      <c r="C1241" s="11"/>
      <c r="D1241" s="11"/>
      <c r="E1241" s="11"/>
      <c r="F1241" s="11"/>
      <c r="G1241" s="11"/>
      <c r="H1241" s="11"/>
      <c r="I1241" s="11"/>
      <c r="J1241" s="11"/>
      <c r="K1241" s="11"/>
      <c r="L1241" s="11"/>
      <c r="M1241" s="11"/>
      <c r="N1241" s="11"/>
      <c r="O1241" s="11"/>
      <c r="P1241" s="11"/>
      <c r="Q1241" s="11"/>
      <c r="R1241" s="11"/>
      <c r="S1241" s="11"/>
      <c r="T1241" s="11"/>
      <c r="U1241" s="11"/>
      <c r="V1241" s="11"/>
    </row>
    <row r="1242" spans="2:22" s="46" customFormat="1" x14ac:dyDescent="0.2">
      <c r="B1242" s="11"/>
      <c r="C1242" s="11"/>
      <c r="D1242" s="11"/>
      <c r="E1242" s="11"/>
      <c r="F1242" s="11"/>
      <c r="G1242" s="11"/>
      <c r="H1242" s="11"/>
      <c r="I1242" s="11"/>
      <c r="J1242" s="11"/>
      <c r="K1242" s="11"/>
      <c r="L1242" s="11"/>
      <c r="M1242" s="11"/>
      <c r="N1242" s="11"/>
      <c r="O1242" s="11"/>
      <c r="P1242" s="11"/>
      <c r="Q1242" s="11"/>
      <c r="R1242" s="11"/>
      <c r="S1242" s="11"/>
      <c r="T1242" s="11"/>
      <c r="U1242" s="11"/>
      <c r="V1242" s="11"/>
    </row>
    <row r="1243" spans="2:22" s="46" customFormat="1" x14ac:dyDescent="0.2">
      <c r="B1243" s="11"/>
      <c r="C1243" s="11"/>
      <c r="D1243" s="11"/>
      <c r="E1243" s="11"/>
      <c r="F1243" s="11"/>
      <c r="G1243" s="11"/>
      <c r="H1243" s="11"/>
      <c r="I1243" s="11"/>
      <c r="J1243" s="11"/>
      <c r="K1243" s="11"/>
      <c r="L1243" s="11"/>
      <c r="M1243" s="11"/>
      <c r="N1243" s="11"/>
      <c r="O1243" s="11"/>
      <c r="P1243" s="11"/>
      <c r="Q1243" s="11"/>
      <c r="R1243" s="11"/>
      <c r="S1243" s="11"/>
      <c r="T1243" s="11"/>
      <c r="U1243" s="11"/>
      <c r="V1243" s="11"/>
    </row>
    <row r="1244" spans="2:22" s="46" customFormat="1" x14ac:dyDescent="0.2">
      <c r="B1244" s="11"/>
      <c r="C1244" s="11"/>
      <c r="D1244" s="11"/>
      <c r="E1244" s="11"/>
      <c r="F1244" s="11"/>
      <c r="G1244" s="11"/>
      <c r="H1244" s="11"/>
      <c r="I1244" s="11"/>
      <c r="J1244" s="11"/>
      <c r="K1244" s="11"/>
      <c r="L1244" s="11"/>
      <c r="M1244" s="11"/>
      <c r="N1244" s="11"/>
      <c r="O1244" s="11"/>
      <c r="P1244" s="11"/>
      <c r="Q1244" s="11"/>
      <c r="R1244" s="11"/>
      <c r="S1244" s="11"/>
      <c r="T1244" s="11"/>
      <c r="U1244" s="11"/>
      <c r="V1244" s="11"/>
    </row>
    <row r="1245" spans="2:22" s="46" customFormat="1" x14ac:dyDescent="0.2">
      <c r="B1245" s="11"/>
      <c r="C1245" s="11"/>
      <c r="D1245" s="11"/>
      <c r="E1245" s="11"/>
      <c r="F1245" s="11"/>
      <c r="G1245" s="11"/>
      <c r="H1245" s="11"/>
      <c r="I1245" s="11"/>
      <c r="J1245" s="11"/>
      <c r="K1245" s="11"/>
      <c r="L1245" s="11"/>
      <c r="M1245" s="11"/>
      <c r="N1245" s="11"/>
      <c r="O1245" s="11"/>
      <c r="P1245" s="11"/>
      <c r="Q1245" s="11"/>
      <c r="R1245" s="11"/>
      <c r="S1245" s="11"/>
      <c r="T1245" s="11"/>
      <c r="U1245" s="11"/>
      <c r="V1245" s="11"/>
    </row>
    <row r="1246" spans="2:22" s="46" customFormat="1" x14ac:dyDescent="0.2">
      <c r="B1246" s="11"/>
      <c r="C1246" s="11"/>
      <c r="D1246" s="11"/>
      <c r="E1246" s="11"/>
      <c r="F1246" s="11"/>
      <c r="G1246" s="11"/>
      <c r="H1246" s="11"/>
      <c r="I1246" s="11"/>
      <c r="J1246" s="11"/>
      <c r="K1246" s="11"/>
      <c r="L1246" s="11"/>
      <c r="M1246" s="11"/>
      <c r="N1246" s="11"/>
      <c r="O1246" s="11"/>
      <c r="P1246" s="11"/>
      <c r="Q1246" s="11"/>
      <c r="R1246" s="11"/>
      <c r="S1246" s="11"/>
      <c r="T1246" s="11"/>
      <c r="U1246" s="11"/>
      <c r="V1246" s="11"/>
    </row>
    <row r="1247" spans="2:22" s="46" customFormat="1" x14ac:dyDescent="0.2">
      <c r="B1247" s="11"/>
      <c r="C1247" s="11"/>
      <c r="D1247" s="11"/>
      <c r="E1247" s="11"/>
      <c r="F1247" s="11"/>
      <c r="G1247" s="11"/>
      <c r="H1247" s="11"/>
      <c r="I1247" s="11"/>
      <c r="J1247" s="11"/>
      <c r="K1247" s="11"/>
      <c r="L1247" s="11"/>
      <c r="M1247" s="11"/>
      <c r="N1247" s="11"/>
      <c r="O1247" s="11"/>
      <c r="P1247" s="11"/>
      <c r="Q1247" s="11"/>
      <c r="R1247" s="11"/>
      <c r="S1247" s="11"/>
      <c r="T1247" s="11"/>
      <c r="U1247" s="11"/>
      <c r="V1247" s="11"/>
    </row>
    <row r="1248" spans="2:22" s="46" customFormat="1" x14ac:dyDescent="0.2">
      <c r="B1248" s="11"/>
      <c r="C1248" s="11"/>
      <c r="D1248" s="11"/>
      <c r="E1248" s="11"/>
      <c r="F1248" s="11"/>
      <c r="G1248" s="11"/>
      <c r="H1248" s="11"/>
      <c r="I1248" s="11"/>
      <c r="J1248" s="11"/>
      <c r="K1248" s="11"/>
      <c r="L1248" s="11"/>
      <c r="M1248" s="11"/>
      <c r="N1248" s="11"/>
      <c r="O1248" s="11"/>
      <c r="P1248" s="11"/>
      <c r="Q1248" s="11"/>
      <c r="R1248" s="11"/>
      <c r="S1248" s="11"/>
      <c r="T1248" s="11"/>
      <c r="U1248" s="11"/>
      <c r="V1248" s="11"/>
    </row>
    <row r="1249" spans="2:22" s="46" customFormat="1" x14ac:dyDescent="0.2">
      <c r="B1249" s="11"/>
      <c r="C1249" s="11"/>
      <c r="D1249" s="11"/>
      <c r="E1249" s="11"/>
      <c r="F1249" s="11"/>
      <c r="G1249" s="11"/>
      <c r="H1249" s="11"/>
      <c r="I1249" s="11"/>
      <c r="J1249" s="11"/>
      <c r="K1249" s="11"/>
      <c r="L1249" s="11"/>
      <c r="M1249" s="11"/>
      <c r="N1249" s="11"/>
      <c r="O1249" s="11"/>
      <c r="P1249" s="11"/>
      <c r="Q1249" s="11"/>
      <c r="R1249" s="11"/>
      <c r="S1249" s="11"/>
      <c r="T1249" s="11"/>
      <c r="U1249" s="11"/>
      <c r="V1249" s="11"/>
    </row>
    <row r="1250" spans="2:22" s="46" customFormat="1" x14ac:dyDescent="0.2">
      <c r="B1250" s="11"/>
      <c r="C1250" s="11"/>
      <c r="D1250" s="11"/>
      <c r="E1250" s="11"/>
      <c r="F1250" s="11"/>
      <c r="G1250" s="11"/>
      <c r="H1250" s="11"/>
      <c r="I1250" s="11"/>
      <c r="J1250" s="11"/>
      <c r="K1250" s="11"/>
      <c r="L1250" s="11"/>
      <c r="M1250" s="11"/>
      <c r="N1250" s="11"/>
      <c r="O1250" s="11"/>
      <c r="P1250" s="11"/>
      <c r="Q1250" s="11"/>
      <c r="R1250" s="11"/>
      <c r="S1250" s="11"/>
      <c r="T1250" s="11"/>
      <c r="U1250" s="11"/>
      <c r="V1250" s="11"/>
    </row>
    <row r="1251" spans="2:22" s="46" customFormat="1" x14ac:dyDescent="0.2">
      <c r="B1251" s="11"/>
      <c r="C1251" s="11"/>
      <c r="D1251" s="11"/>
      <c r="E1251" s="11"/>
      <c r="F1251" s="11"/>
      <c r="G1251" s="11"/>
      <c r="H1251" s="11"/>
      <c r="I1251" s="11"/>
      <c r="J1251" s="11"/>
      <c r="K1251" s="11"/>
      <c r="L1251" s="11"/>
      <c r="M1251" s="11"/>
      <c r="N1251" s="11"/>
      <c r="O1251" s="11"/>
      <c r="P1251" s="11"/>
      <c r="Q1251" s="11"/>
      <c r="R1251" s="11"/>
      <c r="S1251" s="11"/>
      <c r="T1251" s="11"/>
      <c r="U1251" s="11"/>
      <c r="V1251" s="11"/>
    </row>
    <row r="1252" spans="2:22" s="46" customFormat="1" x14ac:dyDescent="0.2">
      <c r="B1252" s="11"/>
      <c r="C1252" s="11"/>
      <c r="D1252" s="11"/>
      <c r="E1252" s="11"/>
      <c r="F1252" s="11"/>
      <c r="G1252" s="11"/>
      <c r="H1252" s="11"/>
      <c r="I1252" s="11"/>
      <c r="J1252" s="11"/>
      <c r="K1252" s="11"/>
      <c r="L1252" s="11"/>
      <c r="M1252" s="11"/>
      <c r="N1252" s="11"/>
      <c r="O1252" s="11"/>
      <c r="P1252" s="11"/>
      <c r="Q1252" s="11"/>
      <c r="R1252" s="11"/>
      <c r="S1252" s="11"/>
      <c r="T1252" s="11"/>
      <c r="U1252" s="11"/>
      <c r="V1252" s="11"/>
    </row>
    <row r="1253" spans="2:22" s="46" customFormat="1" x14ac:dyDescent="0.2">
      <c r="B1253" s="11"/>
      <c r="C1253" s="11"/>
      <c r="D1253" s="11"/>
      <c r="E1253" s="11"/>
      <c r="F1253" s="11"/>
      <c r="G1253" s="11"/>
      <c r="H1253" s="11"/>
      <c r="I1253" s="11"/>
      <c r="J1253" s="11"/>
      <c r="K1253" s="11"/>
      <c r="L1253" s="11"/>
      <c r="M1253" s="11"/>
      <c r="N1253" s="11"/>
      <c r="O1253" s="11"/>
      <c r="P1253" s="11"/>
      <c r="Q1253" s="11"/>
      <c r="R1253" s="11"/>
      <c r="S1253" s="11"/>
      <c r="T1253" s="11"/>
      <c r="U1253" s="11"/>
      <c r="V1253" s="11"/>
    </row>
    <row r="1254" spans="2:22" s="46" customFormat="1" x14ac:dyDescent="0.2">
      <c r="B1254" s="11"/>
      <c r="C1254" s="11"/>
      <c r="D1254" s="11"/>
      <c r="E1254" s="11"/>
      <c r="F1254" s="11"/>
      <c r="G1254" s="11"/>
      <c r="H1254" s="11"/>
      <c r="I1254" s="11"/>
      <c r="J1254" s="11"/>
      <c r="K1254" s="11"/>
      <c r="L1254" s="11"/>
      <c r="M1254" s="11"/>
      <c r="N1254" s="11"/>
      <c r="O1254" s="11"/>
      <c r="P1254" s="11"/>
      <c r="Q1254" s="11"/>
      <c r="R1254" s="11"/>
      <c r="S1254" s="11"/>
      <c r="T1254" s="11"/>
      <c r="U1254" s="11"/>
      <c r="V1254" s="11"/>
    </row>
    <row r="1255" spans="2:22" s="46" customFormat="1" x14ac:dyDescent="0.2">
      <c r="B1255" s="11"/>
      <c r="C1255" s="11"/>
      <c r="D1255" s="11"/>
      <c r="E1255" s="11"/>
      <c r="F1255" s="11"/>
      <c r="G1255" s="11"/>
      <c r="H1255" s="11"/>
      <c r="I1255" s="11"/>
      <c r="J1255" s="11"/>
      <c r="K1255" s="11"/>
      <c r="L1255" s="11"/>
      <c r="M1255" s="11"/>
      <c r="N1255" s="11"/>
      <c r="O1255" s="11"/>
      <c r="P1255" s="11"/>
      <c r="Q1255" s="11"/>
      <c r="R1255" s="11"/>
      <c r="S1255" s="11"/>
      <c r="T1255" s="11"/>
      <c r="U1255" s="11"/>
      <c r="V1255" s="11"/>
    </row>
    <row r="1256" spans="2:22" s="46" customFormat="1" x14ac:dyDescent="0.2">
      <c r="B1256" s="11"/>
      <c r="C1256" s="11"/>
      <c r="D1256" s="11"/>
      <c r="E1256" s="11"/>
      <c r="F1256" s="11"/>
      <c r="G1256" s="11"/>
      <c r="H1256" s="11"/>
      <c r="I1256" s="11"/>
      <c r="J1256" s="11"/>
      <c r="K1256" s="11"/>
      <c r="L1256" s="11"/>
      <c r="M1256" s="11"/>
      <c r="N1256" s="11"/>
      <c r="O1256" s="11"/>
      <c r="P1256" s="11"/>
      <c r="Q1256" s="11"/>
      <c r="R1256" s="11"/>
      <c r="S1256" s="11"/>
      <c r="T1256" s="11"/>
      <c r="U1256" s="11"/>
      <c r="V1256" s="11"/>
    </row>
    <row r="1257" spans="2:22" s="46" customFormat="1" x14ac:dyDescent="0.2">
      <c r="B1257" s="11"/>
      <c r="C1257" s="11"/>
      <c r="D1257" s="11"/>
      <c r="E1257" s="11"/>
      <c r="F1257" s="11"/>
      <c r="G1257" s="11"/>
      <c r="H1257" s="11"/>
      <c r="I1257" s="11"/>
      <c r="J1257" s="11"/>
      <c r="K1257" s="11"/>
      <c r="L1257" s="11"/>
      <c r="M1257" s="11"/>
      <c r="N1257" s="11"/>
      <c r="O1257" s="11"/>
      <c r="P1257" s="11"/>
      <c r="Q1257" s="11"/>
      <c r="R1257" s="11"/>
      <c r="S1257" s="11"/>
      <c r="T1257" s="11"/>
      <c r="U1257" s="11"/>
      <c r="V1257" s="11"/>
    </row>
    <row r="1258" spans="2:22" s="46" customFormat="1" x14ac:dyDescent="0.2">
      <c r="B1258" s="11"/>
      <c r="C1258" s="11"/>
      <c r="D1258" s="11"/>
      <c r="E1258" s="11"/>
      <c r="F1258" s="11"/>
      <c r="G1258" s="11"/>
      <c r="H1258" s="11"/>
      <c r="I1258" s="11"/>
      <c r="J1258" s="11"/>
      <c r="K1258" s="11"/>
      <c r="L1258" s="11"/>
      <c r="M1258" s="11"/>
      <c r="N1258" s="11"/>
      <c r="O1258" s="11"/>
      <c r="P1258" s="11"/>
      <c r="Q1258" s="11"/>
      <c r="R1258" s="11"/>
      <c r="S1258" s="11"/>
      <c r="T1258" s="11"/>
      <c r="U1258" s="11"/>
      <c r="V1258" s="11"/>
    </row>
    <row r="1259" spans="2:22" s="46" customFormat="1" x14ac:dyDescent="0.2">
      <c r="B1259" s="11"/>
      <c r="C1259" s="11"/>
      <c r="D1259" s="11"/>
      <c r="E1259" s="11"/>
      <c r="F1259" s="11"/>
      <c r="G1259" s="11"/>
      <c r="H1259" s="11"/>
      <c r="I1259" s="11"/>
      <c r="J1259" s="11"/>
      <c r="K1259" s="11"/>
      <c r="L1259" s="11"/>
      <c r="M1259" s="11"/>
      <c r="N1259" s="11"/>
      <c r="O1259" s="11"/>
      <c r="P1259" s="11"/>
      <c r="Q1259" s="11"/>
      <c r="R1259" s="11"/>
      <c r="S1259" s="11"/>
      <c r="T1259" s="11"/>
      <c r="U1259" s="11"/>
      <c r="V1259" s="11"/>
    </row>
    <row r="1260" spans="2:22" s="46" customFormat="1" x14ac:dyDescent="0.2">
      <c r="B1260" s="11"/>
      <c r="C1260" s="11"/>
      <c r="D1260" s="11"/>
      <c r="E1260" s="11"/>
      <c r="F1260" s="11"/>
      <c r="G1260" s="11"/>
      <c r="H1260" s="11"/>
      <c r="I1260" s="11"/>
      <c r="J1260" s="11"/>
      <c r="K1260" s="11"/>
      <c r="L1260" s="11"/>
      <c r="M1260" s="11"/>
      <c r="N1260" s="11"/>
      <c r="O1260" s="11"/>
      <c r="P1260" s="11"/>
      <c r="Q1260" s="11"/>
      <c r="R1260" s="11"/>
      <c r="S1260" s="11"/>
      <c r="T1260" s="11"/>
      <c r="U1260" s="11"/>
      <c r="V1260" s="11"/>
    </row>
    <row r="1261" spans="2:22" s="46" customFormat="1" x14ac:dyDescent="0.2">
      <c r="B1261" s="11"/>
      <c r="C1261" s="11"/>
      <c r="D1261" s="11"/>
      <c r="E1261" s="11"/>
      <c r="F1261" s="11"/>
      <c r="G1261" s="11"/>
      <c r="H1261" s="11"/>
      <c r="I1261" s="11"/>
      <c r="J1261" s="11"/>
      <c r="K1261" s="11"/>
      <c r="L1261" s="11"/>
      <c r="M1261" s="11"/>
      <c r="N1261" s="11"/>
      <c r="O1261" s="11"/>
      <c r="P1261" s="11"/>
      <c r="Q1261" s="11"/>
      <c r="R1261" s="11"/>
      <c r="S1261" s="11"/>
      <c r="T1261" s="11"/>
      <c r="U1261" s="11"/>
      <c r="V1261" s="11"/>
    </row>
    <row r="1262" spans="2:22" s="46" customFormat="1" x14ac:dyDescent="0.2">
      <c r="B1262" s="11"/>
      <c r="C1262" s="11"/>
      <c r="D1262" s="11"/>
      <c r="E1262" s="11"/>
      <c r="F1262" s="11"/>
      <c r="G1262" s="11"/>
      <c r="H1262" s="11"/>
      <c r="I1262" s="11"/>
      <c r="J1262" s="11"/>
      <c r="K1262" s="11"/>
      <c r="L1262" s="11"/>
      <c r="M1262" s="11"/>
      <c r="N1262" s="11"/>
      <c r="O1262" s="11"/>
      <c r="P1262" s="11"/>
      <c r="Q1262" s="11"/>
      <c r="R1262" s="11"/>
      <c r="S1262" s="11"/>
      <c r="T1262" s="11"/>
      <c r="U1262" s="11"/>
      <c r="V1262" s="11"/>
    </row>
    <row r="1263" spans="2:22" s="46" customFormat="1" x14ac:dyDescent="0.2">
      <c r="B1263" s="11"/>
      <c r="C1263" s="11"/>
      <c r="D1263" s="11"/>
      <c r="E1263" s="11"/>
      <c r="F1263" s="11"/>
      <c r="G1263" s="11"/>
      <c r="H1263" s="11"/>
      <c r="I1263" s="11"/>
      <c r="J1263" s="11"/>
      <c r="K1263" s="11"/>
      <c r="L1263" s="11"/>
      <c r="M1263" s="11"/>
      <c r="N1263" s="11"/>
      <c r="O1263" s="11"/>
      <c r="P1263" s="11"/>
      <c r="Q1263" s="11"/>
      <c r="R1263" s="11"/>
      <c r="S1263" s="11"/>
      <c r="T1263" s="11"/>
      <c r="U1263" s="11"/>
      <c r="V1263" s="11"/>
    </row>
    <row r="1264" spans="2:22" s="46" customFormat="1" x14ac:dyDescent="0.2">
      <c r="B1264" s="11"/>
      <c r="C1264" s="11"/>
      <c r="D1264" s="11"/>
      <c r="E1264" s="11"/>
      <c r="F1264" s="11"/>
      <c r="G1264" s="11"/>
      <c r="H1264" s="11"/>
      <c r="I1264" s="11"/>
      <c r="J1264" s="11"/>
      <c r="K1264" s="11"/>
      <c r="L1264" s="11"/>
      <c r="M1264" s="11"/>
      <c r="N1264" s="11"/>
      <c r="O1264" s="11"/>
      <c r="P1264" s="11"/>
      <c r="Q1264" s="11"/>
      <c r="R1264" s="11"/>
      <c r="S1264" s="11"/>
      <c r="T1264" s="11"/>
      <c r="U1264" s="11"/>
      <c r="V1264" s="11"/>
    </row>
    <row r="1265" spans="2:22" s="46" customFormat="1" x14ac:dyDescent="0.2">
      <c r="B1265" s="11"/>
      <c r="C1265" s="11"/>
      <c r="D1265" s="11"/>
      <c r="E1265" s="11"/>
      <c r="F1265" s="11"/>
      <c r="G1265" s="11"/>
      <c r="H1265" s="11"/>
      <c r="I1265" s="11"/>
      <c r="J1265" s="11"/>
      <c r="K1265" s="11"/>
      <c r="L1265" s="11"/>
      <c r="M1265" s="11"/>
      <c r="N1265" s="11"/>
      <c r="O1265" s="11"/>
      <c r="P1265" s="11"/>
      <c r="Q1265" s="11"/>
      <c r="R1265" s="11"/>
      <c r="S1265" s="11"/>
      <c r="T1265" s="11"/>
      <c r="U1265" s="11"/>
      <c r="V1265" s="11"/>
    </row>
    <row r="1266" spans="2:22" s="46" customFormat="1" x14ac:dyDescent="0.2">
      <c r="B1266" s="11"/>
      <c r="C1266" s="11"/>
      <c r="D1266" s="11"/>
      <c r="E1266" s="11"/>
      <c r="F1266" s="11"/>
      <c r="G1266" s="11"/>
      <c r="H1266" s="11"/>
      <c r="I1266" s="11"/>
      <c r="J1266" s="11"/>
      <c r="K1266" s="11"/>
      <c r="L1266" s="11"/>
      <c r="M1266" s="11"/>
      <c r="N1266" s="11"/>
      <c r="O1266" s="11"/>
      <c r="P1266" s="11"/>
      <c r="Q1266" s="11"/>
      <c r="R1266" s="11"/>
      <c r="S1266" s="11"/>
      <c r="T1266" s="11"/>
      <c r="U1266" s="11"/>
      <c r="V1266" s="11"/>
    </row>
    <row r="1267" spans="2:22" s="46" customFormat="1" x14ac:dyDescent="0.2">
      <c r="B1267" s="11"/>
      <c r="C1267" s="11"/>
      <c r="D1267" s="11"/>
      <c r="E1267" s="11"/>
      <c r="F1267" s="11"/>
      <c r="G1267" s="11"/>
      <c r="H1267" s="11"/>
      <c r="I1267" s="11"/>
      <c r="J1267" s="11"/>
      <c r="K1267" s="11"/>
      <c r="L1267" s="11"/>
      <c r="M1267" s="11"/>
      <c r="N1267" s="11"/>
      <c r="O1267" s="11"/>
      <c r="P1267" s="11"/>
      <c r="Q1267" s="11"/>
      <c r="R1267" s="11"/>
      <c r="S1267" s="11"/>
      <c r="T1267" s="11"/>
      <c r="U1267" s="11"/>
      <c r="V1267" s="11"/>
    </row>
    <row r="1268" spans="2:22" s="46" customFormat="1" x14ac:dyDescent="0.2">
      <c r="B1268" s="11"/>
      <c r="C1268" s="11"/>
      <c r="D1268" s="11"/>
      <c r="E1268" s="11"/>
      <c r="F1268" s="11"/>
      <c r="G1268" s="11"/>
      <c r="H1268" s="11"/>
      <c r="I1268" s="11"/>
      <c r="J1268" s="11"/>
      <c r="K1268" s="11"/>
      <c r="L1268" s="11"/>
      <c r="M1268" s="11"/>
      <c r="N1268" s="11"/>
      <c r="O1268" s="11"/>
      <c r="P1268" s="11"/>
      <c r="Q1268" s="11"/>
      <c r="R1268" s="11"/>
      <c r="S1268" s="11"/>
      <c r="T1268" s="11"/>
      <c r="U1268" s="11"/>
      <c r="V1268" s="11"/>
    </row>
    <row r="1269" spans="2:22" s="46" customFormat="1" x14ac:dyDescent="0.2">
      <c r="B1269" s="11"/>
      <c r="C1269" s="11"/>
      <c r="D1269" s="11"/>
      <c r="E1269" s="11"/>
      <c r="F1269" s="11"/>
      <c r="G1269" s="11"/>
      <c r="H1269" s="11"/>
      <c r="I1269" s="11"/>
      <c r="J1269" s="11"/>
      <c r="K1269" s="11"/>
      <c r="L1269" s="11"/>
      <c r="M1269" s="11"/>
      <c r="N1269" s="11"/>
      <c r="O1269" s="11"/>
      <c r="P1269" s="11"/>
      <c r="Q1269" s="11"/>
      <c r="R1269" s="11"/>
      <c r="S1269" s="11"/>
      <c r="T1269" s="11"/>
      <c r="U1269" s="11"/>
      <c r="V1269" s="11"/>
    </row>
    <row r="1270" spans="2:22" s="46" customFormat="1" x14ac:dyDescent="0.2">
      <c r="B1270" s="11"/>
      <c r="C1270" s="11"/>
      <c r="D1270" s="11"/>
      <c r="E1270" s="11"/>
      <c r="F1270" s="11"/>
      <c r="G1270" s="11"/>
      <c r="H1270" s="11"/>
      <c r="I1270" s="11"/>
      <c r="J1270" s="11"/>
      <c r="K1270" s="11"/>
      <c r="L1270" s="11"/>
      <c r="M1270" s="11"/>
      <c r="N1270" s="11"/>
      <c r="O1270" s="11"/>
      <c r="P1270" s="11"/>
      <c r="Q1270" s="11"/>
      <c r="R1270" s="11"/>
      <c r="S1270" s="11"/>
      <c r="T1270" s="11"/>
      <c r="U1270" s="11"/>
      <c r="V1270" s="11"/>
    </row>
  </sheetData>
  <sheetProtection algorithmName="SHA-512" hashValue="FBs6DTVmxyEeX7XHBZjb7vsiyvMQ3aJT7GJDyuPzy37jGXb2hnPgz7BAGz6FyUvPSIUeHJwGiC2sjf5awAXClg==" saltValue="qvkD+KxhgMFIjhNHjCxMCA==" spinCount="100000" sheet="1" objects="1" scenarios="1"/>
  <mergeCells count="13">
    <mergeCell ref="F2:I2"/>
    <mergeCell ref="F3:I3"/>
    <mergeCell ref="F4:I4"/>
    <mergeCell ref="B6:V6"/>
    <mergeCell ref="L10:N11"/>
    <mergeCell ref="O10:S11"/>
    <mergeCell ref="T10:U10"/>
    <mergeCell ref="V10:Y11"/>
    <mergeCell ref="Z10:AE11"/>
    <mergeCell ref="AF10:AS10"/>
    <mergeCell ref="AG11:AK11"/>
    <mergeCell ref="AL11:AP11"/>
    <mergeCell ref="AQ11:AS11"/>
  </mergeCells>
  <conditionalFormatting sqref="X13:X101">
    <cfRule type="cellIs" dxfId="7" priority="5" operator="equal">
      <formula>"Bajo"</formula>
    </cfRule>
    <cfRule type="cellIs" dxfId="6" priority="6" operator="equal">
      <formula>"Alto"</formula>
    </cfRule>
    <cfRule type="cellIs" dxfId="5" priority="7" operator="equal">
      <formula>"Extremo"</formula>
    </cfRule>
    <cfRule type="cellIs" dxfId="4" priority="8" operator="equal">
      <formula>"Moderado"</formula>
    </cfRule>
  </conditionalFormatting>
  <conditionalFormatting sqref="AD13:AD101">
    <cfRule type="cellIs" dxfId="3" priority="1" operator="equal">
      <formula>"Alto"</formula>
    </cfRule>
    <cfRule type="cellIs" dxfId="2" priority="2" operator="equal">
      <formula>"Moderado"</formula>
    </cfRule>
    <cfRule type="cellIs" dxfId="1" priority="3" operator="equal">
      <formula>"Extremo"</formula>
    </cfRule>
    <cfRule type="cellIs" dxfId="0" priority="4" operator="equal">
      <formula>"Bajo"</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8"/>
  <sheetViews>
    <sheetView zoomScale="85" zoomScaleNormal="85" workbookViewId="0">
      <selection activeCell="A2" sqref="A2"/>
    </sheetView>
  </sheetViews>
  <sheetFormatPr baseColWidth="10" defaultColWidth="10.85546875" defaultRowHeight="14.25" x14ac:dyDescent="0.2"/>
  <cols>
    <col min="1" max="1" width="2.85546875" style="148" customWidth="1"/>
    <col min="2" max="2" width="18.42578125" style="148" customWidth="1"/>
    <col min="3" max="3" width="29.7109375" style="148" customWidth="1"/>
    <col min="4" max="4" width="30" style="148" customWidth="1"/>
    <col min="5" max="5" width="80.5703125" style="148" customWidth="1"/>
    <col min="6" max="6" width="46" style="148" customWidth="1"/>
    <col min="7" max="7" width="55.42578125" style="148" customWidth="1"/>
    <col min="8" max="8" width="23.140625" style="148" customWidth="1"/>
    <col min="9" max="9" width="17.140625" style="148" customWidth="1"/>
    <col min="10" max="16384" width="10.85546875" style="148"/>
  </cols>
  <sheetData>
    <row r="1" spans="2:7" ht="15" thickBot="1" x14ac:dyDescent="0.25"/>
    <row r="2" spans="2:7" ht="26.25" customHeight="1" x14ac:dyDescent="0.2">
      <c r="B2" s="364"/>
      <c r="C2" s="365"/>
      <c r="D2" s="149"/>
      <c r="E2" s="150" t="s">
        <v>2947</v>
      </c>
      <c r="F2" s="151"/>
      <c r="G2" s="152"/>
    </row>
    <row r="3" spans="2:7" ht="24" customHeight="1" x14ac:dyDescent="0.2">
      <c r="B3" s="366"/>
      <c r="C3" s="367"/>
      <c r="D3" s="153"/>
      <c r="E3" s="19" t="s">
        <v>4930</v>
      </c>
      <c r="F3" s="154"/>
      <c r="G3" s="155"/>
    </row>
    <row r="4" spans="2:7" ht="28.5" customHeight="1" x14ac:dyDescent="0.2">
      <c r="B4" s="366"/>
      <c r="C4" s="367"/>
      <c r="D4" s="153"/>
      <c r="E4" s="19" t="s">
        <v>2948</v>
      </c>
      <c r="F4" s="154"/>
      <c r="G4" s="155"/>
    </row>
    <row r="5" spans="2:7" ht="21" customHeight="1" thickBot="1" x14ac:dyDescent="0.35">
      <c r="B5" s="368"/>
      <c r="C5" s="369"/>
      <c r="D5" s="156"/>
      <c r="E5" s="157" t="s">
        <v>2950</v>
      </c>
      <c r="F5" s="158"/>
      <c r="G5" s="159" t="s">
        <v>4931</v>
      </c>
    </row>
    <row r="7" spans="2:7" x14ac:dyDescent="0.2">
      <c r="B7" s="160" t="s">
        <v>4932</v>
      </c>
      <c r="C7" s="160"/>
      <c r="D7" s="160"/>
      <c r="E7" s="160"/>
      <c r="F7" s="160"/>
      <c r="G7" s="160"/>
    </row>
    <row r="8" spans="2:7" x14ac:dyDescent="0.2">
      <c r="B8" s="370" t="s">
        <v>4933</v>
      </c>
      <c r="C8" s="370"/>
      <c r="D8" s="370"/>
      <c r="E8" s="370"/>
      <c r="F8" s="370"/>
      <c r="G8" s="370"/>
    </row>
    <row r="9" spans="2:7" s="163" customFormat="1" ht="21" customHeight="1" x14ac:dyDescent="0.25">
      <c r="B9" s="161" t="s">
        <v>59</v>
      </c>
      <c r="C9" s="161" t="s">
        <v>3215</v>
      </c>
      <c r="D9" s="161" t="s">
        <v>4934</v>
      </c>
      <c r="E9" s="161" t="s">
        <v>4935</v>
      </c>
      <c r="F9" s="161" t="s">
        <v>4936</v>
      </c>
      <c r="G9" s="162" t="s">
        <v>4937</v>
      </c>
    </row>
    <row r="10" spans="2:7" s="168" customFormat="1" ht="76.900000000000006" customHeight="1" x14ac:dyDescent="0.2">
      <c r="B10" s="164">
        <v>45008</v>
      </c>
      <c r="C10" s="165" t="s">
        <v>4938</v>
      </c>
      <c r="D10" s="165" t="s">
        <v>4939</v>
      </c>
      <c r="E10" s="166" t="s">
        <v>4940</v>
      </c>
      <c r="F10" s="167" t="s">
        <v>4941</v>
      </c>
      <c r="G10" s="166" t="s">
        <v>4942</v>
      </c>
    </row>
    <row r="11" spans="2:7" s="168" customFormat="1" ht="24" x14ac:dyDescent="0.2">
      <c r="B11" s="169">
        <v>45013</v>
      </c>
      <c r="C11" s="165" t="s">
        <v>4938</v>
      </c>
      <c r="D11" s="165" t="s">
        <v>4939</v>
      </c>
      <c r="E11" s="170" t="s">
        <v>4943</v>
      </c>
      <c r="F11" s="170" t="s">
        <v>4944</v>
      </c>
      <c r="G11" s="166" t="s">
        <v>4945</v>
      </c>
    </row>
    <row r="12" spans="2:7" s="168" customFormat="1" ht="99" customHeight="1" x14ac:dyDescent="0.2">
      <c r="B12" s="169">
        <v>45009</v>
      </c>
      <c r="C12" s="165" t="s">
        <v>4938</v>
      </c>
      <c r="D12" s="165" t="s">
        <v>4939</v>
      </c>
      <c r="E12" s="170" t="s">
        <v>4946</v>
      </c>
      <c r="F12" s="170" t="s">
        <v>4947</v>
      </c>
      <c r="G12" s="166" t="s">
        <v>4948</v>
      </c>
    </row>
    <row r="13" spans="2:7" s="168" customFormat="1" ht="90.6" customHeight="1" x14ac:dyDescent="0.2">
      <c r="B13" s="164">
        <v>45015</v>
      </c>
      <c r="C13" s="165" t="s">
        <v>4938</v>
      </c>
      <c r="D13" s="165" t="s">
        <v>4939</v>
      </c>
      <c r="E13" s="170" t="s">
        <v>4946</v>
      </c>
      <c r="F13" s="170" t="s">
        <v>4947</v>
      </c>
      <c r="G13" s="166" t="s">
        <v>4949</v>
      </c>
    </row>
    <row r="14" spans="2:7" s="160" customFormat="1" ht="24" x14ac:dyDescent="0.2">
      <c r="B14" s="164">
        <v>45015</v>
      </c>
      <c r="C14" s="165" t="s">
        <v>4938</v>
      </c>
      <c r="D14" s="171" t="s">
        <v>4950</v>
      </c>
      <c r="E14" s="172" t="s">
        <v>3374</v>
      </c>
      <c r="F14" s="172" t="s">
        <v>4951</v>
      </c>
      <c r="G14" s="173" t="s">
        <v>4952</v>
      </c>
    </row>
    <row r="15" spans="2:7" s="160" customFormat="1" ht="24" x14ac:dyDescent="0.2">
      <c r="B15" s="164">
        <v>45015</v>
      </c>
      <c r="C15" s="165" t="s">
        <v>4938</v>
      </c>
      <c r="D15" s="171" t="s">
        <v>4950</v>
      </c>
      <c r="E15" s="172" t="s">
        <v>3532</v>
      </c>
      <c r="F15" s="172" t="s">
        <v>4953</v>
      </c>
      <c r="G15" s="173" t="s">
        <v>4952</v>
      </c>
    </row>
    <row r="16" spans="2:7" s="160" customFormat="1" ht="24" x14ac:dyDescent="0.2">
      <c r="B16" s="164">
        <v>45015</v>
      </c>
      <c r="C16" s="165" t="s">
        <v>4938</v>
      </c>
      <c r="D16" s="171" t="s">
        <v>4950</v>
      </c>
      <c r="E16" s="172" t="s">
        <v>4954</v>
      </c>
      <c r="F16" s="170" t="s">
        <v>4955</v>
      </c>
      <c r="G16" s="173" t="s">
        <v>4956</v>
      </c>
    </row>
    <row r="17" spans="2:7" s="160" customFormat="1" ht="24" x14ac:dyDescent="0.2">
      <c r="B17" s="164">
        <v>45015</v>
      </c>
      <c r="C17" s="165" t="s">
        <v>4938</v>
      </c>
      <c r="D17" s="171" t="s">
        <v>4950</v>
      </c>
      <c r="E17" s="172" t="s">
        <v>4957</v>
      </c>
      <c r="F17" s="170" t="s">
        <v>4958</v>
      </c>
      <c r="G17" s="173" t="s">
        <v>4959</v>
      </c>
    </row>
    <row r="18" spans="2:7" s="160" customFormat="1" ht="24" x14ac:dyDescent="0.2">
      <c r="B18" s="164">
        <v>45015</v>
      </c>
      <c r="C18" s="165" t="s">
        <v>4938</v>
      </c>
      <c r="D18" s="171" t="s">
        <v>4950</v>
      </c>
      <c r="E18" s="172" t="s">
        <v>4960</v>
      </c>
      <c r="F18" s="170" t="s">
        <v>4961</v>
      </c>
      <c r="G18" s="173" t="s">
        <v>4962</v>
      </c>
    </row>
    <row r="19" spans="2:7" s="160" customFormat="1" ht="24" x14ac:dyDescent="0.2">
      <c r="B19" s="164">
        <v>45015</v>
      </c>
      <c r="C19" s="165" t="s">
        <v>4938</v>
      </c>
      <c r="D19" s="171" t="s">
        <v>4950</v>
      </c>
      <c r="E19" s="172" t="s">
        <v>4963</v>
      </c>
      <c r="F19" s="170" t="s">
        <v>4961</v>
      </c>
      <c r="G19" s="173" t="s">
        <v>4962</v>
      </c>
    </row>
    <row r="20" spans="2:7" s="160" customFormat="1" ht="36" x14ac:dyDescent="0.2">
      <c r="B20" s="164">
        <v>45015</v>
      </c>
      <c r="C20" s="165" t="s">
        <v>4938</v>
      </c>
      <c r="D20" s="171" t="s">
        <v>4950</v>
      </c>
      <c r="E20" s="172" t="s">
        <v>4964</v>
      </c>
      <c r="F20" s="170" t="s">
        <v>4965</v>
      </c>
      <c r="G20" s="173" t="s">
        <v>4966</v>
      </c>
    </row>
    <row r="21" spans="2:7" s="160" customFormat="1" ht="12" x14ac:dyDescent="0.2">
      <c r="B21" s="174"/>
      <c r="C21" s="175"/>
      <c r="D21" s="176"/>
      <c r="E21" s="177"/>
      <c r="F21" s="177"/>
      <c r="G21" s="177"/>
    </row>
    <row r="22" spans="2:7" s="160" customFormat="1" ht="12" x14ac:dyDescent="0.2">
      <c r="B22" s="174"/>
      <c r="C22" s="175"/>
      <c r="D22" s="176"/>
      <c r="E22" s="177"/>
      <c r="F22" s="177"/>
      <c r="G22" s="177"/>
    </row>
    <row r="23" spans="2:7" s="160" customFormat="1" ht="12" x14ac:dyDescent="0.2">
      <c r="B23" s="174"/>
      <c r="C23" s="175"/>
      <c r="D23" s="176"/>
      <c r="E23" s="177"/>
      <c r="F23" s="177"/>
      <c r="G23" s="177"/>
    </row>
    <row r="24" spans="2:7" s="160" customFormat="1" ht="12" x14ac:dyDescent="0.2">
      <c r="B24" s="174"/>
      <c r="C24" s="175"/>
      <c r="D24" s="176"/>
      <c r="E24" s="177"/>
      <c r="F24" s="177"/>
      <c r="G24" s="177"/>
    </row>
    <row r="25" spans="2:7" s="160" customFormat="1" ht="12" x14ac:dyDescent="0.2">
      <c r="B25" s="174"/>
      <c r="C25" s="175"/>
      <c r="D25" s="176"/>
      <c r="E25" s="177"/>
      <c r="F25" s="177"/>
      <c r="G25" s="177"/>
    </row>
    <row r="26" spans="2:7" s="160" customFormat="1" ht="12" x14ac:dyDescent="0.2">
      <c r="B26" s="174"/>
      <c r="C26" s="175"/>
      <c r="D26" s="176"/>
      <c r="E26" s="177"/>
      <c r="F26" s="177"/>
      <c r="G26" s="177"/>
    </row>
    <row r="27" spans="2:7" s="160" customFormat="1" ht="12" x14ac:dyDescent="0.2">
      <c r="B27" s="174"/>
      <c r="C27" s="175"/>
      <c r="D27" s="176"/>
      <c r="E27" s="177"/>
      <c r="F27" s="177"/>
      <c r="G27" s="177"/>
    </row>
    <row r="28" spans="2:7" s="160" customFormat="1" ht="12" x14ac:dyDescent="0.2">
      <c r="B28" s="174"/>
      <c r="C28" s="175"/>
      <c r="D28" s="176"/>
      <c r="E28" s="177"/>
      <c r="F28" s="177"/>
      <c r="G28" s="177"/>
    </row>
    <row r="29" spans="2:7" s="160" customFormat="1" ht="12" x14ac:dyDescent="0.2">
      <c r="B29" s="174"/>
      <c r="C29" s="175"/>
      <c r="D29" s="176"/>
      <c r="E29" s="177"/>
      <c r="F29" s="177"/>
      <c r="G29" s="177"/>
    </row>
    <row r="30" spans="2:7" s="160" customFormat="1" ht="12" x14ac:dyDescent="0.2">
      <c r="B30" s="174"/>
      <c r="C30" s="175"/>
      <c r="D30" s="176"/>
      <c r="E30" s="177"/>
      <c r="F30" s="177"/>
      <c r="G30" s="177"/>
    </row>
    <row r="31" spans="2:7" s="160" customFormat="1" ht="12" x14ac:dyDescent="0.2">
      <c r="B31" s="174"/>
      <c r="C31" s="175"/>
      <c r="D31" s="176"/>
      <c r="E31" s="177"/>
      <c r="F31" s="177"/>
      <c r="G31" s="177"/>
    </row>
    <row r="32" spans="2:7" s="160" customFormat="1" ht="12" x14ac:dyDescent="0.2">
      <c r="B32" s="174"/>
      <c r="C32" s="175"/>
      <c r="D32" s="176"/>
      <c r="E32" s="177"/>
      <c r="F32" s="177"/>
      <c r="G32" s="177"/>
    </row>
    <row r="33" spans="2:7" s="160" customFormat="1" ht="12" x14ac:dyDescent="0.2">
      <c r="B33" s="178"/>
      <c r="C33" s="179"/>
      <c r="D33" s="179"/>
      <c r="E33" s="180"/>
      <c r="F33" s="180"/>
      <c r="G33" s="180"/>
    </row>
    <row r="34" spans="2:7" s="160" customFormat="1" ht="12" x14ac:dyDescent="0.2">
      <c r="B34" s="178"/>
      <c r="C34" s="179"/>
      <c r="D34" s="179"/>
      <c r="E34" s="180"/>
      <c r="F34" s="180"/>
      <c r="G34" s="180"/>
    </row>
    <row r="35" spans="2:7" s="160" customFormat="1" ht="12" x14ac:dyDescent="0.2">
      <c r="B35" s="174"/>
      <c r="C35" s="175"/>
      <c r="D35" s="176"/>
      <c r="E35" s="177"/>
      <c r="F35" s="177"/>
      <c r="G35" s="177"/>
    </row>
    <row r="36" spans="2:7" s="160" customFormat="1" ht="12" x14ac:dyDescent="0.2">
      <c r="B36" s="178"/>
      <c r="C36" s="179"/>
      <c r="D36" s="179"/>
      <c r="E36" s="180"/>
      <c r="F36" s="180"/>
      <c r="G36" s="180"/>
    </row>
    <row r="37" spans="2:7" s="160" customFormat="1" ht="12" customHeight="1" x14ac:dyDescent="0.2">
      <c r="B37" s="174"/>
      <c r="C37" s="175"/>
      <c r="D37" s="176"/>
      <c r="E37" s="177"/>
      <c r="F37" s="177"/>
      <c r="G37" s="177"/>
    </row>
    <row r="38" spans="2:7" s="160" customFormat="1" ht="12" customHeight="1" x14ac:dyDescent="0.2">
      <c r="B38" s="174"/>
      <c r="C38" s="175"/>
      <c r="D38" s="176"/>
      <c r="E38" s="177"/>
      <c r="F38" s="177"/>
      <c r="G38" s="177"/>
    </row>
    <row r="39" spans="2:7" s="160" customFormat="1" ht="52.15" customHeight="1" x14ac:dyDescent="0.2">
      <c r="B39" s="174"/>
      <c r="C39" s="175"/>
      <c r="D39" s="176"/>
      <c r="E39" s="177"/>
      <c r="F39" s="177"/>
      <c r="G39" s="177"/>
    </row>
    <row r="40" spans="2:7" s="160" customFormat="1" ht="52.15" customHeight="1" x14ac:dyDescent="0.2">
      <c r="B40" s="174"/>
      <c r="C40" s="175"/>
      <c r="D40" s="176"/>
      <c r="E40" s="177"/>
      <c r="F40" s="177"/>
      <c r="G40" s="177"/>
    </row>
    <row r="41" spans="2:7" s="160" customFormat="1" ht="52.15" customHeight="1" x14ac:dyDescent="0.2">
      <c r="B41" s="174"/>
      <c r="C41" s="175"/>
      <c r="D41" s="176"/>
      <c r="E41" s="177"/>
      <c r="F41" s="177"/>
      <c r="G41" s="177"/>
    </row>
    <row r="42" spans="2:7" s="160" customFormat="1" ht="52.15" customHeight="1" x14ac:dyDescent="0.2">
      <c r="B42" s="174"/>
      <c r="C42" s="175"/>
      <c r="D42" s="176"/>
      <c r="E42" s="177"/>
      <c r="F42" s="177"/>
      <c r="G42" s="177"/>
    </row>
    <row r="43" spans="2:7" s="160" customFormat="1" ht="52.15" customHeight="1" x14ac:dyDescent="0.2">
      <c r="B43" s="174"/>
      <c r="C43" s="175"/>
      <c r="D43" s="176"/>
      <c r="E43" s="177"/>
      <c r="F43" s="177"/>
      <c r="G43" s="177"/>
    </row>
    <row r="44" spans="2:7" s="160" customFormat="1" ht="52.15" customHeight="1" x14ac:dyDescent="0.2">
      <c r="B44" s="174"/>
      <c r="C44" s="175"/>
      <c r="D44" s="176"/>
      <c r="E44" s="177"/>
      <c r="F44" s="177"/>
      <c r="G44" s="177"/>
    </row>
    <row r="45" spans="2:7" s="160" customFormat="1" ht="52.15" customHeight="1" x14ac:dyDescent="0.2">
      <c r="B45" s="174"/>
      <c r="C45" s="175"/>
      <c r="D45" s="176"/>
      <c r="E45" s="177"/>
      <c r="F45" s="177"/>
      <c r="G45" s="177"/>
    </row>
    <row r="46" spans="2:7" s="160" customFormat="1" ht="52.15" customHeight="1" x14ac:dyDescent="0.2">
      <c r="B46" s="178"/>
      <c r="C46" s="179"/>
      <c r="D46" s="179"/>
      <c r="E46" s="180"/>
      <c r="F46" s="180"/>
      <c r="G46" s="180"/>
    </row>
    <row r="47" spans="2:7" s="160" customFormat="1" ht="12" x14ac:dyDescent="0.2">
      <c r="B47" s="178"/>
      <c r="C47" s="179"/>
      <c r="D47" s="179"/>
      <c r="E47" s="180"/>
      <c r="F47" s="180"/>
      <c r="G47" s="180"/>
    </row>
    <row r="48" spans="2:7" s="160" customFormat="1" ht="12" x14ac:dyDescent="0.2">
      <c r="B48" s="174"/>
      <c r="C48" s="175"/>
      <c r="D48" s="176"/>
      <c r="E48" s="177"/>
      <c r="F48" s="177"/>
      <c r="G48" s="177"/>
    </row>
    <row r="49" spans="2:7" s="160" customFormat="1" ht="12" x14ac:dyDescent="0.2">
      <c r="B49" s="174"/>
      <c r="C49" s="175"/>
      <c r="D49" s="176"/>
      <c r="E49" s="177"/>
      <c r="F49" s="177"/>
      <c r="G49" s="177"/>
    </row>
    <row r="50" spans="2:7" s="160" customFormat="1" ht="12" x14ac:dyDescent="0.2">
      <c r="B50" s="174"/>
      <c r="C50" s="175"/>
      <c r="D50" s="176"/>
      <c r="E50" s="177"/>
      <c r="F50" s="177"/>
      <c r="G50" s="177"/>
    </row>
    <row r="51" spans="2:7" s="160" customFormat="1" ht="12" x14ac:dyDescent="0.2">
      <c r="B51" s="174"/>
      <c r="C51" s="175"/>
      <c r="D51" s="176"/>
      <c r="E51" s="177"/>
      <c r="F51" s="177"/>
      <c r="G51" s="177"/>
    </row>
    <row r="52" spans="2:7" s="160" customFormat="1" ht="12" x14ac:dyDescent="0.2">
      <c r="B52" s="174"/>
      <c r="C52" s="175"/>
      <c r="D52" s="176"/>
      <c r="E52" s="177"/>
      <c r="F52" s="177"/>
      <c r="G52" s="177"/>
    </row>
    <row r="53" spans="2:7" s="160" customFormat="1" ht="12" x14ac:dyDescent="0.2">
      <c r="B53" s="178"/>
      <c r="C53" s="179"/>
      <c r="D53" s="179"/>
      <c r="E53" s="180"/>
      <c r="F53" s="180"/>
      <c r="G53" s="180"/>
    </row>
    <row r="54" spans="2:7" s="160" customFormat="1" ht="12" x14ac:dyDescent="0.2">
      <c r="B54" s="174"/>
      <c r="C54" s="175"/>
      <c r="D54" s="176"/>
      <c r="E54" s="177"/>
      <c r="F54" s="177"/>
      <c r="G54" s="177"/>
    </row>
    <row r="55" spans="2:7" s="160" customFormat="1" ht="12" x14ac:dyDescent="0.2">
      <c r="B55" s="174"/>
      <c r="C55" s="175"/>
      <c r="D55" s="176"/>
      <c r="E55" s="177"/>
      <c r="F55" s="177"/>
      <c r="G55" s="177"/>
    </row>
    <row r="56" spans="2:7" s="160" customFormat="1" ht="12" x14ac:dyDescent="0.2">
      <c r="B56" s="174"/>
      <c r="C56" s="175"/>
      <c r="D56" s="176"/>
      <c r="E56" s="177"/>
      <c r="F56" s="177"/>
      <c r="G56" s="177"/>
    </row>
    <row r="57" spans="2:7" s="160" customFormat="1" ht="12" x14ac:dyDescent="0.2">
      <c r="B57" s="174"/>
      <c r="C57" s="175"/>
      <c r="D57" s="176"/>
      <c r="E57" s="177"/>
      <c r="F57" s="177"/>
      <c r="G57" s="177"/>
    </row>
    <row r="58" spans="2:7" s="160" customFormat="1" ht="12" x14ac:dyDescent="0.2">
      <c r="B58" s="174"/>
      <c r="C58" s="175"/>
      <c r="D58" s="176"/>
      <c r="E58" s="177"/>
      <c r="F58" s="177"/>
      <c r="G58" s="177"/>
    </row>
    <row r="59" spans="2:7" s="160" customFormat="1" ht="12" x14ac:dyDescent="0.2">
      <c r="B59" s="174"/>
      <c r="C59" s="175"/>
      <c r="D59" s="176"/>
      <c r="E59" s="177"/>
      <c r="F59" s="177"/>
      <c r="G59" s="177"/>
    </row>
    <row r="60" spans="2:7" s="160" customFormat="1" ht="12" x14ac:dyDescent="0.2">
      <c r="B60" s="174"/>
      <c r="C60" s="175"/>
      <c r="D60" s="176"/>
      <c r="E60" s="177"/>
      <c r="F60" s="177"/>
      <c r="G60" s="177"/>
    </row>
    <row r="61" spans="2:7" s="160" customFormat="1" ht="12" x14ac:dyDescent="0.2">
      <c r="B61" s="174"/>
      <c r="C61" s="175"/>
      <c r="D61" s="176"/>
      <c r="E61" s="177"/>
      <c r="F61" s="177"/>
      <c r="G61" s="177"/>
    </row>
    <row r="62" spans="2:7" s="160" customFormat="1" ht="12" x14ac:dyDescent="0.2">
      <c r="B62" s="174"/>
      <c r="C62" s="175"/>
      <c r="D62" s="176"/>
      <c r="E62" s="177"/>
      <c r="F62" s="177"/>
      <c r="G62" s="177"/>
    </row>
    <row r="63" spans="2:7" s="160" customFormat="1" ht="12" x14ac:dyDescent="0.2">
      <c r="B63" s="174"/>
      <c r="C63" s="175"/>
      <c r="D63" s="176"/>
      <c r="E63" s="177"/>
      <c r="F63" s="177"/>
      <c r="G63" s="177"/>
    </row>
    <row r="64" spans="2:7" s="160" customFormat="1" ht="12" x14ac:dyDescent="0.2">
      <c r="B64" s="174"/>
      <c r="C64" s="175"/>
      <c r="D64" s="176"/>
      <c r="E64" s="177"/>
      <c r="F64" s="177"/>
      <c r="G64" s="177"/>
    </row>
    <row r="65" spans="2:7" s="160" customFormat="1" ht="12" x14ac:dyDescent="0.2">
      <c r="B65" s="174"/>
      <c r="C65" s="175"/>
      <c r="D65" s="176"/>
      <c r="E65" s="177"/>
      <c r="F65" s="177"/>
      <c r="G65" s="177"/>
    </row>
    <row r="66" spans="2:7" s="160" customFormat="1" ht="12" x14ac:dyDescent="0.2">
      <c r="B66" s="174"/>
      <c r="C66" s="175"/>
      <c r="D66" s="176"/>
      <c r="E66" s="177"/>
      <c r="F66" s="177"/>
      <c r="G66" s="177"/>
    </row>
    <row r="67" spans="2:7" s="160" customFormat="1" ht="12" x14ac:dyDescent="0.2">
      <c r="B67" s="174"/>
      <c r="C67" s="175"/>
      <c r="D67" s="176"/>
      <c r="E67" s="177"/>
      <c r="F67" s="177"/>
      <c r="G67" s="177"/>
    </row>
    <row r="68" spans="2:7" s="160" customFormat="1" ht="12" x14ac:dyDescent="0.2">
      <c r="B68" s="174"/>
      <c r="C68" s="175"/>
      <c r="D68" s="176"/>
      <c r="E68" s="177"/>
      <c r="F68" s="177"/>
      <c r="G68" s="177"/>
    </row>
    <row r="69" spans="2:7" s="160" customFormat="1" ht="12" x14ac:dyDescent="0.2">
      <c r="B69" s="174"/>
      <c r="C69" s="175"/>
      <c r="D69" s="176"/>
      <c r="E69" s="177"/>
      <c r="F69" s="177"/>
      <c r="G69" s="177"/>
    </row>
    <row r="70" spans="2:7" s="160" customFormat="1" ht="12" x14ac:dyDescent="0.2">
      <c r="B70" s="174"/>
      <c r="C70" s="175"/>
      <c r="D70" s="176"/>
      <c r="E70" s="177"/>
      <c r="F70" s="177"/>
      <c r="G70" s="177"/>
    </row>
    <row r="71" spans="2:7" s="160" customFormat="1" ht="12" x14ac:dyDescent="0.2">
      <c r="B71" s="174"/>
      <c r="C71" s="175"/>
      <c r="D71" s="176"/>
      <c r="E71" s="177"/>
      <c r="F71" s="177"/>
      <c r="G71" s="177"/>
    </row>
    <row r="72" spans="2:7" s="160" customFormat="1" ht="12" x14ac:dyDescent="0.2">
      <c r="B72" s="174"/>
      <c r="C72" s="175"/>
      <c r="D72" s="176"/>
      <c r="E72" s="177"/>
      <c r="F72" s="177"/>
      <c r="G72" s="177"/>
    </row>
    <row r="73" spans="2:7" s="160" customFormat="1" ht="12" x14ac:dyDescent="0.2">
      <c r="B73" s="174"/>
      <c r="C73" s="175"/>
      <c r="D73" s="176"/>
      <c r="E73" s="177"/>
      <c r="F73" s="177"/>
      <c r="G73" s="177"/>
    </row>
    <row r="74" spans="2:7" s="160" customFormat="1" ht="12" x14ac:dyDescent="0.2">
      <c r="B74" s="174"/>
      <c r="C74" s="175"/>
      <c r="D74" s="176"/>
      <c r="E74" s="177"/>
      <c r="F74" s="177"/>
      <c r="G74" s="177"/>
    </row>
    <row r="75" spans="2:7" s="160" customFormat="1" ht="12" x14ac:dyDescent="0.2">
      <c r="B75" s="174"/>
      <c r="C75" s="175"/>
      <c r="D75" s="176"/>
      <c r="E75" s="177"/>
      <c r="F75" s="177"/>
      <c r="G75" s="177"/>
    </row>
    <row r="76" spans="2:7" s="160" customFormat="1" ht="12" x14ac:dyDescent="0.2">
      <c r="B76" s="178"/>
      <c r="C76" s="179"/>
      <c r="D76" s="179"/>
      <c r="E76" s="180"/>
      <c r="F76" s="180"/>
      <c r="G76" s="180"/>
    </row>
    <row r="77" spans="2:7" s="160" customFormat="1" ht="12" x14ac:dyDescent="0.2">
      <c r="B77" s="178"/>
      <c r="C77" s="179"/>
      <c r="D77" s="179"/>
      <c r="E77" s="180"/>
      <c r="F77" s="180"/>
      <c r="G77" s="180"/>
    </row>
    <row r="78" spans="2:7" s="160" customFormat="1" ht="12" x14ac:dyDescent="0.2">
      <c r="B78" s="178"/>
      <c r="C78" s="179"/>
      <c r="D78" s="179"/>
      <c r="E78" s="180"/>
      <c r="F78" s="180"/>
      <c r="G78" s="180"/>
    </row>
    <row r="79" spans="2:7" s="160" customFormat="1" ht="12" x14ac:dyDescent="0.2">
      <c r="B79" s="174"/>
      <c r="C79" s="175"/>
      <c r="D79" s="176"/>
      <c r="E79" s="177"/>
      <c r="F79" s="177"/>
      <c r="G79" s="177"/>
    </row>
    <row r="80" spans="2:7" s="160" customFormat="1" ht="12" x14ac:dyDescent="0.2">
      <c r="B80" s="174"/>
      <c r="C80" s="175"/>
      <c r="D80" s="176"/>
      <c r="E80" s="177"/>
      <c r="F80" s="177"/>
      <c r="G80" s="177"/>
    </row>
    <row r="81" spans="1:7" s="160" customFormat="1" ht="12" x14ac:dyDescent="0.2">
      <c r="B81" s="174"/>
      <c r="C81" s="175"/>
      <c r="D81" s="176"/>
      <c r="E81" s="177"/>
      <c r="F81" s="177"/>
      <c r="G81" s="177"/>
    </row>
    <row r="82" spans="1:7" s="160" customFormat="1" ht="12" x14ac:dyDescent="0.2">
      <c r="B82" s="174"/>
      <c r="C82" s="175"/>
      <c r="D82" s="176"/>
      <c r="E82" s="177"/>
      <c r="F82" s="177"/>
      <c r="G82" s="177"/>
    </row>
    <row r="83" spans="1:7" s="160" customFormat="1" ht="12" x14ac:dyDescent="0.2">
      <c r="B83" s="178"/>
      <c r="C83" s="179"/>
      <c r="D83" s="179"/>
      <c r="E83" s="180"/>
      <c r="F83" s="180"/>
      <c r="G83" s="180"/>
    </row>
    <row r="84" spans="1:7" s="160" customFormat="1" ht="12" x14ac:dyDescent="0.2">
      <c r="B84" s="178"/>
      <c r="C84" s="179"/>
      <c r="D84" s="179"/>
      <c r="E84" s="180"/>
      <c r="F84" s="180"/>
      <c r="G84" s="180"/>
    </row>
    <row r="85" spans="1:7" s="160" customFormat="1" ht="12" x14ac:dyDescent="0.2">
      <c r="B85" s="178"/>
      <c r="C85" s="179"/>
      <c r="D85" s="179"/>
      <c r="E85" s="180"/>
      <c r="F85" s="180"/>
      <c r="G85" s="180"/>
    </row>
    <row r="86" spans="1:7" s="160" customFormat="1" ht="12" x14ac:dyDescent="0.2">
      <c r="B86" s="174"/>
      <c r="C86" s="175"/>
      <c r="D86" s="176"/>
      <c r="E86" s="177"/>
      <c r="F86" s="177"/>
      <c r="G86" s="177"/>
    </row>
    <row r="87" spans="1:7" s="160" customFormat="1" ht="12" x14ac:dyDescent="0.2">
      <c r="B87" s="178"/>
      <c r="C87" s="179"/>
      <c r="D87" s="179"/>
      <c r="E87" s="180"/>
      <c r="F87" s="180"/>
      <c r="G87" s="180"/>
    </row>
    <row r="88" spans="1:7" s="160" customFormat="1" ht="12" x14ac:dyDescent="0.2">
      <c r="B88" s="178"/>
      <c r="C88" s="179"/>
      <c r="D88" s="179"/>
      <c r="E88" s="180"/>
      <c r="F88" s="180"/>
      <c r="G88" s="180"/>
    </row>
    <row r="89" spans="1:7" s="160" customFormat="1" ht="12" x14ac:dyDescent="0.2">
      <c r="B89" s="178"/>
      <c r="C89" s="179"/>
      <c r="D89" s="179"/>
      <c r="E89" s="180"/>
      <c r="F89" s="180"/>
      <c r="G89" s="180"/>
    </row>
    <row r="90" spans="1:7" s="160" customFormat="1" ht="12" x14ac:dyDescent="0.2">
      <c r="B90" s="174"/>
      <c r="C90" s="175"/>
      <c r="D90" s="176"/>
      <c r="E90" s="177"/>
      <c r="F90" s="177"/>
      <c r="G90" s="177"/>
    </row>
    <row r="91" spans="1:7" s="160" customFormat="1" ht="12" x14ac:dyDescent="0.2">
      <c r="B91" s="174"/>
      <c r="C91" s="175"/>
      <c r="D91" s="176"/>
      <c r="E91" s="177"/>
      <c r="F91" s="177"/>
      <c r="G91" s="177"/>
    </row>
    <row r="92" spans="1:7" s="160" customFormat="1" ht="12" x14ac:dyDescent="0.2">
      <c r="B92" s="174"/>
      <c r="C92" s="175"/>
      <c r="D92" s="176"/>
      <c r="E92" s="177"/>
      <c r="F92" s="177"/>
      <c r="G92" s="177"/>
    </row>
    <row r="93" spans="1:7" s="160" customFormat="1" ht="12" x14ac:dyDescent="0.2">
      <c r="B93" s="174"/>
      <c r="C93" s="175"/>
      <c r="D93" s="176"/>
      <c r="E93" s="177"/>
      <c r="F93" s="177"/>
      <c r="G93" s="177"/>
    </row>
    <row r="94" spans="1:7" s="160" customFormat="1" ht="12" x14ac:dyDescent="0.2">
      <c r="A94" s="181"/>
      <c r="B94" s="174"/>
      <c r="C94" s="175"/>
      <c r="D94" s="176"/>
      <c r="E94" s="177"/>
      <c r="F94" s="177"/>
      <c r="G94" s="177"/>
    </row>
    <row r="95" spans="1:7" s="160" customFormat="1" ht="12" x14ac:dyDescent="0.2">
      <c r="B95" s="174"/>
      <c r="C95" s="175"/>
      <c r="D95" s="176"/>
      <c r="E95" s="177"/>
      <c r="F95" s="177"/>
      <c r="G95" s="177"/>
    </row>
    <row r="96" spans="1:7" s="160" customFormat="1" ht="12" x14ac:dyDescent="0.2">
      <c r="B96" s="174"/>
      <c r="C96" s="175"/>
      <c r="D96" s="176"/>
      <c r="E96" s="177"/>
      <c r="F96" s="177"/>
      <c r="G96" s="177"/>
    </row>
    <row r="97" spans="2:7" s="160" customFormat="1" ht="12" x14ac:dyDescent="0.2">
      <c r="B97" s="174"/>
      <c r="C97" s="175"/>
      <c r="D97" s="176"/>
      <c r="E97" s="177"/>
      <c r="F97" s="177"/>
      <c r="G97" s="177"/>
    </row>
    <row r="98" spans="2:7" s="160" customFormat="1" ht="12" x14ac:dyDescent="0.2">
      <c r="B98" s="174"/>
      <c r="C98" s="175"/>
      <c r="D98" s="176"/>
      <c r="E98" s="177"/>
      <c r="F98" s="177"/>
      <c r="G98" s="177"/>
    </row>
    <row r="99" spans="2:7" s="160" customFormat="1" ht="12" x14ac:dyDescent="0.2">
      <c r="B99" s="174"/>
      <c r="C99" s="175"/>
      <c r="D99" s="176"/>
      <c r="E99" s="177"/>
      <c r="F99" s="177"/>
      <c r="G99" s="177"/>
    </row>
    <row r="100" spans="2:7" s="160" customFormat="1" ht="12" x14ac:dyDescent="0.2">
      <c r="B100" s="174"/>
      <c r="C100" s="175"/>
      <c r="D100" s="176"/>
      <c r="E100" s="177"/>
      <c r="F100" s="177"/>
      <c r="G100" s="177"/>
    </row>
    <row r="101" spans="2:7" s="160" customFormat="1" ht="12" x14ac:dyDescent="0.2">
      <c r="B101" s="174"/>
      <c r="C101" s="175"/>
      <c r="D101" s="176"/>
      <c r="E101" s="177"/>
      <c r="F101" s="177"/>
      <c r="G101" s="177"/>
    </row>
    <row r="102" spans="2:7" s="160" customFormat="1" ht="12" x14ac:dyDescent="0.2">
      <c r="B102" s="174"/>
      <c r="C102" s="182"/>
      <c r="D102" s="176"/>
      <c r="E102" s="183"/>
      <c r="F102" s="184"/>
      <c r="G102" s="184"/>
    </row>
    <row r="103" spans="2:7" s="160" customFormat="1" ht="12" x14ac:dyDescent="0.2">
      <c r="B103" s="174"/>
      <c r="C103" s="175"/>
      <c r="D103" s="176"/>
      <c r="E103" s="177"/>
      <c r="F103" s="177"/>
      <c r="G103" s="177"/>
    </row>
    <row r="104" spans="2:7" s="160" customFormat="1" ht="12" x14ac:dyDescent="0.2">
      <c r="B104" s="174"/>
      <c r="C104" s="175"/>
      <c r="D104" s="176"/>
      <c r="E104" s="177"/>
      <c r="F104" s="177"/>
      <c r="G104" s="177"/>
    </row>
    <row r="105" spans="2:7" s="160" customFormat="1" ht="12" x14ac:dyDescent="0.2">
      <c r="B105" s="174"/>
      <c r="C105" s="175"/>
      <c r="D105" s="176"/>
      <c r="E105" s="177"/>
      <c r="F105" s="177"/>
      <c r="G105" s="177"/>
    </row>
    <row r="106" spans="2:7" s="160" customFormat="1" ht="12" x14ac:dyDescent="0.2">
      <c r="B106" s="174"/>
      <c r="C106" s="175"/>
      <c r="D106" s="176"/>
      <c r="E106" s="177"/>
      <c r="F106" s="177"/>
      <c r="G106" s="177"/>
    </row>
    <row r="107" spans="2:7" s="160" customFormat="1" ht="12" x14ac:dyDescent="0.2">
      <c r="B107" s="174"/>
      <c r="C107" s="175"/>
      <c r="D107" s="176"/>
      <c r="E107" s="177"/>
      <c r="F107" s="177"/>
      <c r="G107" s="177"/>
    </row>
    <row r="108" spans="2:7" s="160" customFormat="1" ht="12" x14ac:dyDescent="0.2">
      <c r="B108" s="174"/>
      <c r="C108" s="175"/>
      <c r="D108" s="176"/>
      <c r="E108" s="177"/>
      <c r="F108" s="177"/>
      <c r="G108" s="177"/>
    </row>
    <row r="109" spans="2:7" s="160" customFormat="1" ht="12" x14ac:dyDescent="0.2">
      <c r="B109" s="174"/>
      <c r="C109" s="175"/>
      <c r="D109" s="176"/>
      <c r="E109" s="177"/>
      <c r="F109" s="177"/>
      <c r="G109" s="177"/>
    </row>
    <row r="110" spans="2:7" s="160" customFormat="1" ht="12" x14ac:dyDescent="0.2">
      <c r="B110" s="174"/>
      <c r="C110" s="175"/>
      <c r="D110" s="176"/>
      <c r="E110" s="177"/>
      <c r="F110" s="177"/>
      <c r="G110" s="177"/>
    </row>
    <row r="111" spans="2:7" s="160" customFormat="1" ht="12" x14ac:dyDescent="0.2">
      <c r="B111" s="174"/>
      <c r="C111" s="175"/>
      <c r="D111" s="176"/>
      <c r="E111" s="177"/>
      <c r="F111" s="177"/>
      <c r="G111" s="177"/>
    </row>
    <row r="112" spans="2:7" s="160" customFormat="1" ht="12" x14ac:dyDescent="0.2">
      <c r="B112" s="174"/>
      <c r="C112" s="175"/>
      <c r="D112" s="176"/>
      <c r="E112" s="177"/>
      <c r="F112" s="177"/>
      <c r="G112" s="177"/>
    </row>
    <row r="113" spans="2:7" s="160" customFormat="1" ht="12" x14ac:dyDescent="0.2">
      <c r="B113" s="174"/>
      <c r="C113" s="175"/>
      <c r="D113" s="176"/>
      <c r="E113" s="177"/>
      <c r="F113" s="177"/>
      <c r="G113" s="177"/>
    </row>
    <row r="114" spans="2:7" s="160" customFormat="1" ht="12" x14ac:dyDescent="0.2">
      <c r="B114" s="174"/>
      <c r="C114" s="175"/>
      <c r="D114" s="176"/>
      <c r="E114" s="177"/>
      <c r="F114" s="177"/>
      <c r="G114" s="177"/>
    </row>
    <row r="115" spans="2:7" s="160" customFormat="1" ht="12" x14ac:dyDescent="0.2">
      <c r="B115" s="174"/>
      <c r="C115" s="175"/>
      <c r="D115" s="176"/>
      <c r="E115" s="177"/>
      <c r="F115" s="177"/>
      <c r="G115" s="177"/>
    </row>
    <row r="116" spans="2:7" s="160" customFormat="1" ht="12" x14ac:dyDescent="0.2">
      <c r="B116" s="174"/>
      <c r="C116" s="175"/>
      <c r="D116" s="176"/>
      <c r="E116" s="177"/>
      <c r="F116" s="177"/>
      <c r="G116" s="177"/>
    </row>
    <row r="117" spans="2:7" s="160" customFormat="1" ht="12" x14ac:dyDescent="0.2">
      <c r="B117" s="174"/>
      <c r="C117" s="175"/>
      <c r="D117" s="176"/>
      <c r="E117" s="177"/>
      <c r="F117" s="177"/>
      <c r="G117" s="177"/>
    </row>
    <row r="118" spans="2:7" s="160" customFormat="1" ht="12" x14ac:dyDescent="0.2">
      <c r="B118" s="174"/>
      <c r="C118" s="175"/>
      <c r="D118" s="176"/>
      <c r="E118" s="177"/>
      <c r="F118" s="177"/>
      <c r="G118" s="177"/>
    </row>
    <row r="119" spans="2:7" s="160" customFormat="1" ht="12" x14ac:dyDescent="0.2">
      <c r="B119" s="174"/>
      <c r="C119" s="175"/>
      <c r="D119" s="176"/>
      <c r="E119" s="177"/>
      <c r="F119" s="177"/>
      <c r="G119" s="177"/>
    </row>
    <row r="120" spans="2:7" s="160" customFormat="1" ht="12" x14ac:dyDescent="0.2">
      <c r="B120" s="174"/>
      <c r="C120" s="175"/>
      <c r="D120" s="176"/>
      <c r="E120" s="177"/>
      <c r="F120" s="177"/>
      <c r="G120" s="177"/>
    </row>
    <row r="121" spans="2:7" s="160" customFormat="1" ht="12" x14ac:dyDescent="0.2">
      <c r="B121" s="174"/>
      <c r="C121" s="175"/>
      <c r="D121" s="176"/>
      <c r="E121" s="177"/>
      <c r="F121" s="177"/>
      <c r="G121" s="177"/>
    </row>
    <row r="122" spans="2:7" s="160" customFormat="1" ht="12" x14ac:dyDescent="0.2">
      <c r="B122" s="174"/>
      <c r="C122" s="175"/>
      <c r="D122" s="176"/>
      <c r="E122" s="177"/>
      <c r="F122" s="177"/>
      <c r="G122" s="177"/>
    </row>
    <row r="123" spans="2:7" s="160" customFormat="1" ht="12" x14ac:dyDescent="0.2">
      <c r="B123" s="174"/>
      <c r="C123" s="175"/>
      <c r="D123" s="176"/>
      <c r="E123" s="177"/>
      <c r="F123" s="177"/>
      <c r="G123" s="177"/>
    </row>
    <row r="124" spans="2:7" s="160" customFormat="1" ht="12" x14ac:dyDescent="0.2">
      <c r="B124" s="174"/>
      <c r="C124" s="175"/>
      <c r="D124" s="176"/>
      <c r="E124" s="177"/>
      <c r="F124" s="177"/>
      <c r="G124" s="177"/>
    </row>
    <row r="125" spans="2:7" s="160" customFormat="1" ht="12" x14ac:dyDescent="0.2">
      <c r="B125" s="174"/>
      <c r="C125" s="175"/>
      <c r="D125" s="176"/>
      <c r="E125" s="177"/>
      <c r="F125" s="177"/>
      <c r="G125" s="177"/>
    </row>
    <row r="126" spans="2:7" s="160" customFormat="1" ht="12" x14ac:dyDescent="0.2">
      <c r="B126" s="174"/>
      <c r="C126" s="175"/>
      <c r="D126" s="176"/>
      <c r="E126" s="177"/>
      <c r="F126" s="177"/>
      <c r="G126" s="177"/>
    </row>
    <row r="127" spans="2:7" s="160" customFormat="1" ht="12" x14ac:dyDescent="0.2">
      <c r="B127" s="174"/>
      <c r="C127" s="175"/>
      <c r="D127" s="176"/>
      <c r="E127" s="177"/>
      <c r="F127" s="177"/>
      <c r="G127" s="177"/>
    </row>
    <row r="128" spans="2:7" s="160" customFormat="1" ht="12" x14ac:dyDescent="0.2">
      <c r="B128" s="174"/>
      <c r="C128" s="175"/>
      <c r="D128" s="176"/>
      <c r="E128" s="177"/>
      <c r="F128" s="177"/>
      <c r="G128" s="177"/>
    </row>
    <row r="129" spans="2:7" s="160" customFormat="1" ht="12" x14ac:dyDescent="0.2">
      <c r="B129" s="174"/>
      <c r="C129" s="175"/>
      <c r="D129" s="176"/>
      <c r="E129" s="177"/>
      <c r="F129" s="177"/>
      <c r="G129" s="177"/>
    </row>
    <row r="130" spans="2:7" s="160" customFormat="1" ht="12" x14ac:dyDescent="0.2">
      <c r="B130" s="174"/>
      <c r="C130" s="175"/>
      <c r="D130" s="176"/>
      <c r="E130" s="177"/>
      <c r="F130" s="177"/>
      <c r="G130" s="177"/>
    </row>
    <row r="131" spans="2:7" s="160" customFormat="1" ht="12" x14ac:dyDescent="0.2">
      <c r="B131" s="174"/>
      <c r="C131" s="175"/>
      <c r="D131" s="176"/>
      <c r="E131" s="177"/>
      <c r="F131" s="177"/>
      <c r="G131" s="177"/>
    </row>
    <row r="132" spans="2:7" s="160" customFormat="1" ht="12" x14ac:dyDescent="0.2">
      <c r="B132" s="174"/>
      <c r="C132" s="182"/>
      <c r="D132" s="176"/>
      <c r="E132" s="183"/>
      <c r="F132" s="184"/>
      <c r="G132" s="184"/>
    </row>
    <row r="133" spans="2:7" s="160" customFormat="1" ht="12" x14ac:dyDescent="0.2">
      <c r="B133" s="174"/>
      <c r="C133" s="175"/>
      <c r="D133" s="176"/>
      <c r="E133" s="177"/>
      <c r="F133" s="177"/>
      <c r="G133" s="177"/>
    </row>
    <row r="134" spans="2:7" s="160" customFormat="1" ht="12" x14ac:dyDescent="0.2">
      <c r="B134" s="174"/>
      <c r="C134" s="175"/>
      <c r="D134" s="176"/>
      <c r="E134" s="177"/>
      <c r="F134" s="177"/>
      <c r="G134" s="177"/>
    </row>
    <row r="135" spans="2:7" s="160" customFormat="1" ht="12" x14ac:dyDescent="0.2">
      <c r="B135" s="174"/>
      <c r="C135" s="176"/>
      <c r="D135" s="176"/>
      <c r="E135" s="184"/>
      <c r="F135" s="184"/>
      <c r="G135" s="184"/>
    </row>
    <row r="136" spans="2:7" s="160" customFormat="1" ht="12" x14ac:dyDescent="0.2">
      <c r="B136" s="174"/>
      <c r="C136" s="176"/>
      <c r="D136" s="176"/>
      <c r="E136" s="185"/>
      <c r="F136" s="184"/>
      <c r="G136" s="184"/>
    </row>
    <row r="137" spans="2:7" s="160" customFormat="1" ht="12" x14ac:dyDescent="0.2">
      <c r="B137" s="174"/>
      <c r="C137" s="176"/>
      <c r="D137" s="176"/>
      <c r="E137" s="185"/>
      <c r="F137" s="184"/>
      <c r="G137" s="184"/>
    </row>
    <row r="138" spans="2:7" s="160" customFormat="1" ht="12.75" x14ac:dyDescent="0.2">
      <c r="B138" s="174"/>
      <c r="C138" s="176"/>
      <c r="D138" s="176"/>
      <c r="E138" s="186"/>
      <c r="F138" s="184"/>
      <c r="G138" s="184"/>
    </row>
    <row r="139" spans="2:7" s="160" customFormat="1" ht="12" x14ac:dyDescent="0.2">
      <c r="B139" s="174"/>
      <c r="C139" s="176"/>
      <c r="D139" s="176"/>
      <c r="E139" s="177"/>
      <c r="F139" s="177"/>
      <c r="G139" s="177"/>
    </row>
    <row r="140" spans="2:7" s="160" customFormat="1" ht="12" x14ac:dyDescent="0.2">
      <c r="B140" s="174"/>
      <c r="C140" s="176"/>
      <c r="D140" s="176"/>
      <c r="E140" s="177"/>
      <c r="F140" s="177"/>
      <c r="G140" s="177"/>
    </row>
    <row r="141" spans="2:7" s="160" customFormat="1" ht="12" x14ac:dyDescent="0.2">
      <c r="B141" s="174"/>
      <c r="C141" s="176"/>
      <c r="D141" s="176"/>
      <c r="E141" s="177"/>
      <c r="F141" s="177"/>
      <c r="G141" s="177"/>
    </row>
    <row r="142" spans="2:7" s="160" customFormat="1" ht="12.75" x14ac:dyDescent="0.2">
      <c r="B142" s="187"/>
      <c r="C142" s="176"/>
      <c r="D142" s="176"/>
      <c r="E142" s="177"/>
      <c r="F142" s="177"/>
      <c r="G142" s="177"/>
    </row>
    <row r="143" spans="2:7" s="160" customFormat="1" ht="12.75" x14ac:dyDescent="0.2">
      <c r="B143" s="187"/>
      <c r="C143" s="176"/>
      <c r="D143" s="176"/>
      <c r="E143" s="177"/>
      <c r="F143" s="177"/>
      <c r="G143" s="177"/>
    </row>
    <row r="144" spans="2:7" s="160" customFormat="1" ht="12.75" x14ac:dyDescent="0.2">
      <c r="B144" s="187"/>
      <c r="C144" s="176"/>
      <c r="D144" s="176"/>
      <c r="E144" s="177"/>
      <c r="F144" s="177"/>
      <c r="G144" s="177"/>
    </row>
    <row r="145" spans="2:7" s="160" customFormat="1" ht="12.75" x14ac:dyDescent="0.2">
      <c r="B145" s="187"/>
      <c r="C145" s="176"/>
      <c r="D145" s="176"/>
      <c r="E145" s="177"/>
      <c r="F145" s="177"/>
      <c r="G145" s="177"/>
    </row>
    <row r="146" spans="2:7" s="160" customFormat="1" ht="12.75" x14ac:dyDescent="0.2">
      <c r="B146" s="187"/>
      <c r="C146" s="176"/>
      <c r="D146" s="176"/>
      <c r="E146" s="177"/>
      <c r="F146" s="177"/>
      <c r="G146" s="177"/>
    </row>
    <row r="147" spans="2:7" s="160" customFormat="1" ht="12.75" x14ac:dyDescent="0.2">
      <c r="B147" s="187"/>
      <c r="C147" s="176"/>
      <c r="D147" s="176"/>
      <c r="E147" s="177"/>
      <c r="F147" s="177"/>
      <c r="G147" s="177"/>
    </row>
    <row r="148" spans="2:7" s="160" customFormat="1" ht="12.75" x14ac:dyDescent="0.2">
      <c r="B148" s="187"/>
      <c r="C148" s="176"/>
      <c r="D148" s="176"/>
      <c r="E148" s="177"/>
      <c r="F148" s="177"/>
      <c r="G148" s="177"/>
    </row>
    <row r="149" spans="2:7" s="160" customFormat="1" ht="12.75" x14ac:dyDescent="0.2">
      <c r="B149" s="187"/>
      <c r="C149" s="176"/>
      <c r="D149" s="176"/>
      <c r="E149" s="177"/>
      <c r="F149" s="177"/>
      <c r="G149" s="177"/>
    </row>
    <row r="150" spans="2:7" s="160" customFormat="1" ht="12" x14ac:dyDescent="0.2"/>
    <row r="151" spans="2:7" s="160" customFormat="1" ht="12" x14ac:dyDescent="0.2"/>
    <row r="152" spans="2:7" s="160" customFormat="1" ht="12" x14ac:dyDescent="0.2"/>
    <row r="153" spans="2:7" s="160" customFormat="1" ht="12" x14ac:dyDescent="0.2"/>
    <row r="154" spans="2:7" s="160" customFormat="1" ht="12" x14ac:dyDescent="0.2"/>
    <row r="155" spans="2:7" s="160" customFormat="1" ht="12" x14ac:dyDescent="0.2"/>
    <row r="156" spans="2:7" s="160" customFormat="1" ht="12" x14ac:dyDescent="0.2"/>
    <row r="157" spans="2:7" s="160" customFormat="1" ht="12" x14ac:dyDescent="0.2"/>
    <row r="158" spans="2:7" s="160" customFormat="1" ht="12" x14ac:dyDescent="0.2"/>
    <row r="159" spans="2:7" s="160" customFormat="1" ht="12" x14ac:dyDescent="0.2"/>
    <row r="160" spans="2:7" s="160" customFormat="1" ht="12" x14ac:dyDescent="0.2"/>
    <row r="161" s="160" customFormat="1" ht="12" x14ac:dyDescent="0.2"/>
    <row r="162" s="160" customFormat="1" ht="12" x14ac:dyDescent="0.2"/>
    <row r="163" s="160" customFormat="1" ht="12" x14ac:dyDescent="0.2"/>
    <row r="164" s="160" customFormat="1" ht="12" x14ac:dyDescent="0.2"/>
    <row r="165" s="160" customFormat="1" ht="12" x14ac:dyDescent="0.2"/>
    <row r="166" s="160" customFormat="1" ht="12" x14ac:dyDescent="0.2"/>
    <row r="167" s="160" customFormat="1" ht="12" x14ac:dyDescent="0.2"/>
    <row r="168" s="160" customFormat="1" ht="12" x14ac:dyDescent="0.2"/>
    <row r="169" s="160" customFormat="1" ht="12" x14ac:dyDescent="0.2"/>
    <row r="170" s="160" customFormat="1" ht="12" x14ac:dyDescent="0.2"/>
    <row r="171" s="160" customFormat="1" ht="12" x14ac:dyDescent="0.2"/>
    <row r="172" s="160" customFormat="1" ht="12" x14ac:dyDescent="0.2"/>
    <row r="173" s="160" customFormat="1" ht="12" x14ac:dyDescent="0.2"/>
    <row r="174" s="160" customFormat="1" ht="12" x14ac:dyDescent="0.2"/>
    <row r="175" s="160" customFormat="1" ht="12" x14ac:dyDescent="0.2"/>
    <row r="176" s="160" customFormat="1" ht="12" x14ac:dyDescent="0.2"/>
    <row r="177" s="160" customFormat="1" ht="12" x14ac:dyDescent="0.2"/>
    <row r="178" s="160" customFormat="1" ht="12" x14ac:dyDescent="0.2"/>
    <row r="179" s="160" customFormat="1" ht="12" x14ac:dyDescent="0.2"/>
    <row r="180" s="160" customFormat="1" ht="12" x14ac:dyDescent="0.2"/>
    <row r="181" s="160" customFormat="1" ht="12" x14ac:dyDescent="0.2"/>
    <row r="182" s="160" customFormat="1" ht="12" x14ac:dyDescent="0.2"/>
    <row r="183" s="160" customFormat="1" ht="12" x14ac:dyDescent="0.2"/>
    <row r="184" s="160" customFormat="1" ht="12" x14ac:dyDescent="0.2"/>
    <row r="185" s="160" customFormat="1" ht="12" x14ac:dyDescent="0.2"/>
    <row r="186" s="160" customFormat="1" ht="12" x14ac:dyDescent="0.2"/>
    <row r="187" s="160" customFormat="1" ht="12" x14ac:dyDescent="0.2"/>
    <row r="188" s="160" customFormat="1" ht="12" x14ac:dyDescent="0.2"/>
    <row r="189" s="160" customFormat="1" ht="12" x14ac:dyDescent="0.2"/>
    <row r="190" s="160" customFormat="1" ht="12" x14ac:dyDescent="0.2"/>
    <row r="191" s="160" customFormat="1" ht="12" x14ac:dyDescent="0.2"/>
    <row r="192" s="160" customFormat="1" ht="12" x14ac:dyDescent="0.2"/>
    <row r="193" s="160" customFormat="1" ht="12" x14ac:dyDescent="0.2"/>
    <row r="194" s="160" customFormat="1" ht="12" x14ac:dyDescent="0.2"/>
    <row r="195" s="160" customFormat="1" ht="12" x14ac:dyDescent="0.2"/>
    <row r="196" s="160" customFormat="1" ht="12" x14ac:dyDescent="0.2"/>
    <row r="197" s="160" customFormat="1" ht="12" x14ac:dyDescent="0.2"/>
    <row r="198" s="160" customFormat="1" ht="12" x14ac:dyDescent="0.2"/>
    <row r="199" s="160" customFormat="1" ht="12" x14ac:dyDescent="0.2"/>
    <row r="200" s="160" customFormat="1" ht="12" x14ac:dyDescent="0.2"/>
    <row r="201" s="160" customFormat="1" ht="12" x14ac:dyDescent="0.2"/>
    <row r="202" s="160" customFormat="1" ht="12" x14ac:dyDescent="0.2"/>
    <row r="203" s="160" customFormat="1" ht="12" x14ac:dyDescent="0.2"/>
    <row r="204" s="160" customFormat="1" ht="12" x14ac:dyDescent="0.2"/>
    <row r="205" s="160" customFormat="1" ht="12" x14ac:dyDescent="0.2"/>
    <row r="206" s="160" customFormat="1" ht="12" x14ac:dyDescent="0.2"/>
    <row r="207" s="160" customFormat="1" ht="12" x14ac:dyDescent="0.2"/>
    <row r="208" s="160" customFormat="1" ht="12" x14ac:dyDescent="0.2"/>
    <row r="209" s="160" customFormat="1" ht="12" x14ac:dyDescent="0.2"/>
    <row r="210" s="160" customFormat="1" ht="12" x14ac:dyDescent="0.2"/>
    <row r="211" s="160" customFormat="1" ht="12" x14ac:dyDescent="0.2"/>
    <row r="212" s="160" customFormat="1" ht="12" x14ac:dyDescent="0.2"/>
    <row r="213" s="160" customFormat="1" ht="12" x14ac:dyDescent="0.2"/>
    <row r="214" s="160" customFormat="1" ht="12" x14ac:dyDescent="0.2"/>
    <row r="215" s="160" customFormat="1" ht="12" x14ac:dyDescent="0.2"/>
    <row r="216" s="160" customFormat="1" ht="12" x14ac:dyDescent="0.2"/>
    <row r="217" s="160" customFormat="1" ht="12" x14ac:dyDescent="0.2"/>
    <row r="218" s="160" customFormat="1" ht="12" x14ac:dyDescent="0.2"/>
    <row r="219" s="160" customFormat="1" ht="12" x14ac:dyDescent="0.2"/>
    <row r="220" s="160" customFormat="1" ht="12" x14ac:dyDescent="0.2"/>
    <row r="221" s="160" customFormat="1" ht="12" x14ac:dyDescent="0.2"/>
    <row r="222" s="160" customFormat="1" ht="12" x14ac:dyDescent="0.2"/>
    <row r="223" s="160" customFormat="1" ht="12" x14ac:dyDescent="0.2"/>
    <row r="224" s="160" customFormat="1" ht="12" x14ac:dyDescent="0.2"/>
    <row r="225" s="160" customFormat="1" ht="12" x14ac:dyDescent="0.2"/>
    <row r="226" s="160" customFormat="1" ht="12" x14ac:dyDescent="0.2"/>
    <row r="227" s="160" customFormat="1" ht="12" x14ac:dyDescent="0.2"/>
    <row r="228" s="160" customFormat="1" ht="12" x14ac:dyDescent="0.2"/>
    <row r="229" s="160" customFormat="1" ht="12" x14ac:dyDescent="0.2"/>
    <row r="230" s="160" customFormat="1" ht="12" x14ac:dyDescent="0.2"/>
    <row r="231" s="160" customFormat="1" ht="12" x14ac:dyDescent="0.2"/>
    <row r="232" s="160" customFormat="1" ht="12" x14ac:dyDescent="0.2"/>
    <row r="233" s="160" customFormat="1" ht="12" x14ac:dyDescent="0.2"/>
    <row r="234" s="160" customFormat="1" ht="12" x14ac:dyDescent="0.2"/>
    <row r="235" s="160" customFormat="1" ht="12" x14ac:dyDescent="0.2"/>
    <row r="236" s="160" customFormat="1" ht="12" x14ac:dyDescent="0.2"/>
    <row r="237" s="160" customFormat="1" ht="12" x14ac:dyDescent="0.2"/>
    <row r="238" s="160" customFormat="1" ht="12" x14ac:dyDescent="0.2"/>
    <row r="239" s="160" customFormat="1" ht="12" x14ac:dyDescent="0.2"/>
    <row r="240" s="160" customFormat="1" ht="12" x14ac:dyDescent="0.2"/>
    <row r="241" s="160" customFormat="1" ht="12" x14ac:dyDescent="0.2"/>
    <row r="242" s="160" customFormat="1" ht="12" x14ac:dyDescent="0.2"/>
    <row r="243" s="160" customFormat="1" ht="12" x14ac:dyDescent="0.2"/>
    <row r="244" s="160" customFormat="1" ht="12" x14ac:dyDescent="0.2"/>
    <row r="245" s="160" customFormat="1" ht="12" x14ac:dyDescent="0.2"/>
    <row r="246" s="160" customFormat="1" ht="12" x14ac:dyDescent="0.2"/>
    <row r="247" s="160" customFormat="1" ht="12" x14ac:dyDescent="0.2"/>
    <row r="248" s="160" customFormat="1" ht="12" x14ac:dyDescent="0.2"/>
    <row r="249" s="160" customFormat="1" ht="12" x14ac:dyDescent="0.2"/>
    <row r="250" s="160" customFormat="1" ht="12" x14ac:dyDescent="0.2"/>
    <row r="251" s="160" customFormat="1" ht="12" x14ac:dyDescent="0.2"/>
    <row r="252" s="160" customFormat="1" ht="12" x14ac:dyDescent="0.2"/>
    <row r="253" s="160" customFormat="1" ht="12" x14ac:dyDescent="0.2"/>
    <row r="254" s="160" customFormat="1" ht="12" x14ac:dyDescent="0.2"/>
    <row r="255" s="160" customFormat="1" ht="12" x14ac:dyDescent="0.2"/>
    <row r="256" s="160" customFormat="1" ht="12" x14ac:dyDescent="0.2"/>
    <row r="257" s="160" customFormat="1" ht="12" x14ac:dyDescent="0.2"/>
    <row r="258" s="160" customFormat="1" ht="12" x14ac:dyDescent="0.2"/>
    <row r="259" s="160" customFormat="1" ht="12" x14ac:dyDescent="0.2"/>
    <row r="260" s="160" customFormat="1" ht="12" x14ac:dyDescent="0.2"/>
    <row r="261" s="160" customFormat="1" ht="12" x14ac:dyDescent="0.2"/>
    <row r="262" s="160" customFormat="1" ht="12" x14ac:dyDescent="0.2"/>
    <row r="263" s="160" customFormat="1" ht="12" x14ac:dyDescent="0.2"/>
    <row r="264" s="160" customFormat="1" ht="12" x14ac:dyDescent="0.2"/>
    <row r="265" s="160" customFormat="1" ht="12" x14ac:dyDescent="0.2"/>
    <row r="266" s="160" customFormat="1" ht="12" x14ac:dyDescent="0.2"/>
    <row r="267" s="160" customFormat="1" ht="12" x14ac:dyDescent="0.2"/>
    <row r="268" s="160" customFormat="1" ht="12" x14ac:dyDescent="0.2"/>
    <row r="269" s="160" customFormat="1" ht="12" x14ac:dyDescent="0.2"/>
    <row r="270" s="160" customFormat="1" ht="12" x14ac:dyDescent="0.2"/>
    <row r="271" s="160" customFormat="1" ht="12" x14ac:dyDescent="0.2"/>
    <row r="272" s="160" customFormat="1" ht="12" x14ac:dyDescent="0.2"/>
    <row r="273" s="160" customFormat="1" ht="12" x14ac:dyDescent="0.2"/>
    <row r="274" s="160" customFormat="1" ht="12" x14ac:dyDescent="0.2"/>
    <row r="275" s="160" customFormat="1" ht="12" x14ac:dyDescent="0.2"/>
    <row r="276" s="160" customFormat="1" ht="12" x14ac:dyDescent="0.2"/>
    <row r="277" s="160" customFormat="1" ht="12" x14ac:dyDescent="0.2"/>
    <row r="278" s="160" customFormat="1" ht="12" x14ac:dyDescent="0.2"/>
    <row r="279" s="160" customFormat="1" ht="12" x14ac:dyDescent="0.2"/>
    <row r="280" s="160" customFormat="1" ht="12" x14ac:dyDescent="0.2"/>
    <row r="281" s="160" customFormat="1" ht="12" x14ac:dyDescent="0.2"/>
    <row r="282" s="160" customFormat="1" ht="12" x14ac:dyDescent="0.2"/>
    <row r="283" s="160" customFormat="1" ht="12" x14ac:dyDescent="0.2"/>
    <row r="284" s="160" customFormat="1" ht="12" x14ac:dyDescent="0.2"/>
    <row r="285" s="160" customFormat="1" ht="12" x14ac:dyDescent="0.2"/>
    <row r="286" s="160" customFormat="1" ht="12" x14ac:dyDescent="0.2"/>
    <row r="287" s="160" customFormat="1" ht="12" x14ac:dyDescent="0.2"/>
    <row r="288" s="160" customFormat="1" ht="12" x14ac:dyDescent="0.2"/>
    <row r="289" s="160" customFormat="1" ht="12" x14ac:dyDescent="0.2"/>
    <row r="290" s="160" customFormat="1" ht="12" x14ac:dyDescent="0.2"/>
    <row r="291" s="160" customFormat="1" ht="12" x14ac:dyDescent="0.2"/>
    <row r="292" s="160" customFormat="1" ht="12" x14ac:dyDescent="0.2"/>
    <row r="293" s="160" customFormat="1" ht="12" x14ac:dyDescent="0.2"/>
    <row r="294" s="160" customFormat="1" ht="12" x14ac:dyDescent="0.2"/>
    <row r="295" s="160" customFormat="1" ht="12" x14ac:dyDescent="0.2"/>
    <row r="296" s="160" customFormat="1" ht="12" x14ac:dyDescent="0.2"/>
    <row r="297" s="160" customFormat="1" ht="12" x14ac:dyDescent="0.2"/>
    <row r="298" s="160" customFormat="1" ht="12" x14ac:dyDescent="0.2"/>
    <row r="299" s="160" customFormat="1" ht="12" x14ac:dyDescent="0.2"/>
    <row r="300" s="160" customFormat="1" ht="12" x14ac:dyDescent="0.2"/>
    <row r="301" s="160" customFormat="1" ht="12" x14ac:dyDescent="0.2"/>
    <row r="302" s="160" customFormat="1" ht="12" x14ac:dyDescent="0.2"/>
    <row r="303" s="160" customFormat="1" ht="12" x14ac:dyDescent="0.2"/>
    <row r="304" s="160" customFormat="1" ht="12" x14ac:dyDescent="0.2"/>
    <row r="305" s="160" customFormat="1" ht="12" x14ac:dyDescent="0.2"/>
    <row r="306" s="160" customFormat="1" ht="12" x14ac:dyDescent="0.2"/>
    <row r="307" s="160" customFormat="1" ht="12" x14ac:dyDescent="0.2"/>
    <row r="308" s="160" customFormat="1" ht="12" x14ac:dyDescent="0.2"/>
    <row r="309" s="160" customFormat="1" ht="12" x14ac:dyDescent="0.2"/>
    <row r="310" s="160" customFormat="1" ht="12" x14ac:dyDescent="0.2"/>
    <row r="311" s="160" customFormat="1" ht="12" x14ac:dyDescent="0.2"/>
    <row r="312" s="160" customFormat="1" ht="12" x14ac:dyDescent="0.2"/>
    <row r="313" s="160" customFormat="1" ht="12" x14ac:dyDescent="0.2"/>
    <row r="314" s="160" customFormat="1" ht="12" x14ac:dyDescent="0.2"/>
    <row r="315" s="160" customFormat="1" ht="12" x14ac:dyDescent="0.2"/>
    <row r="316" s="160" customFormat="1" ht="12" x14ac:dyDescent="0.2"/>
    <row r="317" s="160" customFormat="1" ht="12" x14ac:dyDescent="0.2"/>
    <row r="318" s="160" customFormat="1" ht="12" x14ac:dyDescent="0.2"/>
    <row r="319" s="160" customFormat="1" ht="12" x14ac:dyDescent="0.2"/>
    <row r="320" s="160" customFormat="1" ht="12" x14ac:dyDescent="0.2"/>
    <row r="321" s="160" customFormat="1" ht="12" x14ac:dyDescent="0.2"/>
    <row r="322" s="160" customFormat="1" ht="12" x14ac:dyDescent="0.2"/>
    <row r="323" s="160" customFormat="1" ht="12" x14ac:dyDescent="0.2"/>
    <row r="324" s="160" customFormat="1" ht="12" x14ac:dyDescent="0.2"/>
    <row r="325" s="160" customFormat="1" ht="12" x14ac:dyDescent="0.2"/>
    <row r="326" s="160" customFormat="1" ht="12" x14ac:dyDescent="0.2"/>
    <row r="327" s="160" customFormat="1" ht="12" x14ac:dyDescent="0.2"/>
    <row r="328" s="160" customFormat="1" ht="12" x14ac:dyDescent="0.2"/>
    <row r="329" s="160" customFormat="1" ht="12" x14ac:dyDescent="0.2"/>
    <row r="330" s="160" customFormat="1" ht="12" x14ac:dyDescent="0.2"/>
    <row r="331" s="160" customFormat="1" ht="12" x14ac:dyDescent="0.2"/>
    <row r="332" s="160" customFormat="1" ht="12" x14ac:dyDescent="0.2"/>
    <row r="333" s="160" customFormat="1" ht="12" x14ac:dyDescent="0.2"/>
    <row r="334" s="160" customFormat="1" ht="12" x14ac:dyDescent="0.2"/>
    <row r="335" s="160" customFormat="1" ht="12" x14ac:dyDescent="0.2"/>
    <row r="336" s="160" customFormat="1" ht="12" x14ac:dyDescent="0.2"/>
    <row r="337" s="160" customFormat="1" ht="12" x14ac:dyDescent="0.2"/>
    <row r="338" s="160" customFormat="1" ht="12" x14ac:dyDescent="0.2"/>
    <row r="339" s="160" customFormat="1" ht="12" x14ac:dyDescent="0.2"/>
    <row r="340" s="160" customFormat="1" ht="12" x14ac:dyDescent="0.2"/>
    <row r="341" s="160" customFormat="1" ht="12" x14ac:dyDescent="0.2"/>
    <row r="342" s="160" customFormat="1" ht="12" x14ac:dyDescent="0.2"/>
    <row r="343" s="160" customFormat="1" ht="12" x14ac:dyDescent="0.2"/>
    <row r="344" s="160" customFormat="1" ht="12" x14ac:dyDescent="0.2"/>
    <row r="345" s="160" customFormat="1" ht="12" x14ac:dyDescent="0.2"/>
    <row r="346" s="160" customFormat="1" ht="12" x14ac:dyDescent="0.2"/>
    <row r="347" s="160" customFormat="1" ht="12" x14ac:dyDescent="0.2"/>
    <row r="348" s="160" customFormat="1" ht="12" x14ac:dyDescent="0.2"/>
    <row r="349" s="160" customFormat="1" ht="12" x14ac:dyDescent="0.2"/>
    <row r="350" s="160" customFormat="1" ht="12" x14ac:dyDescent="0.2"/>
    <row r="351" s="160" customFormat="1" ht="12" x14ac:dyDescent="0.2"/>
    <row r="352" s="160" customFormat="1" ht="12" x14ac:dyDescent="0.2"/>
    <row r="353" s="160" customFormat="1" ht="12" x14ac:dyDescent="0.2"/>
    <row r="354" s="160" customFormat="1" ht="12" x14ac:dyDescent="0.2"/>
    <row r="355" s="160" customFormat="1" ht="12" x14ac:dyDescent="0.2"/>
    <row r="356" s="160" customFormat="1" ht="12" x14ac:dyDescent="0.2"/>
    <row r="357" s="160" customFormat="1" ht="12" x14ac:dyDescent="0.2"/>
    <row r="358" s="160" customFormat="1" ht="12" x14ac:dyDescent="0.2"/>
    <row r="359" s="160" customFormat="1" ht="12" x14ac:dyDescent="0.2"/>
    <row r="360" s="160" customFormat="1" ht="12" x14ac:dyDescent="0.2"/>
    <row r="361" s="160" customFormat="1" ht="12" x14ac:dyDescent="0.2"/>
    <row r="362" s="160" customFormat="1" ht="12" x14ac:dyDescent="0.2"/>
    <row r="363" s="160" customFormat="1" ht="12" x14ac:dyDescent="0.2"/>
    <row r="364" s="160" customFormat="1" ht="12" x14ac:dyDescent="0.2"/>
    <row r="365" s="160" customFormat="1" ht="12" x14ac:dyDescent="0.2"/>
    <row r="366" s="160" customFormat="1" ht="12" x14ac:dyDescent="0.2"/>
    <row r="367" s="160" customFormat="1" ht="12" x14ac:dyDescent="0.2"/>
    <row r="368" s="160" customFormat="1" ht="12" x14ac:dyDescent="0.2"/>
    <row r="369" s="160" customFormat="1" ht="12" x14ac:dyDescent="0.2"/>
    <row r="370" s="160" customFormat="1" ht="12" x14ac:dyDescent="0.2"/>
    <row r="371" s="160" customFormat="1" ht="12" x14ac:dyDescent="0.2"/>
    <row r="372" s="160" customFormat="1" ht="12" x14ac:dyDescent="0.2"/>
    <row r="373" s="160" customFormat="1" ht="12" x14ac:dyDescent="0.2"/>
    <row r="374" s="160" customFormat="1" ht="12" x14ac:dyDescent="0.2"/>
    <row r="375" s="160" customFormat="1" ht="12" x14ac:dyDescent="0.2"/>
    <row r="376" s="160" customFormat="1" ht="12" x14ac:dyDescent="0.2"/>
    <row r="377" s="160" customFormat="1" ht="12" x14ac:dyDescent="0.2"/>
    <row r="378" s="160" customFormat="1" ht="12" x14ac:dyDescent="0.2"/>
    <row r="379" s="160" customFormat="1" ht="12" x14ac:dyDescent="0.2"/>
    <row r="380" s="160" customFormat="1" ht="12" x14ac:dyDescent="0.2"/>
    <row r="381" s="160" customFormat="1" ht="12" x14ac:dyDescent="0.2"/>
    <row r="382" s="160" customFormat="1" ht="12" x14ac:dyDescent="0.2"/>
    <row r="383" s="160" customFormat="1" ht="12" x14ac:dyDescent="0.2"/>
    <row r="384" s="160" customFormat="1" ht="12" x14ac:dyDescent="0.2"/>
    <row r="385" s="160" customFormat="1" ht="12" x14ac:dyDescent="0.2"/>
    <row r="386" s="160" customFormat="1" ht="12" x14ac:dyDescent="0.2"/>
    <row r="387" s="160" customFormat="1" ht="12" x14ac:dyDescent="0.2"/>
    <row r="388" s="160" customFormat="1" ht="12" x14ac:dyDescent="0.2"/>
    <row r="389" s="160" customFormat="1" ht="12" x14ac:dyDescent="0.2"/>
    <row r="390" s="160" customFormat="1" ht="12" x14ac:dyDescent="0.2"/>
    <row r="391" s="160" customFormat="1" ht="12" x14ac:dyDescent="0.2"/>
    <row r="392" s="160" customFormat="1" ht="12" x14ac:dyDescent="0.2"/>
    <row r="393" s="160" customFormat="1" ht="12" x14ac:dyDescent="0.2"/>
    <row r="394" s="160" customFormat="1" ht="12" x14ac:dyDescent="0.2"/>
    <row r="395" s="160" customFormat="1" ht="12" x14ac:dyDescent="0.2"/>
    <row r="396" s="160" customFormat="1" ht="12" x14ac:dyDescent="0.2"/>
    <row r="397" s="160" customFormat="1" ht="12" x14ac:dyDescent="0.2"/>
    <row r="398" s="160" customFormat="1" ht="12" x14ac:dyDescent="0.2"/>
    <row r="399" s="160" customFormat="1" ht="12" x14ac:dyDescent="0.2"/>
    <row r="400" s="160" customFormat="1" ht="12" x14ac:dyDescent="0.2"/>
    <row r="401" s="160" customFormat="1" ht="12" x14ac:dyDescent="0.2"/>
    <row r="402" s="160" customFormat="1" ht="12" x14ac:dyDescent="0.2"/>
    <row r="403" s="160" customFormat="1" ht="12" x14ac:dyDescent="0.2"/>
    <row r="404" s="160" customFormat="1" ht="12" x14ac:dyDescent="0.2"/>
    <row r="405" s="160" customFormat="1" ht="12" x14ac:dyDescent="0.2"/>
    <row r="406" s="160" customFormat="1" ht="12" x14ac:dyDescent="0.2"/>
    <row r="407" s="160" customFormat="1" ht="12" x14ac:dyDescent="0.2"/>
    <row r="408" s="160" customFormat="1" ht="12" x14ac:dyDescent="0.2"/>
    <row r="409" s="160" customFormat="1" ht="12" x14ac:dyDescent="0.2"/>
    <row r="410" s="160" customFormat="1" ht="12" x14ac:dyDescent="0.2"/>
    <row r="411" s="160" customFormat="1" ht="12" x14ac:dyDescent="0.2"/>
    <row r="412" s="160" customFormat="1" ht="12" x14ac:dyDescent="0.2"/>
    <row r="413" s="160" customFormat="1" ht="12" x14ac:dyDescent="0.2"/>
    <row r="414" s="160" customFormat="1" ht="12" x14ac:dyDescent="0.2"/>
    <row r="415" s="160" customFormat="1" ht="12" x14ac:dyDescent="0.2"/>
    <row r="416" s="160" customFormat="1" ht="12" x14ac:dyDescent="0.2"/>
    <row r="417" s="160" customFormat="1" ht="12" x14ac:dyDescent="0.2"/>
    <row r="418" s="160" customFormat="1" ht="12" x14ac:dyDescent="0.2"/>
    <row r="419" s="160" customFormat="1" ht="12" x14ac:dyDescent="0.2"/>
    <row r="420" s="160" customFormat="1" ht="12" x14ac:dyDescent="0.2"/>
    <row r="421" s="160" customFormat="1" ht="12" x14ac:dyDescent="0.2"/>
    <row r="422" s="160" customFormat="1" ht="12" x14ac:dyDescent="0.2"/>
    <row r="423" s="160" customFormat="1" ht="12" x14ac:dyDescent="0.2"/>
    <row r="424" s="160" customFormat="1" ht="12" x14ac:dyDescent="0.2"/>
    <row r="425" s="160" customFormat="1" ht="12" x14ac:dyDescent="0.2"/>
    <row r="426" s="160" customFormat="1" ht="12" x14ac:dyDescent="0.2"/>
    <row r="427" s="160" customFormat="1" ht="12" x14ac:dyDescent="0.2"/>
    <row r="428" s="160" customFormat="1" ht="12" x14ac:dyDescent="0.2"/>
    <row r="429" s="160" customFormat="1" ht="12" x14ac:dyDescent="0.2"/>
    <row r="430" s="160" customFormat="1" ht="12" x14ac:dyDescent="0.2"/>
    <row r="431" s="160" customFormat="1" ht="12" x14ac:dyDescent="0.2"/>
    <row r="432" s="160" customFormat="1" ht="12" x14ac:dyDescent="0.2"/>
    <row r="433" s="160" customFormat="1" ht="12" x14ac:dyDescent="0.2"/>
    <row r="434" s="160" customFormat="1" ht="12" x14ac:dyDescent="0.2"/>
    <row r="435" s="160" customFormat="1" ht="12" x14ac:dyDescent="0.2"/>
    <row r="436" s="160" customFormat="1" ht="12" x14ac:dyDescent="0.2"/>
    <row r="437" s="160" customFormat="1" ht="12" x14ac:dyDescent="0.2"/>
    <row r="438" s="160" customFormat="1" ht="12" x14ac:dyDescent="0.2"/>
    <row r="439" s="160" customFormat="1" ht="12" x14ac:dyDescent="0.2"/>
    <row r="440" s="160" customFormat="1" ht="12" x14ac:dyDescent="0.2"/>
    <row r="441" s="160" customFormat="1" ht="12" x14ac:dyDescent="0.2"/>
    <row r="442" s="160" customFormat="1" ht="12" x14ac:dyDescent="0.2"/>
    <row r="443" s="160" customFormat="1" ht="12" x14ac:dyDescent="0.2"/>
    <row r="444" s="160" customFormat="1" ht="12" x14ac:dyDescent="0.2"/>
    <row r="445" s="160" customFormat="1" ht="12" x14ac:dyDescent="0.2"/>
    <row r="446" s="160" customFormat="1" ht="12" x14ac:dyDescent="0.2"/>
    <row r="447" s="160" customFormat="1" ht="12" x14ac:dyDescent="0.2"/>
    <row r="448" s="160" customFormat="1" ht="12" x14ac:dyDescent="0.2"/>
    <row r="449" s="160" customFormat="1" ht="12" x14ac:dyDescent="0.2"/>
    <row r="450" s="160" customFormat="1" ht="12" x14ac:dyDescent="0.2"/>
    <row r="451" s="160" customFormat="1" ht="12" x14ac:dyDescent="0.2"/>
    <row r="452" s="160" customFormat="1" ht="12" x14ac:dyDescent="0.2"/>
    <row r="453" s="160" customFormat="1" ht="12" x14ac:dyDescent="0.2"/>
    <row r="454" s="160" customFormat="1" ht="12" x14ac:dyDescent="0.2"/>
    <row r="455" s="160" customFormat="1" ht="12" x14ac:dyDescent="0.2"/>
    <row r="456" s="160" customFormat="1" ht="12" x14ac:dyDescent="0.2"/>
    <row r="457" s="160" customFormat="1" ht="12" x14ac:dyDescent="0.2"/>
    <row r="458" s="160" customFormat="1" ht="12" x14ac:dyDescent="0.2"/>
  </sheetData>
  <sheetProtection algorithmName="SHA-512" hashValue="N0cPCwD2quihrp9SGeT2FvLRC6SVKa9AJEgisMGm3d6AVzjCj9y1tzOtxh4I/Z8xfbR5n/r+6WDZ6u//R9iKvg==" saltValue="jl43mPVuR10nMcyrCgRBeA==" spinCount="100000" sheet="1" objects="1" scenarios="1"/>
  <mergeCells count="2">
    <mergeCell ref="B2:C5"/>
    <mergeCell ref="B8:G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16"/>
  <sheetViews>
    <sheetView topLeftCell="CI1" workbookViewId="0">
      <selection activeCell="CX1" sqref="CX1"/>
    </sheetView>
  </sheetViews>
  <sheetFormatPr baseColWidth="10" defaultColWidth="11.42578125" defaultRowHeight="15" x14ac:dyDescent="0.25"/>
  <cols>
    <col min="86" max="86" width="11.42578125" style="226"/>
    <col min="99" max="99" width="11.42578125" style="226"/>
  </cols>
  <sheetData>
    <row r="1" spans="1:119" x14ac:dyDescent="0.25">
      <c r="A1" s="219" t="s">
        <v>2310</v>
      </c>
      <c r="B1" s="219" t="s">
        <v>1</v>
      </c>
      <c r="C1" s="219" t="s">
        <v>9</v>
      </c>
      <c r="D1" s="219" t="s">
        <v>2</v>
      </c>
      <c r="E1" s="219" t="s">
        <v>18</v>
      </c>
      <c r="F1" s="219" t="s">
        <v>5</v>
      </c>
      <c r="G1" s="219" t="s">
        <v>6</v>
      </c>
      <c r="H1" s="219" t="s">
        <v>13</v>
      </c>
      <c r="I1" s="219" t="s">
        <v>19</v>
      </c>
      <c r="J1" s="219" t="s">
        <v>43</v>
      </c>
      <c r="K1" s="219" t="s">
        <v>45</v>
      </c>
      <c r="L1" s="220" t="s">
        <v>2311</v>
      </c>
      <c r="M1" s="219" t="s">
        <v>2312</v>
      </c>
      <c r="N1" s="219" t="s">
        <v>2313</v>
      </c>
      <c r="O1" s="219" t="s">
        <v>2314</v>
      </c>
      <c r="P1" s="221" t="s">
        <v>2315</v>
      </c>
      <c r="Q1" s="219" t="s">
        <v>2316</v>
      </c>
      <c r="R1" s="219" t="s">
        <v>16</v>
      </c>
      <c r="S1" s="219" t="s">
        <v>2317</v>
      </c>
      <c r="T1" s="220" t="s">
        <v>2318</v>
      </c>
      <c r="U1" s="220" t="s">
        <v>2319</v>
      </c>
      <c r="V1" s="219" t="s">
        <v>2320</v>
      </c>
      <c r="W1" s="219" t="s">
        <v>2321</v>
      </c>
      <c r="X1" s="219" t="s">
        <v>2322</v>
      </c>
      <c r="Y1" s="220" t="s">
        <v>2323</v>
      </c>
      <c r="Z1" s="220" t="s">
        <v>2324</v>
      </c>
      <c r="AA1" s="219" t="s">
        <v>2325</v>
      </c>
      <c r="AB1" s="219" t="s">
        <v>2326</v>
      </c>
      <c r="AC1" s="220" t="s">
        <v>2327</v>
      </c>
      <c r="AD1" s="220" t="s">
        <v>2328</v>
      </c>
      <c r="AE1" s="219" t="s">
        <v>2329</v>
      </c>
      <c r="AF1" s="219" t="s">
        <v>2330</v>
      </c>
      <c r="AG1" s="220" t="s">
        <v>2331</v>
      </c>
      <c r="AH1" s="220" t="s">
        <v>2332</v>
      </c>
      <c r="AI1" s="219" t="s">
        <v>2333</v>
      </c>
      <c r="AJ1" s="219" t="s">
        <v>2334</v>
      </c>
      <c r="AK1" s="220" t="s">
        <v>2335</v>
      </c>
      <c r="AL1" s="220" t="s">
        <v>2336</v>
      </c>
      <c r="AM1" s="219" t="s">
        <v>2337</v>
      </c>
      <c r="AN1" s="219" t="s">
        <v>2338</v>
      </c>
      <c r="AO1" s="220" t="s">
        <v>2339</v>
      </c>
      <c r="AP1" s="220" t="s">
        <v>2340</v>
      </c>
      <c r="AQ1" s="219" t="s">
        <v>2341</v>
      </c>
      <c r="AR1" s="219" t="s">
        <v>2342</v>
      </c>
      <c r="AS1" s="220" t="s">
        <v>2343</v>
      </c>
      <c r="AT1" s="220" t="s">
        <v>2344</v>
      </c>
      <c r="AU1" s="219" t="s">
        <v>2345</v>
      </c>
      <c r="AV1" s="219" t="s">
        <v>2346</v>
      </c>
      <c r="AW1" s="220" t="s">
        <v>2347</v>
      </c>
      <c r="AX1" s="220" t="s">
        <v>2348</v>
      </c>
      <c r="AY1" s="219" t="s">
        <v>2349</v>
      </c>
      <c r="AZ1" s="219" t="s">
        <v>2350</v>
      </c>
      <c r="BA1" s="220" t="s">
        <v>2351</v>
      </c>
      <c r="BB1" s="220" t="s">
        <v>2352</v>
      </c>
      <c r="BC1" s="219" t="s">
        <v>2353</v>
      </c>
      <c r="BD1" s="219" t="s">
        <v>2354</v>
      </c>
      <c r="BE1" s="220" t="s">
        <v>2355</v>
      </c>
      <c r="BF1" s="220" t="s">
        <v>2356</v>
      </c>
      <c r="BG1" s="219" t="s">
        <v>2357</v>
      </c>
      <c r="BH1" s="219" t="s">
        <v>2358</v>
      </c>
      <c r="BI1" s="220" t="s">
        <v>2359</v>
      </c>
      <c r="BJ1" s="220" t="s">
        <v>2360</v>
      </c>
      <c r="BK1" s="219" t="s">
        <v>2361</v>
      </c>
      <c r="BL1" s="219" t="s">
        <v>2362</v>
      </c>
      <c r="BM1" s="220" t="s">
        <v>2363</v>
      </c>
      <c r="BN1" s="220" t="s">
        <v>2364</v>
      </c>
      <c r="BO1" s="219" t="s">
        <v>2365</v>
      </c>
      <c r="BP1" s="219" t="s">
        <v>2366</v>
      </c>
      <c r="BQ1" s="220" t="s">
        <v>2367</v>
      </c>
      <c r="BR1" s="220" t="s">
        <v>2368</v>
      </c>
      <c r="BS1" s="219" t="s">
        <v>2369</v>
      </c>
      <c r="BT1" s="220" t="s">
        <v>2370</v>
      </c>
      <c r="BU1" s="219" t="s">
        <v>2371</v>
      </c>
      <c r="BV1" s="222" t="s">
        <v>2372</v>
      </c>
      <c r="BW1" s="222" t="s">
        <v>2373</v>
      </c>
      <c r="BX1" s="222" t="s">
        <v>2374</v>
      </c>
      <c r="BY1" s="222" t="s">
        <v>2375</v>
      </c>
      <c r="BZ1" s="222" t="s">
        <v>2376</v>
      </c>
      <c r="CA1" s="222" t="s">
        <v>2377</v>
      </c>
      <c r="CB1" s="222" t="s">
        <v>2378</v>
      </c>
      <c r="CC1" s="222" t="s">
        <v>2379</v>
      </c>
      <c r="CD1" s="222" t="s">
        <v>2380</v>
      </c>
      <c r="CE1" s="222" t="s">
        <v>2381</v>
      </c>
      <c r="CF1" s="222" t="s">
        <v>2382</v>
      </c>
      <c r="CG1" s="222" t="s">
        <v>2383</v>
      </c>
      <c r="CH1" s="225" t="s">
        <v>2384</v>
      </c>
      <c r="CI1" s="223" t="s">
        <v>2385</v>
      </c>
      <c r="CJ1" s="223" t="s">
        <v>2386</v>
      </c>
      <c r="CK1" s="223" t="s">
        <v>2387</v>
      </c>
      <c r="CL1" s="223" t="s">
        <v>2388</v>
      </c>
      <c r="CM1" s="223" t="s">
        <v>2389</v>
      </c>
      <c r="CN1" s="223" t="s">
        <v>2390</v>
      </c>
      <c r="CO1" s="223" t="s">
        <v>2391</v>
      </c>
      <c r="CP1" s="223" t="s">
        <v>2392</v>
      </c>
      <c r="CQ1" s="223" t="s">
        <v>2393</v>
      </c>
      <c r="CR1" s="223" t="s">
        <v>2394</v>
      </c>
      <c r="CS1" s="223" t="s">
        <v>2395</v>
      </c>
      <c r="CT1" s="223" t="s">
        <v>2396</v>
      </c>
      <c r="CU1" s="225" t="s">
        <v>2397</v>
      </c>
      <c r="CV1" s="223" t="s">
        <v>2398</v>
      </c>
      <c r="CW1" s="223" t="s">
        <v>2399</v>
      </c>
      <c r="CX1" s="223" t="s">
        <v>2400</v>
      </c>
      <c r="CY1" s="223" t="s">
        <v>2401</v>
      </c>
      <c r="CZ1" s="223" t="s">
        <v>2402</v>
      </c>
      <c r="DA1" s="220" t="s">
        <v>2403</v>
      </c>
      <c r="DB1" s="220" t="s">
        <v>2404</v>
      </c>
      <c r="DC1" s="224" t="s">
        <v>2405</v>
      </c>
      <c r="DD1" s="224" t="s">
        <v>2406</v>
      </c>
      <c r="DE1" s="224" t="s">
        <v>2407</v>
      </c>
      <c r="DF1" s="224" t="s">
        <v>2408</v>
      </c>
      <c r="DG1" s="224" t="s">
        <v>2409</v>
      </c>
      <c r="DH1" s="224" t="s">
        <v>2410</v>
      </c>
      <c r="DI1" s="224" t="s">
        <v>2411</v>
      </c>
      <c r="DJ1" t="s">
        <v>2412</v>
      </c>
      <c r="DK1" t="s">
        <v>2413</v>
      </c>
      <c r="DL1" t="s">
        <v>2414</v>
      </c>
      <c r="DM1" t="s">
        <v>2415</v>
      </c>
      <c r="DN1" t="s">
        <v>2416</v>
      </c>
      <c r="DO1" t="s">
        <v>2417</v>
      </c>
    </row>
    <row r="2" spans="1:119" x14ac:dyDescent="0.25">
      <c r="A2" t="s">
        <v>434</v>
      </c>
      <c r="B2">
        <v>7867</v>
      </c>
      <c r="C2" t="s">
        <v>441</v>
      </c>
      <c r="D2" t="s">
        <v>435</v>
      </c>
      <c r="E2" t="s">
        <v>447</v>
      </c>
      <c r="F2" t="s">
        <v>437</v>
      </c>
      <c r="G2" t="s">
        <v>438</v>
      </c>
      <c r="H2" t="s">
        <v>442</v>
      </c>
      <c r="I2" t="s">
        <v>448</v>
      </c>
      <c r="J2" t="s">
        <v>456</v>
      </c>
      <c r="K2" t="s">
        <v>458</v>
      </c>
      <c r="L2" t="s">
        <v>2418</v>
      </c>
      <c r="M2">
        <v>100</v>
      </c>
      <c r="N2">
        <v>100</v>
      </c>
      <c r="O2">
        <v>1</v>
      </c>
      <c r="P2" t="s">
        <v>2419</v>
      </c>
      <c r="Q2" t="s">
        <v>2420</v>
      </c>
      <c r="R2" t="s">
        <v>445</v>
      </c>
      <c r="S2">
        <v>4</v>
      </c>
      <c r="T2">
        <v>8</v>
      </c>
      <c r="U2">
        <v>50</v>
      </c>
      <c r="V2">
        <v>44013</v>
      </c>
      <c r="W2">
        <v>44196</v>
      </c>
      <c r="X2">
        <v>0</v>
      </c>
      <c r="Y2">
        <v>0</v>
      </c>
      <c r="Z2">
        <v>0</v>
      </c>
      <c r="AA2">
        <v>0</v>
      </c>
      <c r="AB2">
        <v>0</v>
      </c>
      <c r="AC2">
        <v>0</v>
      </c>
      <c r="AD2">
        <v>5</v>
      </c>
      <c r="AE2">
        <v>0</v>
      </c>
      <c r="AF2">
        <v>0</v>
      </c>
      <c r="AG2">
        <v>0</v>
      </c>
      <c r="AH2">
        <v>0</v>
      </c>
      <c r="AI2">
        <v>0</v>
      </c>
      <c r="AJ2">
        <v>0</v>
      </c>
      <c r="AK2">
        <v>0</v>
      </c>
      <c r="AL2">
        <v>15</v>
      </c>
      <c r="AM2">
        <v>0</v>
      </c>
      <c r="AN2">
        <v>15</v>
      </c>
      <c r="AO2">
        <v>7.5</v>
      </c>
      <c r="AP2">
        <v>7.5</v>
      </c>
      <c r="AQ2" t="s">
        <v>468</v>
      </c>
      <c r="AR2">
        <v>35</v>
      </c>
      <c r="AS2">
        <v>17.5</v>
      </c>
      <c r="AT2">
        <v>25</v>
      </c>
      <c r="AU2" t="s">
        <v>468</v>
      </c>
      <c r="AV2">
        <v>0</v>
      </c>
      <c r="AW2">
        <v>0</v>
      </c>
      <c r="AX2">
        <v>0</v>
      </c>
      <c r="AY2">
        <v>0</v>
      </c>
      <c r="AZ2">
        <v>0</v>
      </c>
      <c r="BA2">
        <v>0</v>
      </c>
      <c r="BB2">
        <v>0</v>
      </c>
      <c r="BC2">
        <v>0</v>
      </c>
      <c r="BD2">
        <v>0</v>
      </c>
      <c r="BE2">
        <v>0</v>
      </c>
      <c r="BF2">
        <v>15</v>
      </c>
      <c r="BG2">
        <v>0</v>
      </c>
      <c r="BH2">
        <v>15</v>
      </c>
      <c r="BI2">
        <v>7.5</v>
      </c>
      <c r="BJ2">
        <v>7.5</v>
      </c>
      <c r="BK2" t="s">
        <v>468</v>
      </c>
      <c r="BL2">
        <v>35</v>
      </c>
      <c r="BM2">
        <v>17.5</v>
      </c>
      <c r="BN2">
        <v>25</v>
      </c>
      <c r="BO2" t="s">
        <v>468</v>
      </c>
      <c r="BP2">
        <v>0</v>
      </c>
      <c r="BQ2">
        <v>0</v>
      </c>
      <c r="BR2">
        <v>0</v>
      </c>
      <c r="BS2">
        <v>0</v>
      </c>
      <c r="BT2" t="s">
        <v>2421</v>
      </c>
      <c r="BU2">
        <v>100</v>
      </c>
      <c r="BV2">
        <v>0</v>
      </c>
      <c r="BW2">
        <v>0</v>
      </c>
      <c r="BX2">
        <v>0</v>
      </c>
      <c r="BY2">
        <v>0</v>
      </c>
      <c r="BZ2">
        <v>15</v>
      </c>
      <c r="CA2">
        <v>50</v>
      </c>
      <c r="CB2">
        <v>50</v>
      </c>
      <c r="CC2">
        <v>50</v>
      </c>
      <c r="CD2">
        <v>50</v>
      </c>
      <c r="CE2">
        <v>65</v>
      </c>
      <c r="CF2">
        <v>100</v>
      </c>
      <c r="CG2">
        <v>100</v>
      </c>
      <c r="CH2" s="226">
        <v>0</v>
      </c>
      <c r="CI2">
        <v>0</v>
      </c>
      <c r="CJ2">
        <v>0</v>
      </c>
      <c r="CK2">
        <v>0</v>
      </c>
      <c r="CL2">
        <v>0</v>
      </c>
      <c r="CM2">
        <v>0</v>
      </c>
      <c r="CN2">
        <v>0</v>
      </c>
      <c r="CO2">
        <v>0</v>
      </c>
      <c r="CP2">
        <v>0</v>
      </c>
      <c r="CQ2">
        <v>0</v>
      </c>
      <c r="CR2">
        <v>0</v>
      </c>
      <c r="CS2">
        <v>0</v>
      </c>
      <c r="CT2">
        <v>0</v>
      </c>
      <c r="CU2" s="226">
        <v>0</v>
      </c>
      <c r="CV2">
        <v>0</v>
      </c>
      <c r="CW2" t="s">
        <v>471</v>
      </c>
      <c r="CX2">
        <v>0</v>
      </c>
      <c r="CY2" t="s">
        <v>471</v>
      </c>
      <c r="CZ2" t="s">
        <v>471</v>
      </c>
      <c r="DA2">
        <v>50</v>
      </c>
      <c r="DB2">
        <v>100</v>
      </c>
      <c r="DC2" t="s">
        <v>2422</v>
      </c>
      <c r="DD2" t="s">
        <v>2423</v>
      </c>
      <c r="DI2" t="s">
        <v>2424</v>
      </c>
      <c r="DJ2" t="e">
        <v>#NAME?</v>
      </c>
      <c r="DK2" t="e">
        <v>#NAME?</v>
      </c>
      <c r="DL2" t="e">
        <v>#NAME?</v>
      </c>
      <c r="DM2" t="e">
        <v>#NAME?</v>
      </c>
      <c r="DN2" t="e">
        <v>#NAME?</v>
      </c>
      <c r="DO2" t="s">
        <v>471</v>
      </c>
    </row>
    <row r="3" spans="1:119" x14ac:dyDescent="0.25">
      <c r="A3" t="s">
        <v>434</v>
      </c>
      <c r="B3">
        <v>7867</v>
      </c>
      <c r="C3" t="s">
        <v>441</v>
      </c>
      <c r="D3" t="s">
        <v>435</v>
      </c>
      <c r="E3" t="s">
        <v>447</v>
      </c>
      <c r="F3" t="s">
        <v>437</v>
      </c>
      <c r="G3" t="s">
        <v>438</v>
      </c>
      <c r="H3" t="s">
        <v>442</v>
      </c>
      <c r="I3" t="s">
        <v>448</v>
      </c>
      <c r="J3" t="s">
        <v>456</v>
      </c>
      <c r="K3" t="s">
        <v>458</v>
      </c>
      <c r="L3" t="s">
        <v>2425</v>
      </c>
      <c r="M3">
        <v>100</v>
      </c>
      <c r="N3">
        <v>100</v>
      </c>
      <c r="O3">
        <v>2</v>
      </c>
      <c r="P3" t="s">
        <v>2419</v>
      </c>
      <c r="Q3" t="s">
        <v>2426</v>
      </c>
      <c r="R3" t="s">
        <v>445</v>
      </c>
      <c r="S3">
        <v>4</v>
      </c>
      <c r="T3">
        <v>8</v>
      </c>
      <c r="U3">
        <v>50</v>
      </c>
      <c r="V3">
        <v>44013</v>
      </c>
      <c r="W3">
        <v>44196</v>
      </c>
      <c r="X3">
        <v>0</v>
      </c>
      <c r="Y3">
        <v>0</v>
      </c>
      <c r="Z3">
        <v>0</v>
      </c>
      <c r="AA3">
        <v>0</v>
      </c>
      <c r="AB3">
        <v>10</v>
      </c>
      <c r="AC3">
        <v>5</v>
      </c>
      <c r="AD3">
        <v>5</v>
      </c>
      <c r="AE3" t="s">
        <v>468</v>
      </c>
      <c r="AF3">
        <v>0</v>
      </c>
      <c r="AG3">
        <v>0</v>
      </c>
      <c r="AH3">
        <v>0</v>
      </c>
      <c r="AI3">
        <v>0</v>
      </c>
      <c r="AJ3">
        <v>30</v>
      </c>
      <c r="AK3">
        <v>15</v>
      </c>
      <c r="AL3">
        <v>15</v>
      </c>
      <c r="AM3" t="s">
        <v>468</v>
      </c>
      <c r="AN3">
        <v>0</v>
      </c>
      <c r="AO3">
        <v>0</v>
      </c>
      <c r="AP3">
        <v>7.5</v>
      </c>
      <c r="AQ3">
        <v>0</v>
      </c>
      <c r="AR3">
        <v>15</v>
      </c>
      <c r="AS3">
        <v>7.5</v>
      </c>
      <c r="AT3">
        <v>25</v>
      </c>
      <c r="AU3" t="s">
        <v>468</v>
      </c>
      <c r="AV3">
        <v>0</v>
      </c>
      <c r="AW3">
        <v>0</v>
      </c>
      <c r="AX3">
        <v>0</v>
      </c>
      <c r="AY3">
        <v>0</v>
      </c>
      <c r="AZ3">
        <v>0</v>
      </c>
      <c r="BA3">
        <v>0</v>
      </c>
      <c r="BB3">
        <v>0</v>
      </c>
      <c r="BC3">
        <v>0</v>
      </c>
      <c r="BD3">
        <v>30</v>
      </c>
      <c r="BE3">
        <v>15</v>
      </c>
      <c r="BF3">
        <v>15</v>
      </c>
      <c r="BG3" t="s">
        <v>468</v>
      </c>
      <c r="BH3">
        <v>0</v>
      </c>
      <c r="BI3">
        <v>0</v>
      </c>
      <c r="BJ3">
        <v>7.5</v>
      </c>
      <c r="BK3">
        <v>0</v>
      </c>
      <c r="BL3">
        <v>15</v>
      </c>
      <c r="BM3">
        <v>7.5</v>
      </c>
      <c r="BN3">
        <v>25</v>
      </c>
      <c r="BO3" t="s">
        <v>468</v>
      </c>
      <c r="BP3">
        <v>0</v>
      </c>
      <c r="BQ3">
        <v>0</v>
      </c>
      <c r="BR3">
        <v>0</v>
      </c>
      <c r="BS3">
        <v>0</v>
      </c>
      <c r="BT3" t="s">
        <v>2427</v>
      </c>
      <c r="BU3">
        <v>100</v>
      </c>
      <c r="BV3">
        <v>0</v>
      </c>
      <c r="BW3">
        <v>10</v>
      </c>
      <c r="BX3">
        <v>10</v>
      </c>
      <c r="BY3">
        <v>40</v>
      </c>
      <c r="BZ3">
        <v>40</v>
      </c>
      <c r="CA3">
        <v>55</v>
      </c>
      <c r="CB3">
        <v>55</v>
      </c>
      <c r="CC3">
        <v>55</v>
      </c>
      <c r="CD3">
        <v>85</v>
      </c>
      <c r="CE3">
        <v>85</v>
      </c>
      <c r="CF3">
        <v>100</v>
      </c>
      <c r="CG3">
        <v>100</v>
      </c>
      <c r="CH3" s="226">
        <v>20</v>
      </c>
      <c r="CI3">
        <v>0</v>
      </c>
      <c r="CJ3">
        <v>10</v>
      </c>
      <c r="CK3">
        <v>10</v>
      </c>
      <c r="CL3">
        <v>10</v>
      </c>
      <c r="CM3">
        <v>10</v>
      </c>
      <c r="CN3">
        <v>10</v>
      </c>
      <c r="CO3">
        <v>10</v>
      </c>
      <c r="CP3">
        <v>10</v>
      </c>
      <c r="CQ3">
        <v>10</v>
      </c>
      <c r="CR3">
        <v>10</v>
      </c>
      <c r="CS3">
        <v>10</v>
      </c>
      <c r="CT3">
        <v>10</v>
      </c>
      <c r="CU3" s="226">
        <v>20</v>
      </c>
      <c r="CV3">
        <v>10</v>
      </c>
      <c r="CW3">
        <v>100</v>
      </c>
      <c r="CX3">
        <v>10</v>
      </c>
      <c r="CY3" t="s">
        <v>471</v>
      </c>
      <c r="CZ3" t="s">
        <v>471</v>
      </c>
      <c r="DA3">
        <v>50</v>
      </c>
      <c r="DB3">
        <v>100</v>
      </c>
      <c r="DC3" t="s">
        <v>2422</v>
      </c>
      <c r="DD3" t="s">
        <v>2423</v>
      </c>
      <c r="DI3" t="s">
        <v>2424</v>
      </c>
      <c r="DJ3" t="e">
        <v>#NAME?</v>
      </c>
      <c r="DK3" t="e">
        <v>#NAME?</v>
      </c>
      <c r="DL3" t="e">
        <v>#NAME?</v>
      </c>
      <c r="DM3" t="e">
        <v>#NAME?</v>
      </c>
      <c r="DN3" t="e">
        <v>#NAME?</v>
      </c>
      <c r="DO3" t="s">
        <v>471</v>
      </c>
    </row>
    <row r="4" spans="1:119" x14ac:dyDescent="0.25">
      <c r="A4" t="s">
        <v>483</v>
      </c>
      <c r="B4">
        <v>7867</v>
      </c>
      <c r="C4" t="s">
        <v>441</v>
      </c>
      <c r="D4" t="s">
        <v>484</v>
      </c>
      <c r="E4" t="s">
        <v>486</v>
      </c>
      <c r="F4" t="s">
        <v>437</v>
      </c>
      <c r="G4" t="s">
        <v>438</v>
      </c>
      <c r="H4" t="s">
        <v>442</v>
      </c>
      <c r="I4" t="s">
        <v>487</v>
      </c>
      <c r="J4" t="s">
        <v>492</v>
      </c>
      <c r="K4" t="s">
        <v>458</v>
      </c>
      <c r="L4" t="s">
        <v>2428</v>
      </c>
      <c r="M4">
        <v>100</v>
      </c>
      <c r="N4">
        <v>100</v>
      </c>
      <c r="O4">
        <v>1</v>
      </c>
      <c r="P4" t="s">
        <v>2429</v>
      </c>
      <c r="Q4" t="s">
        <v>2430</v>
      </c>
      <c r="R4" t="s">
        <v>445</v>
      </c>
      <c r="S4">
        <v>24</v>
      </c>
      <c r="T4">
        <v>92</v>
      </c>
      <c r="U4">
        <v>26.086956521739129</v>
      </c>
      <c r="V4">
        <v>44013</v>
      </c>
      <c r="W4">
        <v>44196</v>
      </c>
      <c r="X4">
        <v>5</v>
      </c>
      <c r="Y4">
        <v>1.3043478260869565</v>
      </c>
      <c r="Z4">
        <v>5</v>
      </c>
      <c r="AA4" t="s">
        <v>2431</v>
      </c>
      <c r="AB4">
        <v>5</v>
      </c>
      <c r="AC4">
        <v>1.3043478260869565</v>
      </c>
      <c r="AD4">
        <v>5</v>
      </c>
      <c r="AE4" t="s">
        <v>2431</v>
      </c>
      <c r="AF4">
        <v>11</v>
      </c>
      <c r="AG4">
        <v>2.8695652173913042</v>
      </c>
      <c r="AH4">
        <v>10.739130434782609</v>
      </c>
      <c r="AI4" t="s">
        <v>2431</v>
      </c>
      <c r="AJ4">
        <v>6</v>
      </c>
      <c r="AK4">
        <v>1.5652173913043479</v>
      </c>
      <c r="AL4">
        <v>6.3913043478260869</v>
      </c>
      <c r="AM4" t="s">
        <v>2431</v>
      </c>
      <c r="AN4">
        <v>11</v>
      </c>
      <c r="AO4">
        <v>2.8695652173913042</v>
      </c>
      <c r="AP4">
        <v>10.739130434782609</v>
      </c>
      <c r="AQ4" t="s">
        <v>2431</v>
      </c>
      <c r="AR4">
        <v>11</v>
      </c>
      <c r="AS4">
        <v>2.8695652173913042</v>
      </c>
      <c r="AT4">
        <v>10.739130434782609</v>
      </c>
      <c r="AU4" t="s">
        <v>2431</v>
      </c>
      <c r="AV4">
        <v>6</v>
      </c>
      <c r="AW4">
        <v>1.5652173913043479</v>
      </c>
      <c r="AX4">
        <v>6.3913043478260869</v>
      </c>
      <c r="AY4" t="s">
        <v>2431</v>
      </c>
      <c r="AZ4">
        <v>11</v>
      </c>
      <c r="BA4">
        <v>2.8695652173913042</v>
      </c>
      <c r="BB4">
        <v>10.739130434782609</v>
      </c>
      <c r="BC4" t="s">
        <v>2431</v>
      </c>
      <c r="BD4">
        <v>6</v>
      </c>
      <c r="BE4">
        <v>1.5652173913043479</v>
      </c>
      <c r="BF4">
        <v>6.3913043478260869</v>
      </c>
      <c r="BG4" t="s">
        <v>2431</v>
      </c>
      <c r="BH4">
        <v>11</v>
      </c>
      <c r="BI4">
        <v>2.8695652173913042</v>
      </c>
      <c r="BJ4">
        <v>10.739130434782609</v>
      </c>
      <c r="BK4" t="s">
        <v>2431</v>
      </c>
      <c r="BL4">
        <v>6</v>
      </c>
      <c r="BM4">
        <v>1.5652173913043479</v>
      </c>
      <c r="BN4">
        <v>6.3913043478260869</v>
      </c>
      <c r="BO4" t="s">
        <v>2431</v>
      </c>
      <c r="BP4">
        <v>11</v>
      </c>
      <c r="BQ4">
        <v>2.8695652173913042</v>
      </c>
      <c r="BR4">
        <v>10.739130434782609</v>
      </c>
      <c r="BS4" t="s">
        <v>2432</v>
      </c>
      <c r="BT4" t="s">
        <v>2433</v>
      </c>
      <c r="BU4">
        <v>100</v>
      </c>
      <c r="BV4">
        <v>5</v>
      </c>
      <c r="BW4">
        <v>10</v>
      </c>
      <c r="BX4">
        <v>21</v>
      </c>
      <c r="BY4">
        <v>27</v>
      </c>
      <c r="BZ4">
        <v>38</v>
      </c>
      <c r="CA4">
        <v>49</v>
      </c>
      <c r="CB4">
        <v>55</v>
      </c>
      <c r="CC4">
        <v>66</v>
      </c>
      <c r="CD4">
        <v>72</v>
      </c>
      <c r="CE4">
        <v>83</v>
      </c>
      <c r="CF4">
        <v>89</v>
      </c>
      <c r="CG4">
        <v>100</v>
      </c>
      <c r="CH4" s="226">
        <v>36</v>
      </c>
      <c r="CI4">
        <v>5</v>
      </c>
      <c r="CJ4">
        <v>10</v>
      </c>
      <c r="CK4">
        <v>21</v>
      </c>
      <c r="CL4">
        <v>21</v>
      </c>
      <c r="CM4">
        <v>21</v>
      </c>
      <c r="CN4">
        <v>21</v>
      </c>
      <c r="CO4">
        <v>21</v>
      </c>
      <c r="CP4">
        <v>21</v>
      </c>
      <c r="CQ4">
        <v>21</v>
      </c>
      <c r="CR4">
        <v>21</v>
      </c>
      <c r="CS4">
        <v>21</v>
      </c>
      <c r="CT4">
        <v>21</v>
      </c>
      <c r="CU4" s="226">
        <v>36</v>
      </c>
      <c r="CV4">
        <v>21</v>
      </c>
      <c r="CW4">
        <v>100</v>
      </c>
      <c r="CX4">
        <v>21</v>
      </c>
      <c r="CY4" t="s">
        <v>471</v>
      </c>
      <c r="CZ4" t="s">
        <v>471</v>
      </c>
      <c r="DA4">
        <v>26.086956521739129</v>
      </c>
      <c r="DB4">
        <v>100</v>
      </c>
      <c r="DC4" t="s">
        <v>2422</v>
      </c>
      <c r="DD4" t="s">
        <v>2423</v>
      </c>
      <c r="DI4" t="s">
        <v>2424</v>
      </c>
      <c r="DJ4" t="e">
        <v>#NAME?</v>
      </c>
      <c r="DK4" t="e">
        <v>#NAME?</v>
      </c>
      <c r="DL4" t="e">
        <v>#NAME?</v>
      </c>
      <c r="DM4" t="e">
        <v>#NAME?</v>
      </c>
      <c r="DN4" t="e">
        <v>#NAME?</v>
      </c>
      <c r="DO4" t="s">
        <v>471</v>
      </c>
    </row>
    <row r="5" spans="1:119" x14ac:dyDescent="0.25">
      <c r="A5" t="s">
        <v>483</v>
      </c>
      <c r="B5">
        <v>7867</v>
      </c>
      <c r="C5" t="s">
        <v>441</v>
      </c>
      <c r="D5" t="s">
        <v>484</v>
      </c>
      <c r="E5" t="s">
        <v>486</v>
      </c>
      <c r="F5" t="s">
        <v>437</v>
      </c>
      <c r="G5" t="s">
        <v>438</v>
      </c>
      <c r="H5" t="s">
        <v>442</v>
      </c>
      <c r="I5" t="s">
        <v>487</v>
      </c>
      <c r="J5" t="s">
        <v>492</v>
      </c>
      <c r="K5" t="s">
        <v>458</v>
      </c>
      <c r="L5" t="s">
        <v>2434</v>
      </c>
      <c r="M5">
        <v>100</v>
      </c>
      <c r="N5">
        <v>100</v>
      </c>
      <c r="O5">
        <v>2</v>
      </c>
      <c r="P5" t="s">
        <v>2429</v>
      </c>
      <c r="Q5" t="s">
        <v>2435</v>
      </c>
      <c r="R5" t="s">
        <v>445</v>
      </c>
      <c r="S5">
        <v>12</v>
      </c>
      <c r="T5">
        <v>92</v>
      </c>
      <c r="U5">
        <v>13.043478260869565</v>
      </c>
      <c r="V5">
        <v>44013</v>
      </c>
      <c r="W5">
        <v>44196</v>
      </c>
      <c r="X5">
        <v>5</v>
      </c>
      <c r="Y5">
        <v>0.65217391304347827</v>
      </c>
      <c r="Z5">
        <v>5</v>
      </c>
      <c r="AA5" t="s">
        <v>2436</v>
      </c>
      <c r="AB5">
        <v>5</v>
      </c>
      <c r="AC5">
        <v>0.65217391304347827</v>
      </c>
      <c r="AD5">
        <v>5</v>
      </c>
      <c r="AE5" t="s">
        <v>2436</v>
      </c>
      <c r="AF5">
        <v>9</v>
      </c>
      <c r="AG5">
        <v>1.1739130434782608</v>
      </c>
      <c r="AH5">
        <v>10.739130434782609</v>
      </c>
      <c r="AI5" t="s">
        <v>2436</v>
      </c>
      <c r="AJ5">
        <v>9</v>
      </c>
      <c r="AK5">
        <v>1.1739130434782608</v>
      </c>
      <c r="AL5">
        <v>6.3913043478260869</v>
      </c>
      <c r="AM5" t="s">
        <v>2436</v>
      </c>
      <c r="AN5">
        <v>9</v>
      </c>
      <c r="AO5">
        <v>1.1739130434782608</v>
      </c>
      <c r="AP5">
        <v>10.739130434782609</v>
      </c>
      <c r="AQ5" t="s">
        <v>2436</v>
      </c>
      <c r="AR5">
        <v>9</v>
      </c>
      <c r="AS5">
        <v>1.1739130434782608</v>
      </c>
      <c r="AT5">
        <v>10.739130434782609</v>
      </c>
      <c r="AU5" t="s">
        <v>2436</v>
      </c>
      <c r="AV5">
        <v>9</v>
      </c>
      <c r="AW5">
        <v>1.1739130434782608</v>
      </c>
      <c r="AX5">
        <v>6.3913043478260869</v>
      </c>
      <c r="AY5" t="s">
        <v>2436</v>
      </c>
      <c r="AZ5">
        <v>9</v>
      </c>
      <c r="BA5">
        <v>1.1739130434782608</v>
      </c>
      <c r="BB5">
        <v>10.739130434782609</v>
      </c>
      <c r="BC5" t="s">
        <v>2436</v>
      </c>
      <c r="BD5">
        <v>9</v>
      </c>
      <c r="BE5">
        <v>1.1739130434782608</v>
      </c>
      <c r="BF5">
        <v>6.3913043478260869</v>
      </c>
      <c r="BG5" t="s">
        <v>2436</v>
      </c>
      <c r="BH5">
        <v>9</v>
      </c>
      <c r="BI5">
        <v>1.1739130434782608</v>
      </c>
      <c r="BJ5">
        <v>10.739130434782609</v>
      </c>
      <c r="BK5" t="s">
        <v>2436</v>
      </c>
      <c r="BL5">
        <v>9</v>
      </c>
      <c r="BM5">
        <v>1.1739130434782608</v>
      </c>
      <c r="BN5">
        <v>6.3913043478260869</v>
      </c>
      <c r="BO5" t="s">
        <v>2436</v>
      </c>
      <c r="BP5">
        <v>9</v>
      </c>
      <c r="BQ5">
        <v>1.1739130434782608</v>
      </c>
      <c r="BR5">
        <v>10.739130434782609</v>
      </c>
      <c r="BS5" t="s">
        <v>2437</v>
      </c>
      <c r="BT5" t="s">
        <v>2438</v>
      </c>
      <c r="BU5">
        <v>100</v>
      </c>
      <c r="BV5">
        <v>5</v>
      </c>
      <c r="BW5">
        <v>10</v>
      </c>
      <c r="BX5">
        <v>19</v>
      </c>
      <c r="BY5">
        <v>28</v>
      </c>
      <c r="BZ5">
        <v>37</v>
      </c>
      <c r="CA5">
        <v>46</v>
      </c>
      <c r="CB5">
        <v>55</v>
      </c>
      <c r="CC5">
        <v>64</v>
      </c>
      <c r="CD5">
        <v>73</v>
      </c>
      <c r="CE5">
        <v>82</v>
      </c>
      <c r="CF5">
        <v>91</v>
      </c>
      <c r="CG5">
        <v>100</v>
      </c>
      <c r="CH5" s="226">
        <v>34</v>
      </c>
      <c r="CI5">
        <v>5</v>
      </c>
      <c r="CJ5">
        <v>10</v>
      </c>
      <c r="CK5">
        <v>19</v>
      </c>
      <c r="CL5">
        <v>19</v>
      </c>
      <c r="CM5">
        <v>19</v>
      </c>
      <c r="CN5">
        <v>19</v>
      </c>
      <c r="CO5">
        <v>19</v>
      </c>
      <c r="CP5">
        <v>19</v>
      </c>
      <c r="CQ5">
        <v>19</v>
      </c>
      <c r="CR5">
        <v>19</v>
      </c>
      <c r="CS5">
        <v>19</v>
      </c>
      <c r="CT5">
        <v>19</v>
      </c>
      <c r="CU5" s="226">
        <v>34</v>
      </c>
      <c r="CV5">
        <v>19</v>
      </c>
      <c r="CW5">
        <v>100</v>
      </c>
      <c r="CX5">
        <v>19</v>
      </c>
      <c r="CY5" t="s">
        <v>471</v>
      </c>
      <c r="CZ5" t="s">
        <v>471</v>
      </c>
      <c r="DA5">
        <v>13.043478260869565</v>
      </c>
      <c r="DB5">
        <v>100</v>
      </c>
      <c r="DC5" t="s">
        <v>2422</v>
      </c>
      <c r="DD5" t="s">
        <v>2423</v>
      </c>
      <c r="DI5" t="s">
        <v>2424</v>
      </c>
      <c r="DJ5" t="e">
        <v>#NAME?</v>
      </c>
      <c r="DK5" t="e">
        <v>#NAME?</v>
      </c>
      <c r="DL5" t="e">
        <v>#NAME?</v>
      </c>
      <c r="DM5" t="e">
        <v>#NAME?</v>
      </c>
      <c r="DN5" t="e">
        <v>#NAME?</v>
      </c>
      <c r="DO5" t="s">
        <v>471</v>
      </c>
    </row>
    <row r="6" spans="1:119" x14ac:dyDescent="0.25">
      <c r="A6" t="s">
        <v>483</v>
      </c>
      <c r="B6">
        <v>7867</v>
      </c>
      <c r="C6" t="s">
        <v>441</v>
      </c>
      <c r="D6" t="s">
        <v>484</v>
      </c>
      <c r="E6" t="s">
        <v>486</v>
      </c>
      <c r="F6" t="s">
        <v>437</v>
      </c>
      <c r="G6" t="s">
        <v>438</v>
      </c>
      <c r="H6" t="s">
        <v>442</v>
      </c>
      <c r="I6" t="s">
        <v>487</v>
      </c>
      <c r="J6" t="s">
        <v>492</v>
      </c>
      <c r="K6" t="s">
        <v>458</v>
      </c>
      <c r="L6" t="s">
        <v>2439</v>
      </c>
      <c r="M6">
        <v>100</v>
      </c>
      <c r="N6">
        <v>100</v>
      </c>
      <c r="O6">
        <v>3</v>
      </c>
      <c r="P6" t="s">
        <v>2429</v>
      </c>
      <c r="Q6" t="s">
        <v>2440</v>
      </c>
      <c r="R6" t="s">
        <v>445</v>
      </c>
      <c r="S6">
        <v>56</v>
      </c>
      <c r="T6">
        <v>92</v>
      </c>
      <c r="U6">
        <v>60.869565217391312</v>
      </c>
      <c r="V6">
        <v>44013</v>
      </c>
      <c r="W6">
        <v>44196</v>
      </c>
      <c r="X6">
        <v>5</v>
      </c>
      <c r="Y6">
        <v>3.0434782608695654</v>
      </c>
      <c r="Z6">
        <v>5</v>
      </c>
      <c r="AA6" t="s">
        <v>2441</v>
      </c>
      <c r="AB6">
        <v>5</v>
      </c>
      <c r="AC6">
        <v>3.0434782608695654</v>
      </c>
      <c r="AD6">
        <v>5</v>
      </c>
      <c r="AE6" t="s">
        <v>2441</v>
      </c>
      <c r="AF6">
        <v>11</v>
      </c>
      <c r="AG6">
        <v>6.6956521739130448</v>
      </c>
      <c r="AH6">
        <v>10.739130434782609</v>
      </c>
      <c r="AI6" t="s">
        <v>2442</v>
      </c>
      <c r="AJ6">
        <v>6</v>
      </c>
      <c r="AK6">
        <v>3.6521739130434785</v>
      </c>
      <c r="AL6">
        <v>6.3913043478260869</v>
      </c>
      <c r="AM6" t="s">
        <v>2441</v>
      </c>
      <c r="AN6">
        <v>11</v>
      </c>
      <c r="AO6">
        <v>6.6956521739130448</v>
      </c>
      <c r="AP6">
        <v>10.739130434782609</v>
      </c>
      <c r="AQ6" t="s">
        <v>2442</v>
      </c>
      <c r="AR6">
        <v>11</v>
      </c>
      <c r="AS6">
        <v>6.6956521739130448</v>
      </c>
      <c r="AT6">
        <v>10.739130434782609</v>
      </c>
      <c r="AU6" t="s">
        <v>2442</v>
      </c>
      <c r="AV6">
        <v>6</v>
      </c>
      <c r="AW6">
        <v>3.6521739130434785</v>
      </c>
      <c r="AX6">
        <v>6.3913043478260869</v>
      </c>
      <c r="AY6" t="s">
        <v>2441</v>
      </c>
      <c r="AZ6">
        <v>11</v>
      </c>
      <c r="BA6">
        <v>6.6956521739130448</v>
      </c>
      <c r="BB6">
        <v>10.739130434782609</v>
      </c>
      <c r="BC6" t="s">
        <v>2442</v>
      </c>
      <c r="BD6">
        <v>6</v>
      </c>
      <c r="BE6">
        <v>3.6521739130434785</v>
      </c>
      <c r="BF6">
        <v>6.3913043478260869</v>
      </c>
      <c r="BG6" t="s">
        <v>2441</v>
      </c>
      <c r="BH6">
        <v>11</v>
      </c>
      <c r="BI6">
        <v>6.6956521739130448</v>
      </c>
      <c r="BJ6">
        <v>10.739130434782609</v>
      </c>
      <c r="BK6" t="s">
        <v>2442</v>
      </c>
      <c r="BL6">
        <v>6</v>
      </c>
      <c r="BM6">
        <v>3.6521739130434785</v>
      </c>
      <c r="BN6">
        <v>6.3913043478260869</v>
      </c>
      <c r="BO6" t="s">
        <v>2441</v>
      </c>
      <c r="BP6">
        <v>11</v>
      </c>
      <c r="BQ6">
        <v>6.6956521739130448</v>
      </c>
      <c r="BR6">
        <v>10.739130434782609</v>
      </c>
      <c r="BS6" t="s">
        <v>2442</v>
      </c>
      <c r="BT6" t="s">
        <v>2443</v>
      </c>
      <c r="BU6">
        <v>100</v>
      </c>
      <c r="BV6">
        <v>5</v>
      </c>
      <c r="BW6">
        <v>10</v>
      </c>
      <c r="BX6">
        <v>21</v>
      </c>
      <c r="BY6">
        <v>27</v>
      </c>
      <c r="BZ6">
        <v>38</v>
      </c>
      <c r="CA6">
        <v>49</v>
      </c>
      <c r="CB6">
        <v>55</v>
      </c>
      <c r="CC6">
        <v>66</v>
      </c>
      <c r="CD6">
        <v>72</v>
      </c>
      <c r="CE6">
        <v>83</v>
      </c>
      <c r="CF6">
        <v>89</v>
      </c>
      <c r="CG6">
        <v>100</v>
      </c>
      <c r="CH6" s="226">
        <v>36</v>
      </c>
      <c r="CI6">
        <v>5</v>
      </c>
      <c r="CJ6">
        <v>10</v>
      </c>
      <c r="CK6">
        <v>21</v>
      </c>
      <c r="CL6">
        <v>21</v>
      </c>
      <c r="CM6">
        <v>21</v>
      </c>
      <c r="CN6">
        <v>21</v>
      </c>
      <c r="CO6">
        <v>21</v>
      </c>
      <c r="CP6">
        <v>21</v>
      </c>
      <c r="CQ6">
        <v>21</v>
      </c>
      <c r="CR6">
        <v>21</v>
      </c>
      <c r="CS6">
        <v>21</v>
      </c>
      <c r="CT6">
        <v>21</v>
      </c>
      <c r="CU6" s="226">
        <v>36</v>
      </c>
      <c r="CV6">
        <v>21</v>
      </c>
      <c r="CW6">
        <v>100</v>
      </c>
      <c r="CX6">
        <v>21</v>
      </c>
      <c r="CY6" t="s">
        <v>471</v>
      </c>
      <c r="CZ6" t="s">
        <v>471</v>
      </c>
      <c r="DA6">
        <v>60.869565217391312</v>
      </c>
      <c r="DB6">
        <v>100</v>
      </c>
      <c r="DC6" t="s">
        <v>2422</v>
      </c>
      <c r="DD6" t="s">
        <v>2423</v>
      </c>
      <c r="DI6" t="s">
        <v>2424</v>
      </c>
      <c r="DJ6" t="e">
        <v>#NAME?</v>
      </c>
      <c r="DK6" t="e">
        <v>#NAME?</v>
      </c>
      <c r="DL6" t="e">
        <v>#NAME?</v>
      </c>
      <c r="DM6" t="e">
        <v>#NAME?</v>
      </c>
      <c r="DN6" t="e">
        <v>#NAME?</v>
      </c>
      <c r="DO6" t="s">
        <v>471</v>
      </c>
    </row>
    <row r="7" spans="1:119" x14ac:dyDescent="0.25">
      <c r="A7" t="s">
        <v>513</v>
      </c>
      <c r="B7">
        <v>7867</v>
      </c>
      <c r="C7" t="s">
        <v>441</v>
      </c>
      <c r="D7" t="s">
        <v>514</v>
      </c>
      <c r="E7" t="s">
        <v>515</v>
      </c>
      <c r="F7" t="s">
        <v>437</v>
      </c>
      <c r="G7" t="s">
        <v>438</v>
      </c>
      <c r="H7" t="s">
        <v>442</v>
      </c>
      <c r="I7" t="s">
        <v>516</v>
      </c>
      <c r="J7" t="s">
        <v>467</v>
      </c>
      <c r="K7" t="s">
        <v>522</v>
      </c>
      <c r="L7" t="s">
        <v>2444</v>
      </c>
      <c r="M7">
        <v>100</v>
      </c>
      <c r="N7">
        <v>100</v>
      </c>
      <c r="O7">
        <v>1</v>
      </c>
      <c r="P7" t="s">
        <v>2445</v>
      </c>
      <c r="Q7" t="s">
        <v>2446</v>
      </c>
      <c r="R7" t="s">
        <v>445</v>
      </c>
      <c r="S7">
        <v>0</v>
      </c>
      <c r="T7">
        <v>0</v>
      </c>
      <c r="U7" t="s">
        <v>525</v>
      </c>
      <c r="V7">
        <v>44013</v>
      </c>
      <c r="W7">
        <v>44196</v>
      </c>
      <c r="X7">
        <v>0</v>
      </c>
      <c r="Y7" t="e">
        <v>#VALUE!</v>
      </c>
      <c r="Z7" t="e">
        <v>#VALUE!</v>
      </c>
      <c r="AA7">
        <v>0</v>
      </c>
      <c r="AB7">
        <v>0</v>
      </c>
      <c r="AC7" t="e">
        <v>#VALUE!</v>
      </c>
      <c r="AD7" t="e">
        <v>#VALUE!</v>
      </c>
      <c r="AE7">
        <v>0</v>
      </c>
      <c r="AF7">
        <v>0</v>
      </c>
      <c r="AG7" t="e">
        <v>#VALUE!</v>
      </c>
      <c r="AH7" t="e">
        <v>#VALUE!</v>
      </c>
      <c r="AI7">
        <v>0</v>
      </c>
      <c r="AJ7">
        <v>0</v>
      </c>
      <c r="AK7" t="e">
        <v>#VALUE!</v>
      </c>
      <c r="AL7" t="e">
        <v>#VALUE!</v>
      </c>
      <c r="AM7">
        <v>0</v>
      </c>
      <c r="AN7">
        <v>0</v>
      </c>
      <c r="AO7" t="e">
        <v>#VALUE!</v>
      </c>
      <c r="AP7" t="e">
        <v>#VALUE!</v>
      </c>
      <c r="AQ7">
        <v>0</v>
      </c>
      <c r="AR7">
        <v>0</v>
      </c>
      <c r="AS7" t="e">
        <v>#VALUE!</v>
      </c>
      <c r="AT7" t="e">
        <v>#VALUE!</v>
      </c>
      <c r="AU7">
        <v>0</v>
      </c>
      <c r="AV7">
        <v>0</v>
      </c>
      <c r="AW7" t="e">
        <v>#VALUE!</v>
      </c>
      <c r="AX7" t="e">
        <v>#VALUE!</v>
      </c>
      <c r="AY7">
        <v>0</v>
      </c>
      <c r="AZ7">
        <v>0</v>
      </c>
      <c r="BA7" t="e">
        <v>#VALUE!</v>
      </c>
      <c r="BB7" t="e">
        <v>#VALUE!</v>
      </c>
      <c r="BC7">
        <v>0</v>
      </c>
      <c r="BD7">
        <v>0</v>
      </c>
      <c r="BE7" t="e">
        <v>#VALUE!</v>
      </c>
      <c r="BF7" t="e">
        <v>#VALUE!</v>
      </c>
      <c r="BG7">
        <v>0</v>
      </c>
      <c r="BH7">
        <v>0</v>
      </c>
      <c r="BI7" t="e">
        <v>#VALUE!</v>
      </c>
      <c r="BJ7" t="e">
        <v>#VALUE!</v>
      </c>
      <c r="BK7">
        <v>0</v>
      </c>
      <c r="BL7">
        <v>0</v>
      </c>
      <c r="BM7" t="e">
        <v>#VALUE!</v>
      </c>
      <c r="BN7" t="e">
        <v>#VALUE!</v>
      </c>
      <c r="BO7">
        <v>0</v>
      </c>
      <c r="BP7">
        <v>0</v>
      </c>
      <c r="BQ7" t="e">
        <v>#VALUE!</v>
      </c>
      <c r="BR7" t="e">
        <v>#VALUE!</v>
      </c>
      <c r="BS7">
        <v>0</v>
      </c>
      <c r="BT7" t="s">
        <v>2447</v>
      </c>
      <c r="BU7">
        <v>0</v>
      </c>
      <c r="BV7">
        <v>0</v>
      </c>
      <c r="BW7">
        <v>0</v>
      </c>
      <c r="BX7">
        <v>0</v>
      </c>
      <c r="BY7">
        <v>0</v>
      </c>
      <c r="BZ7">
        <v>0</v>
      </c>
      <c r="CA7">
        <v>0</v>
      </c>
      <c r="CB7">
        <v>0</v>
      </c>
      <c r="CC7">
        <v>0</v>
      </c>
      <c r="CD7">
        <v>0</v>
      </c>
      <c r="CE7">
        <v>0</v>
      </c>
      <c r="CF7">
        <v>0</v>
      </c>
      <c r="CG7">
        <v>0</v>
      </c>
      <c r="CH7" s="226">
        <v>0</v>
      </c>
      <c r="CI7">
        <v>0</v>
      </c>
      <c r="CJ7">
        <v>0</v>
      </c>
      <c r="CK7">
        <v>0</v>
      </c>
      <c r="CL7">
        <v>0</v>
      </c>
      <c r="CM7">
        <v>0</v>
      </c>
      <c r="CN7">
        <v>0</v>
      </c>
      <c r="CO7">
        <v>0</v>
      </c>
      <c r="CP7">
        <v>0</v>
      </c>
      <c r="CQ7">
        <v>0</v>
      </c>
      <c r="CR7">
        <v>0</v>
      </c>
      <c r="CS7">
        <v>0</v>
      </c>
      <c r="CT7">
        <v>0</v>
      </c>
      <c r="CU7" s="226">
        <v>0</v>
      </c>
      <c r="CV7">
        <v>0</v>
      </c>
      <c r="CW7" t="s">
        <v>471</v>
      </c>
      <c r="CX7">
        <v>0</v>
      </c>
      <c r="CY7" t="s">
        <v>471</v>
      </c>
      <c r="CZ7" t="s">
        <v>471</v>
      </c>
      <c r="DA7" t="e">
        <v>#VALUE!</v>
      </c>
      <c r="DB7" t="e">
        <v>#VALUE!</v>
      </c>
      <c r="DC7" t="s">
        <v>2448</v>
      </c>
      <c r="DD7" t="s">
        <v>2449</v>
      </c>
      <c r="DE7" t="s">
        <v>2450</v>
      </c>
      <c r="DF7" t="s">
        <v>2451</v>
      </c>
      <c r="DI7" t="s">
        <v>2452</v>
      </c>
      <c r="DJ7" t="e">
        <v>#NAME?</v>
      </c>
      <c r="DK7" t="e">
        <v>#NAME?</v>
      </c>
      <c r="DL7" t="e">
        <v>#NAME?</v>
      </c>
      <c r="DM7" t="e">
        <v>#NAME?</v>
      </c>
      <c r="DN7" t="e">
        <v>#NAME?</v>
      </c>
      <c r="DO7" t="s">
        <v>471</v>
      </c>
    </row>
    <row r="8" spans="1:119" x14ac:dyDescent="0.25">
      <c r="A8" t="s">
        <v>513</v>
      </c>
      <c r="B8">
        <v>7867</v>
      </c>
      <c r="C8" t="s">
        <v>441</v>
      </c>
      <c r="D8" t="s">
        <v>514</v>
      </c>
      <c r="E8" t="s">
        <v>515</v>
      </c>
      <c r="F8" t="s">
        <v>437</v>
      </c>
      <c r="G8" t="s">
        <v>438</v>
      </c>
      <c r="H8" t="s">
        <v>442</v>
      </c>
      <c r="I8" t="s">
        <v>516</v>
      </c>
      <c r="J8" t="s">
        <v>467</v>
      </c>
      <c r="K8" t="s">
        <v>522</v>
      </c>
      <c r="L8" t="s">
        <v>2453</v>
      </c>
      <c r="M8">
        <v>100</v>
      </c>
      <c r="N8">
        <v>100</v>
      </c>
      <c r="O8">
        <v>2</v>
      </c>
      <c r="P8" t="s">
        <v>2445</v>
      </c>
      <c r="Q8" t="s">
        <v>2454</v>
      </c>
      <c r="R8" t="s">
        <v>445</v>
      </c>
      <c r="S8">
        <v>0</v>
      </c>
      <c r="T8">
        <v>0</v>
      </c>
      <c r="U8" t="s">
        <v>525</v>
      </c>
      <c r="V8">
        <v>44013</v>
      </c>
      <c r="W8">
        <v>44196</v>
      </c>
      <c r="X8">
        <v>0</v>
      </c>
      <c r="Y8" t="e">
        <v>#VALUE!</v>
      </c>
      <c r="Z8" t="e">
        <v>#VALUE!</v>
      </c>
      <c r="AA8">
        <v>0</v>
      </c>
      <c r="AB8">
        <v>0</v>
      </c>
      <c r="AC8" t="e">
        <v>#VALUE!</v>
      </c>
      <c r="AD8" t="e">
        <v>#VALUE!</v>
      </c>
      <c r="AE8">
        <v>0</v>
      </c>
      <c r="AF8">
        <v>0</v>
      </c>
      <c r="AG8" t="e">
        <v>#VALUE!</v>
      </c>
      <c r="AH8" t="e">
        <v>#VALUE!</v>
      </c>
      <c r="AI8">
        <v>0</v>
      </c>
      <c r="AJ8">
        <v>0</v>
      </c>
      <c r="AK8" t="e">
        <v>#VALUE!</v>
      </c>
      <c r="AL8" t="e">
        <v>#VALUE!</v>
      </c>
      <c r="AM8">
        <v>0</v>
      </c>
      <c r="AN8">
        <v>0</v>
      </c>
      <c r="AO8" t="e">
        <v>#VALUE!</v>
      </c>
      <c r="AP8" t="e">
        <v>#VALUE!</v>
      </c>
      <c r="AQ8">
        <v>0</v>
      </c>
      <c r="AR8">
        <v>0</v>
      </c>
      <c r="AS8" t="e">
        <v>#VALUE!</v>
      </c>
      <c r="AT8" t="e">
        <v>#VALUE!</v>
      </c>
      <c r="AU8">
        <v>0</v>
      </c>
      <c r="AV8">
        <v>0</v>
      </c>
      <c r="AW8" t="e">
        <v>#VALUE!</v>
      </c>
      <c r="AX8" t="e">
        <v>#VALUE!</v>
      </c>
      <c r="AY8">
        <v>0</v>
      </c>
      <c r="AZ8">
        <v>0</v>
      </c>
      <c r="BA8" t="e">
        <v>#VALUE!</v>
      </c>
      <c r="BB8" t="e">
        <v>#VALUE!</v>
      </c>
      <c r="BC8">
        <v>0</v>
      </c>
      <c r="BD8">
        <v>0</v>
      </c>
      <c r="BE8" t="e">
        <v>#VALUE!</v>
      </c>
      <c r="BF8" t="e">
        <v>#VALUE!</v>
      </c>
      <c r="BG8">
        <v>0</v>
      </c>
      <c r="BH8">
        <v>0</v>
      </c>
      <c r="BI8" t="e">
        <v>#VALUE!</v>
      </c>
      <c r="BJ8" t="e">
        <v>#VALUE!</v>
      </c>
      <c r="BK8">
        <v>0</v>
      </c>
      <c r="BL8">
        <v>0</v>
      </c>
      <c r="BM8" t="e">
        <v>#VALUE!</v>
      </c>
      <c r="BN8" t="e">
        <v>#VALUE!</v>
      </c>
      <c r="BO8">
        <v>0</v>
      </c>
      <c r="BP8">
        <v>0</v>
      </c>
      <c r="BQ8" t="e">
        <v>#VALUE!</v>
      </c>
      <c r="BR8" t="e">
        <v>#VALUE!</v>
      </c>
      <c r="BS8">
        <v>0</v>
      </c>
      <c r="BT8" t="s">
        <v>2447</v>
      </c>
      <c r="BU8">
        <v>0</v>
      </c>
      <c r="BV8">
        <v>0</v>
      </c>
      <c r="BW8">
        <v>0</v>
      </c>
      <c r="BX8">
        <v>0</v>
      </c>
      <c r="BY8">
        <v>0</v>
      </c>
      <c r="BZ8">
        <v>0</v>
      </c>
      <c r="CA8">
        <v>0</v>
      </c>
      <c r="CB8">
        <v>0</v>
      </c>
      <c r="CC8">
        <v>0</v>
      </c>
      <c r="CD8">
        <v>0</v>
      </c>
      <c r="CE8">
        <v>0</v>
      </c>
      <c r="CF8">
        <v>0</v>
      </c>
      <c r="CG8">
        <v>0</v>
      </c>
      <c r="CH8" s="226">
        <v>0</v>
      </c>
      <c r="CI8">
        <v>0</v>
      </c>
      <c r="CJ8">
        <v>0</v>
      </c>
      <c r="CK8">
        <v>0</v>
      </c>
      <c r="CL8">
        <v>0</v>
      </c>
      <c r="CM8">
        <v>0</v>
      </c>
      <c r="CN8">
        <v>0</v>
      </c>
      <c r="CO8">
        <v>0</v>
      </c>
      <c r="CP8">
        <v>0</v>
      </c>
      <c r="CQ8">
        <v>0</v>
      </c>
      <c r="CR8">
        <v>0</v>
      </c>
      <c r="CS8">
        <v>0</v>
      </c>
      <c r="CT8">
        <v>0</v>
      </c>
      <c r="CU8" s="226">
        <v>0</v>
      </c>
      <c r="CV8">
        <v>0</v>
      </c>
      <c r="CW8" t="s">
        <v>471</v>
      </c>
      <c r="CX8">
        <v>0</v>
      </c>
      <c r="CY8" t="s">
        <v>471</v>
      </c>
      <c r="CZ8" t="s">
        <v>471</v>
      </c>
      <c r="DA8" t="e">
        <v>#VALUE!</v>
      </c>
      <c r="DB8" t="e">
        <v>#VALUE!</v>
      </c>
      <c r="DC8" t="s">
        <v>2448</v>
      </c>
      <c r="DD8" t="s">
        <v>2449</v>
      </c>
      <c r="DE8" t="s">
        <v>2450</v>
      </c>
      <c r="DF8" t="s">
        <v>2451</v>
      </c>
      <c r="DI8" t="s">
        <v>2452</v>
      </c>
      <c r="DJ8" t="e">
        <v>#NAME?</v>
      </c>
      <c r="DK8" t="e">
        <v>#NAME?</v>
      </c>
      <c r="DL8" t="e">
        <v>#NAME?</v>
      </c>
      <c r="DM8" t="e">
        <v>#NAME?</v>
      </c>
      <c r="DN8" t="e">
        <v>#NAME?</v>
      </c>
      <c r="DO8" t="s">
        <v>471</v>
      </c>
    </row>
    <row r="9" spans="1:119" x14ac:dyDescent="0.25">
      <c r="A9" t="s">
        <v>529</v>
      </c>
      <c r="B9">
        <v>7867</v>
      </c>
      <c r="C9" t="s">
        <v>441</v>
      </c>
      <c r="D9" t="s">
        <v>530</v>
      </c>
      <c r="E9" t="s">
        <v>531</v>
      </c>
      <c r="F9" t="s">
        <v>437</v>
      </c>
      <c r="G9" t="s">
        <v>438</v>
      </c>
      <c r="H9" t="s">
        <v>442</v>
      </c>
      <c r="I9" t="s">
        <v>532</v>
      </c>
      <c r="J9" t="s">
        <v>467</v>
      </c>
      <c r="K9" t="s">
        <v>458</v>
      </c>
      <c r="L9" t="s">
        <v>2455</v>
      </c>
      <c r="M9">
        <v>100</v>
      </c>
      <c r="N9">
        <v>100</v>
      </c>
      <c r="O9">
        <v>1</v>
      </c>
      <c r="P9" t="s">
        <v>2456</v>
      </c>
      <c r="Q9" t="s">
        <v>2457</v>
      </c>
      <c r="R9" t="s">
        <v>445</v>
      </c>
      <c r="S9">
        <v>0</v>
      </c>
      <c r="T9">
        <v>0</v>
      </c>
      <c r="U9" t="s">
        <v>525</v>
      </c>
      <c r="V9">
        <v>44013</v>
      </c>
      <c r="W9">
        <v>44196</v>
      </c>
      <c r="X9">
        <v>0</v>
      </c>
      <c r="Y9" t="e">
        <v>#VALUE!</v>
      </c>
      <c r="Z9" t="e">
        <v>#VALUE!</v>
      </c>
      <c r="AA9">
        <v>0</v>
      </c>
      <c r="AB9">
        <v>0</v>
      </c>
      <c r="AC9" t="e">
        <v>#VALUE!</v>
      </c>
      <c r="AD9" t="e">
        <v>#VALUE!</v>
      </c>
      <c r="AE9">
        <v>0</v>
      </c>
      <c r="AF9">
        <v>0</v>
      </c>
      <c r="AG9" t="e">
        <v>#VALUE!</v>
      </c>
      <c r="AH9" t="e">
        <v>#VALUE!</v>
      </c>
      <c r="AI9">
        <v>0</v>
      </c>
      <c r="AJ9">
        <v>0</v>
      </c>
      <c r="AK9" t="e">
        <v>#VALUE!</v>
      </c>
      <c r="AL9" t="e">
        <v>#VALUE!</v>
      </c>
      <c r="AM9">
        <v>0</v>
      </c>
      <c r="AN9">
        <v>0</v>
      </c>
      <c r="AO9" t="e">
        <v>#VALUE!</v>
      </c>
      <c r="AP9" t="e">
        <v>#VALUE!</v>
      </c>
      <c r="AQ9">
        <v>0</v>
      </c>
      <c r="AR9">
        <v>0</v>
      </c>
      <c r="AS9" t="e">
        <v>#VALUE!</v>
      </c>
      <c r="AT9" t="e">
        <v>#VALUE!</v>
      </c>
      <c r="AU9">
        <v>0</v>
      </c>
      <c r="AV9">
        <v>0</v>
      </c>
      <c r="AW9" t="e">
        <v>#VALUE!</v>
      </c>
      <c r="AX9" t="e">
        <v>#VALUE!</v>
      </c>
      <c r="AY9">
        <v>0</v>
      </c>
      <c r="AZ9">
        <v>0</v>
      </c>
      <c r="BA9" t="e">
        <v>#VALUE!</v>
      </c>
      <c r="BB9" t="e">
        <v>#VALUE!</v>
      </c>
      <c r="BC9">
        <v>0</v>
      </c>
      <c r="BD9">
        <v>0</v>
      </c>
      <c r="BE9" t="e">
        <v>#VALUE!</v>
      </c>
      <c r="BF9" t="e">
        <v>#VALUE!</v>
      </c>
      <c r="BG9">
        <v>0</v>
      </c>
      <c r="BH9">
        <v>0</v>
      </c>
      <c r="BI9" t="e">
        <v>#VALUE!</v>
      </c>
      <c r="BJ9" t="e">
        <v>#VALUE!</v>
      </c>
      <c r="BK9">
        <v>0</v>
      </c>
      <c r="BL9">
        <v>0</v>
      </c>
      <c r="BM9" t="e">
        <v>#VALUE!</v>
      </c>
      <c r="BN9" t="e">
        <v>#VALUE!</v>
      </c>
      <c r="BO9">
        <v>0</v>
      </c>
      <c r="BP9">
        <v>0</v>
      </c>
      <c r="BQ9" t="e">
        <v>#VALUE!</v>
      </c>
      <c r="BR9" t="e">
        <v>#VALUE!</v>
      </c>
      <c r="BS9">
        <v>0</v>
      </c>
      <c r="BT9" t="s">
        <v>2447</v>
      </c>
      <c r="BU9">
        <v>0</v>
      </c>
      <c r="BV9">
        <v>0</v>
      </c>
      <c r="BW9">
        <v>0</v>
      </c>
      <c r="BX9">
        <v>0</v>
      </c>
      <c r="BY9">
        <v>0</v>
      </c>
      <c r="BZ9">
        <v>0</v>
      </c>
      <c r="CA9">
        <v>0</v>
      </c>
      <c r="CB9">
        <v>0</v>
      </c>
      <c r="CC9">
        <v>0</v>
      </c>
      <c r="CD9">
        <v>0</v>
      </c>
      <c r="CE9">
        <v>0</v>
      </c>
      <c r="CF9">
        <v>0</v>
      </c>
      <c r="CG9">
        <v>0</v>
      </c>
      <c r="CH9" s="226">
        <v>0</v>
      </c>
      <c r="CI9">
        <v>0</v>
      </c>
      <c r="CJ9">
        <v>0</v>
      </c>
      <c r="CK9">
        <v>0</v>
      </c>
      <c r="CL9">
        <v>0</v>
      </c>
      <c r="CM9">
        <v>0</v>
      </c>
      <c r="CN9">
        <v>0</v>
      </c>
      <c r="CO9">
        <v>0</v>
      </c>
      <c r="CP9">
        <v>0</v>
      </c>
      <c r="CQ9">
        <v>0</v>
      </c>
      <c r="CR9">
        <v>0</v>
      </c>
      <c r="CS9">
        <v>0</v>
      </c>
      <c r="CT9">
        <v>0</v>
      </c>
      <c r="CU9" s="226">
        <v>0</v>
      </c>
      <c r="CV9">
        <v>0</v>
      </c>
      <c r="CW9" t="s">
        <v>471</v>
      </c>
      <c r="CX9">
        <v>0</v>
      </c>
      <c r="CY9" t="s">
        <v>471</v>
      </c>
      <c r="CZ9" t="s">
        <v>471</v>
      </c>
      <c r="DA9" t="e">
        <v>#VALUE!</v>
      </c>
      <c r="DB9" t="e">
        <v>#VALUE!</v>
      </c>
      <c r="DC9" t="s">
        <v>2448</v>
      </c>
      <c r="DD9" t="s">
        <v>2449</v>
      </c>
      <c r="DE9" t="s">
        <v>2450</v>
      </c>
      <c r="DF9" t="s">
        <v>2451</v>
      </c>
      <c r="DI9" t="s">
        <v>2452</v>
      </c>
      <c r="DJ9" t="e">
        <v>#NAME?</v>
      </c>
      <c r="DK9" t="e">
        <v>#NAME?</v>
      </c>
      <c r="DL9" t="e">
        <v>#NAME?</v>
      </c>
      <c r="DM9" t="e">
        <v>#NAME?</v>
      </c>
      <c r="DN9" t="e">
        <v>#NAME?</v>
      </c>
      <c r="DO9" t="s">
        <v>471</v>
      </c>
    </row>
    <row r="10" spans="1:119" x14ac:dyDescent="0.25">
      <c r="A10" t="s">
        <v>529</v>
      </c>
      <c r="B10">
        <v>7867</v>
      </c>
      <c r="C10" t="s">
        <v>441</v>
      </c>
      <c r="D10" t="s">
        <v>530</v>
      </c>
      <c r="E10" t="s">
        <v>531</v>
      </c>
      <c r="F10" t="s">
        <v>437</v>
      </c>
      <c r="G10" t="s">
        <v>438</v>
      </c>
      <c r="H10" t="s">
        <v>442</v>
      </c>
      <c r="I10" t="s">
        <v>532</v>
      </c>
      <c r="J10" t="s">
        <v>467</v>
      </c>
      <c r="K10" t="s">
        <v>458</v>
      </c>
      <c r="L10" t="s">
        <v>2458</v>
      </c>
      <c r="M10">
        <v>100</v>
      </c>
      <c r="N10">
        <v>100</v>
      </c>
      <c r="O10">
        <v>2</v>
      </c>
      <c r="P10" t="s">
        <v>2456</v>
      </c>
      <c r="Q10" t="s">
        <v>2459</v>
      </c>
      <c r="R10" t="s">
        <v>445</v>
      </c>
      <c r="S10">
        <v>0</v>
      </c>
      <c r="T10">
        <v>0</v>
      </c>
      <c r="U10" t="s">
        <v>525</v>
      </c>
      <c r="V10">
        <v>44013</v>
      </c>
      <c r="W10">
        <v>44196</v>
      </c>
      <c r="X10">
        <v>0</v>
      </c>
      <c r="Y10" t="e">
        <v>#VALUE!</v>
      </c>
      <c r="Z10" t="e">
        <v>#VALUE!</v>
      </c>
      <c r="AA10">
        <v>0</v>
      </c>
      <c r="AB10">
        <v>0</v>
      </c>
      <c r="AC10" t="e">
        <v>#VALUE!</v>
      </c>
      <c r="AD10" t="e">
        <v>#VALUE!</v>
      </c>
      <c r="AE10">
        <v>0</v>
      </c>
      <c r="AF10">
        <v>0</v>
      </c>
      <c r="AG10" t="e">
        <v>#VALUE!</v>
      </c>
      <c r="AH10" t="e">
        <v>#VALUE!</v>
      </c>
      <c r="AI10">
        <v>0</v>
      </c>
      <c r="AJ10">
        <v>0</v>
      </c>
      <c r="AK10" t="e">
        <v>#VALUE!</v>
      </c>
      <c r="AL10" t="e">
        <v>#VALUE!</v>
      </c>
      <c r="AM10">
        <v>0</v>
      </c>
      <c r="AN10">
        <v>0</v>
      </c>
      <c r="AO10" t="e">
        <v>#VALUE!</v>
      </c>
      <c r="AP10" t="e">
        <v>#VALUE!</v>
      </c>
      <c r="AQ10">
        <v>0</v>
      </c>
      <c r="AR10">
        <v>0</v>
      </c>
      <c r="AS10" t="e">
        <v>#VALUE!</v>
      </c>
      <c r="AT10" t="e">
        <v>#VALUE!</v>
      </c>
      <c r="AU10">
        <v>0</v>
      </c>
      <c r="AV10">
        <v>0</v>
      </c>
      <c r="AW10" t="e">
        <v>#VALUE!</v>
      </c>
      <c r="AX10" t="e">
        <v>#VALUE!</v>
      </c>
      <c r="AY10">
        <v>0</v>
      </c>
      <c r="AZ10">
        <v>0</v>
      </c>
      <c r="BA10" t="e">
        <v>#VALUE!</v>
      </c>
      <c r="BB10" t="e">
        <v>#VALUE!</v>
      </c>
      <c r="BC10">
        <v>0</v>
      </c>
      <c r="BD10">
        <v>0</v>
      </c>
      <c r="BE10" t="e">
        <v>#VALUE!</v>
      </c>
      <c r="BF10" t="e">
        <v>#VALUE!</v>
      </c>
      <c r="BG10">
        <v>0</v>
      </c>
      <c r="BH10">
        <v>0</v>
      </c>
      <c r="BI10" t="e">
        <v>#VALUE!</v>
      </c>
      <c r="BJ10" t="e">
        <v>#VALUE!</v>
      </c>
      <c r="BK10">
        <v>0</v>
      </c>
      <c r="BL10">
        <v>0</v>
      </c>
      <c r="BM10" t="e">
        <v>#VALUE!</v>
      </c>
      <c r="BN10" t="e">
        <v>#VALUE!</v>
      </c>
      <c r="BO10">
        <v>0</v>
      </c>
      <c r="BP10">
        <v>0</v>
      </c>
      <c r="BQ10" t="e">
        <v>#VALUE!</v>
      </c>
      <c r="BR10" t="e">
        <v>#VALUE!</v>
      </c>
      <c r="BS10">
        <v>0</v>
      </c>
      <c r="BT10" t="s">
        <v>2447</v>
      </c>
      <c r="BU10">
        <v>0</v>
      </c>
      <c r="BV10">
        <v>0</v>
      </c>
      <c r="BW10">
        <v>0</v>
      </c>
      <c r="BX10">
        <v>0</v>
      </c>
      <c r="BY10">
        <v>0</v>
      </c>
      <c r="BZ10">
        <v>0</v>
      </c>
      <c r="CA10">
        <v>0</v>
      </c>
      <c r="CB10">
        <v>0</v>
      </c>
      <c r="CC10">
        <v>0</v>
      </c>
      <c r="CD10">
        <v>0</v>
      </c>
      <c r="CE10">
        <v>0</v>
      </c>
      <c r="CF10">
        <v>0</v>
      </c>
      <c r="CG10">
        <v>0</v>
      </c>
      <c r="CH10" s="226">
        <v>0</v>
      </c>
      <c r="CI10">
        <v>0</v>
      </c>
      <c r="CJ10">
        <v>0</v>
      </c>
      <c r="CK10">
        <v>0</v>
      </c>
      <c r="CL10">
        <v>0</v>
      </c>
      <c r="CM10">
        <v>0</v>
      </c>
      <c r="CN10">
        <v>0</v>
      </c>
      <c r="CO10">
        <v>0</v>
      </c>
      <c r="CP10">
        <v>0</v>
      </c>
      <c r="CQ10">
        <v>0</v>
      </c>
      <c r="CR10">
        <v>0</v>
      </c>
      <c r="CS10">
        <v>0</v>
      </c>
      <c r="CT10">
        <v>0</v>
      </c>
      <c r="CU10" s="226">
        <v>0</v>
      </c>
      <c r="CV10">
        <v>0</v>
      </c>
      <c r="CW10" t="s">
        <v>471</v>
      </c>
      <c r="CX10">
        <v>0</v>
      </c>
      <c r="CY10" t="s">
        <v>471</v>
      </c>
      <c r="CZ10" t="s">
        <v>471</v>
      </c>
      <c r="DA10" t="e">
        <v>#VALUE!</v>
      </c>
      <c r="DB10" t="e">
        <v>#VALUE!</v>
      </c>
      <c r="DC10" t="s">
        <v>2448</v>
      </c>
      <c r="DD10" t="s">
        <v>2449</v>
      </c>
      <c r="DE10" t="s">
        <v>2450</v>
      </c>
      <c r="DF10" t="s">
        <v>2451</v>
      </c>
      <c r="DI10" t="s">
        <v>2452</v>
      </c>
      <c r="DJ10" t="e">
        <v>#NAME?</v>
      </c>
      <c r="DK10" t="e">
        <v>#NAME?</v>
      </c>
      <c r="DL10" t="e">
        <v>#NAME?</v>
      </c>
      <c r="DM10" t="e">
        <v>#NAME?</v>
      </c>
      <c r="DN10" t="e">
        <v>#NAME?</v>
      </c>
      <c r="DO10" t="s">
        <v>471</v>
      </c>
    </row>
    <row r="11" spans="1:119" x14ac:dyDescent="0.25">
      <c r="A11" t="s">
        <v>578</v>
      </c>
      <c r="B11">
        <v>7868</v>
      </c>
      <c r="C11" t="s">
        <v>582</v>
      </c>
      <c r="D11" t="s">
        <v>579</v>
      </c>
      <c r="E11" t="s">
        <v>591</v>
      </c>
      <c r="F11" t="s">
        <v>437</v>
      </c>
      <c r="G11" t="s">
        <v>438</v>
      </c>
      <c r="H11" t="s">
        <v>586</v>
      </c>
      <c r="I11" t="s">
        <v>592</v>
      </c>
      <c r="J11" t="s">
        <v>467</v>
      </c>
      <c r="K11" t="s">
        <v>458</v>
      </c>
      <c r="L11" t="s">
        <v>2460</v>
      </c>
      <c r="M11">
        <v>100</v>
      </c>
      <c r="N11">
        <v>100</v>
      </c>
      <c r="O11">
        <v>1</v>
      </c>
      <c r="Q11" t="s">
        <v>2461</v>
      </c>
      <c r="R11" t="s">
        <v>589</v>
      </c>
      <c r="S11">
        <v>1</v>
      </c>
      <c r="T11">
        <v>2</v>
      </c>
      <c r="U11">
        <v>50</v>
      </c>
      <c r="V11">
        <v>44013</v>
      </c>
      <c r="W11">
        <v>44196</v>
      </c>
      <c r="X11">
        <v>0</v>
      </c>
      <c r="Y11">
        <v>0</v>
      </c>
      <c r="Z11">
        <v>0</v>
      </c>
      <c r="AA11">
        <v>0</v>
      </c>
      <c r="AB11">
        <v>0</v>
      </c>
      <c r="AC11">
        <v>0</v>
      </c>
      <c r="AD11">
        <v>0</v>
      </c>
      <c r="AE11">
        <v>0</v>
      </c>
      <c r="AF11">
        <v>20</v>
      </c>
      <c r="AG11">
        <v>10</v>
      </c>
      <c r="AH11">
        <v>20</v>
      </c>
      <c r="AI11" t="s">
        <v>2462</v>
      </c>
      <c r="AJ11">
        <v>0</v>
      </c>
      <c r="AK11">
        <v>0</v>
      </c>
      <c r="AL11">
        <v>0</v>
      </c>
      <c r="AM11">
        <v>0</v>
      </c>
      <c r="AN11">
        <v>0</v>
      </c>
      <c r="AO11">
        <v>0</v>
      </c>
      <c r="AP11">
        <v>0</v>
      </c>
      <c r="AQ11">
        <v>0</v>
      </c>
      <c r="AR11">
        <v>40</v>
      </c>
      <c r="AS11">
        <v>20</v>
      </c>
      <c r="AT11">
        <v>40</v>
      </c>
      <c r="AU11" t="s">
        <v>2463</v>
      </c>
      <c r="AV11">
        <v>0</v>
      </c>
      <c r="AW11">
        <v>0</v>
      </c>
      <c r="AX11">
        <v>0</v>
      </c>
      <c r="AY11">
        <v>0</v>
      </c>
      <c r="AZ11">
        <v>0</v>
      </c>
      <c r="BA11">
        <v>0</v>
      </c>
      <c r="BB11">
        <v>0</v>
      </c>
      <c r="BC11">
        <v>0</v>
      </c>
      <c r="BD11">
        <v>0</v>
      </c>
      <c r="BE11">
        <v>0</v>
      </c>
      <c r="BF11">
        <v>0</v>
      </c>
      <c r="BG11">
        <v>0</v>
      </c>
      <c r="BH11">
        <v>0</v>
      </c>
      <c r="BI11">
        <v>0</v>
      </c>
      <c r="BJ11">
        <v>0</v>
      </c>
      <c r="BK11">
        <v>0</v>
      </c>
      <c r="BL11">
        <v>0</v>
      </c>
      <c r="BM11">
        <v>0</v>
      </c>
      <c r="BN11">
        <v>0</v>
      </c>
      <c r="BO11">
        <v>0</v>
      </c>
      <c r="BP11">
        <v>40</v>
      </c>
      <c r="BQ11">
        <v>20</v>
      </c>
      <c r="BR11">
        <v>40</v>
      </c>
      <c r="BS11" t="s">
        <v>2464</v>
      </c>
      <c r="BT11" t="s">
        <v>2465</v>
      </c>
      <c r="BU11">
        <v>100</v>
      </c>
      <c r="BV11">
        <v>0</v>
      </c>
      <c r="BW11">
        <v>0</v>
      </c>
      <c r="BX11">
        <v>20</v>
      </c>
      <c r="BY11">
        <v>20</v>
      </c>
      <c r="BZ11">
        <v>20</v>
      </c>
      <c r="CA11">
        <v>60</v>
      </c>
      <c r="CB11">
        <v>60</v>
      </c>
      <c r="CC11">
        <v>60</v>
      </c>
      <c r="CD11">
        <v>60</v>
      </c>
      <c r="CE11">
        <v>60</v>
      </c>
      <c r="CF11">
        <v>60</v>
      </c>
      <c r="CG11">
        <v>100</v>
      </c>
      <c r="CH11" s="226">
        <v>20</v>
      </c>
      <c r="CI11">
        <v>0</v>
      </c>
      <c r="CJ11">
        <v>0</v>
      </c>
      <c r="CK11">
        <v>20</v>
      </c>
      <c r="CL11">
        <v>20</v>
      </c>
      <c r="CM11">
        <v>20</v>
      </c>
      <c r="CN11">
        <v>20</v>
      </c>
      <c r="CO11">
        <v>20</v>
      </c>
      <c r="CP11">
        <v>20</v>
      </c>
      <c r="CQ11">
        <v>20</v>
      </c>
      <c r="CR11">
        <v>20</v>
      </c>
      <c r="CS11">
        <v>20</v>
      </c>
      <c r="CT11">
        <v>20</v>
      </c>
      <c r="CU11" s="226">
        <v>20</v>
      </c>
      <c r="CV11">
        <v>20</v>
      </c>
      <c r="CW11">
        <v>100</v>
      </c>
      <c r="CX11">
        <v>20</v>
      </c>
      <c r="CY11" t="s">
        <v>471</v>
      </c>
      <c r="CZ11" t="s">
        <v>471</v>
      </c>
      <c r="DA11">
        <v>50</v>
      </c>
      <c r="DB11">
        <v>100</v>
      </c>
    </row>
    <row r="12" spans="1:119" x14ac:dyDescent="0.25">
      <c r="A12" t="s">
        <v>578</v>
      </c>
      <c r="B12">
        <v>7868</v>
      </c>
      <c r="C12" t="s">
        <v>582</v>
      </c>
      <c r="D12" t="s">
        <v>579</v>
      </c>
      <c r="E12" t="s">
        <v>591</v>
      </c>
      <c r="F12" t="s">
        <v>437</v>
      </c>
      <c r="G12" t="s">
        <v>438</v>
      </c>
      <c r="H12" t="s">
        <v>586</v>
      </c>
      <c r="I12" t="s">
        <v>592</v>
      </c>
      <c r="J12" t="s">
        <v>467</v>
      </c>
      <c r="K12" t="s">
        <v>458</v>
      </c>
      <c r="L12" t="s">
        <v>2466</v>
      </c>
      <c r="M12">
        <v>100</v>
      </c>
      <c r="N12">
        <v>100</v>
      </c>
      <c r="O12">
        <v>2</v>
      </c>
      <c r="Q12" t="s">
        <v>2467</v>
      </c>
      <c r="R12" t="s">
        <v>589</v>
      </c>
      <c r="S12">
        <v>1</v>
      </c>
      <c r="T12">
        <v>2</v>
      </c>
      <c r="U12">
        <v>50</v>
      </c>
      <c r="V12">
        <v>44013</v>
      </c>
      <c r="W12">
        <v>44196</v>
      </c>
      <c r="X12">
        <v>0</v>
      </c>
      <c r="Y12">
        <v>0</v>
      </c>
      <c r="Z12">
        <v>0</v>
      </c>
      <c r="AA12">
        <v>0</v>
      </c>
      <c r="AB12">
        <v>0</v>
      </c>
      <c r="AC12">
        <v>0</v>
      </c>
      <c r="AD12">
        <v>0</v>
      </c>
      <c r="AE12">
        <v>0</v>
      </c>
      <c r="AF12">
        <v>20</v>
      </c>
      <c r="AG12">
        <v>10</v>
      </c>
      <c r="AH12">
        <v>20</v>
      </c>
      <c r="AI12" t="s">
        <v>2468</v>
      </c>
      <c r="AJ12">
        <v>0</v>
      </c>
      <c r="AK12">
        <v>0</v>
      </c>
      <c r="AL12">
        <v>0</v>
      </c>
      <c r="AM12">
        <v>0</v>
      </c>
      <c r="AN12">
        <v>0</v>
      </c>
      <c r="AO12">
        <v>0</v>
      </c>
      <c r="AP12">
        <v>0</v>
      </c>
      <c r="AQ12">
        <v>0</v>
      </c>
      <c r="AR12">
        <v>40</v>
      </c>
      <c r="AS12">
        <v>20</v>
      </c>
      <c r="AT12">
        <v>40</v>
      </c>
      <c r="AU12" t="s">
        <v>2469</v>
      </c>
      <c r="AV12">
        <v>0</v>
      </c>
      <c r="AW12">
        <v>0</v>
      </c>
      <c r="AX12">
        <v>0</v>
      </c>
      <c r="AY12">
        <v>0</v>
      </c>
      <c r="AZ12">
        <v>0</v>
      </c>
      <c r="BA12">
        <v>0</v>
      </c>
      <c r="BB12">
        <v>0</v>
      </c>
      <c r="BC12">
        <v>0</v>
      </c>
      <c r="BD12">
        <v>0</v>
      </c>
      <c r="BE12">
        <v>0</v>
      </c>
      <c r="BF12">
        <v>0</v>
      </c>
      <c r="BG12">
        <v>0</v>
      </c>
      <c r="BH12">
        <v>0</v>
      </c>
      <c r="BI12">
        <v>0</v>
      </c>
      <c r="BJ12">
        <v>0</v>
      </c>
      <c r="BK12">
        <v>0</v>
      </c>
      <c r="BL12">
        <v>0</v>
      </c>
      <c r="BM12">
        <v>0</v>
      </c>
      <c r="BN12">
        <v>0</v>
      </c>
      <c r="BO12">
        <v>0</v>
      </c>
      <c r="BP12">
        <v>40</v>
      </c>
      <c r="BQ12">
        <v>20</v>
      </c>
      <c r="BR12">
        <v>40</v>
      </c>
      <c r="BS12" t="s">
        <v>2470</v>
      </c>
      <c r="BT12" t="s">
        <v>2471</v>
      </c>
      <c r="BU12">
        <v>100</v>
      </c>
      <c r="BV12">
        <v>0</v>
      </c>
      <c r="BW12">
        <v>0</v>
      </c>
      <c r="BX12">
        <v>20</v>
      </c>
      <c r="BY12">
        <v>20</v>
      </c>
      <c r="BZ12">
        <v>20</v>
      </c>
      <c r="CA12">
        <v>60</v>
      </c>
      <c r="CB12">
        <v>60</v>
      </c>
      <c r="CC12">
        <v>60</v>
      </c>
      <c r="CD12">
        <v>60</v>
      </c>
      <c r="CE12">
        <v>60</v>
      </c>
      <c r="CF12">
        <v>60</v>
      </c>
      <c r="CG12">
        <v>100</v>
      </c>
      <c r="CH12" s="226">
        <v>20</v>
      </c>
      <c r="CI12">
        <v>0</v>
      </c>
      <c r="CJ12">
        <v>0</v>
      </c>
      <c r="CK12">
        <v>20</v>
      </c>
      <c r="CL12">
        <v>20</v>
      </c>
      <c r="CM12">
        <v>20</v>
      </c>
      <c r="CN12">
        <v>20</v>
      </c>
      <c r="CO12">
        <v>20</v>
      </c>
      <c r="CP12">
        <v>20</v>
      </c>
      <c r="CQ12">
        <v>20</v>
      </c>
      <c r="CR12">
        <v>20</v>
      </c>
      <c r="CS12">
        <v>20</v>
      </c>
      <c r="CT12">
        <v>20</v>
      </c>
      <c r="CU12" s="226">
        <v>20</v>
      </c>
      <c r="CV12">
        <v>20</v>
      </c>
      <c r="CW12">
        <v>100</v>
      </c>
      <c r="CX12">
        <v>20</v>
      </c>
      <c r="CY12" t="s">
        <v>471</v>
      </c>
      <c r="CZ12" t="s">
        <v>471</v>
      </c>
      <c r="DA12">
        <v>50</v>
      </c>
      <c r="DB12">
        <v>100</v>
      </c>
    </row>
    <row r="13" spans="1:119" x14ac:dyDescent="0.25">
      <c r="A13" t="s">
        <v>614</v>
      </c>
      <c r="B13">
        <v>7868</v>
      </c>
      <c r="C13" t="s">
        <v>582</v>
      </c>
      <c r="D13" t="s">
        <v>615</v>
      </c>
      <c r="E13" t="s">
        <v>620</v>
      </c>
      <c r="F13" t="s">
        <v>437</v>
      </c>
      <c r="G13" t="s">
        <v>438</v>
      </c>
      <c r="H13" t="s">
        <v>616</v>
      </c>
      <c r="I13" t="s">
        <v>621</v>
      </c>
      <c r="J13" t="s">
        <v>456</v>
      </c>
      <c r="K13" t="s">
        <v>458</v>
      </c>
      <c r="L13" t="s">
        <v>2472</v>
      </c>
      <c r="M13">
        <v>100</v>
      </c>
      <c r="N13">
        <v>100</v>
      </c>
      <c r="O13">
        <v>1</v>
      </c>
      <c r="Q13" t="s">
        <v>2473</v>
      </c>
      <c r="R13" t="s">
        <v>619</v>
      </c>
      <c r="S13">
        <v>2</v>
      </c>
      <c r="T13">
        <v>3</v>
      </c>
      <c r="U13">
        <v>66.666666666666657</v>
      </c>
      <c r="V13">
        <v>44013</v>
      </c>
      <c r="W13">
        <v>44196</v>
      </c>
      <c r="X13">
        <v>0</v>
      </c>
      <c r="Y13">
        <v>0</v>
      </c>
      <c r="Z13">
        <v>0</v>
      </c>
      <c r="AA13">
        <v>0</v>
      </c>
      <c r="AB13">
        <v>0</v>
      </c>
      <c r="AC13">
        <v>0</v>
      </c>
      <c r="AD13">
        <v>0</v>
      </c>
      <c r="AE13">
        <v>0</v>
      </c>
      <c r="AF13">
        <v>20</v>
      </c>
      <c r="AG13">
        <v>13.33333333333333</v>
      </c>
      <c r="AH13">
        <v>19.999999999999996</v>
      </c>
      <c r="AI13" t="s">
        <v>2474</v>
      </c>
      <c r="AJ13">
        <v>0</v>
      </c>
      <c r="AK13">
        <v>0</v>
      </c>
      <c r="AL13">
        <v>0</v>
      </c>
      <c r="AM13">
        <v>0</v>
      </c>
      <c r="AN13">
        <v>0</v>
      </c>
      <c r="AO13">
        <v>0</v>
      </c>
      <c r="AP13">
        <v>0</v>
      </c>
      <c r="AQ13">
        <v>0</v>
      </c>
      <c r="AR13">
        <v>30</v>
      </c>
      <c r="AS13">
        <v>19.999999999999996</v>
      </c>
      <c r="AT13">
        <v>29.999999999999993</v>
      </c>
      <c r="AU13" t="s">
        <v>2475</v>
      </c>
      <c r="AV13">
        <v>0</v>
      </c>
      <c r="AW13">
        <v>0</v>
      </c>
      <c r="AX13">
        <v>0</v>
      </c>
      <c r="AY13">
        <v>0</v>
      </c>
      <c r="AZ13">
        <v>0</v>
      </c>
      <c r="BA13">
        <v>0</v>
      </c>
      <c r="BB13">
        <v>0</v>
      </c>
      <c r="BC13">
        <v>0</v>
      </c>
      <c r="BD13">
        <v>30</v>
      </c>
      <c r="BE13">
        <v>19.999999999999996</v>
      </c>
      <c r="BF13">
        <v>29.999999999999993</v>
      </c>
      <c r="BG13" t="s">
        <v>2474</v>
      </c>
      <c r="BH13">
        <v>0</v>
      </c>
      <c r="BI13">
        <v>0</v>
      </c>
      <c r="BJ13">
        <v>0</v>
      </c>
      <c r="BK13">
        <v>0</v>
      </c>
      <c r="BL13">
        <v>0</v>
      </c>
      <c r="BM13">
        <v>0</v>
      </c>
      <c r="BN13">
        <v>0</v>
      </c>
      <c r="BO13">
        <v>0</v>
      </c>
      <c r="BP13">
        <v>20</v>
      </c>
      <c r="BQ13">
        <v>13.33333333333333</v>
      </c>
      <c r="BR13">
        <v>19.999999999999996</v>
      </c>
      <c r="BS13" t="s">
        <v>2476</v>
      </c>
      <c r="BT13" t="s">
        <v>2477</v>
      </c>
      <c r="BU13">
        <v>100</v>
      </c>
      <c r="BV13">
        <v>0</v>
      </c>
      <c r="BW13">
        <v>0</v>
      </c>
      <c r="BX13">
        <v>20</v>
      </c>
      <c r="BY13">
        <v>20</v>
      </c>
      <c r="BZ13">
        <v>20</v>
      </c>
      <c r="CA13">
        <v>50</v>
      </c>
      <c r="CB13">
        <v>50</v>
      </c>
      <c r="CC13">
        <v>50</v>
      </c>
      <c r="CD13">
        <v>80</v>
      </c>
      <c r="CE13">
        <v>80</v>
      </c>
      <c r="CF13">
        <v>80</v>
      </c>
      <c r="CG13">
        <v>100</v>
      </c>
      <c r="CH13" s="226">
        <v>20</v>
      </c>
      <c r="CI13">
        <v>0</v>
      </c>
      <c r="CJ13">
        <v>0</v>
      </c>
      <c r="CK13">
        <v>20</v>
      </c>
      <c r="CL13">
        <v>20</v>
      </c>
      <c r="CM13">
        <v>20</v>
      </c>
      <c r="CN13">
        <v>20</v>
      </c>
      <c r="CO13">
        <v>20</v>
      </c>
      <c r="CP13">
        <v>20</v>
      </c>
      <c r="CQ13">
        <v>20</v>
      </c>
      <c r="CR13">
        <v>20</v>
      </c>
      <c r="CS13">
        <v>20</v>
      </c>
      <c r="CT13">
        <v>20</v>
      </c>
      <c r="CU13" s="226">
        <v>20</v>
      </c>
      <c r="CV13">
        <v>20</v>
      </c>
      <c r="CW13">
        <v>100</v>
      </c>
      <c r="CX13">
        <v>20</v>
      </c>
      <c r="CY13" t="s">
        <v>471</v>
      </c>
      <c r="CZ13" t="s">
        <v>471</v>
      </c>
      <c r="DA13">
        <v>66.666666666666657</v>
      </c>
      <c r="DB13">
        <v>99.999999999999986</v>
      </c>
    </row>
    <row r="14" spans="1:119" x14ac:dyDescent="0.25">
      <c r="A14" t="s">
        <v>614</v>
      </c>
      <c r="B14">
        <v>7868</v>
      </c>
      <c r="C14" t="s">
        <v>582</v>
      </c>
      <c r="D14" t="s">
        <v>615</v>
      </c>
      <c r="E14" t="s">
        <v>620</v>
      </c>
      <c r="F14" t="s">
        <v>437</v>
      </c>
      <c r="G14" t="s">
        <v>438</v>
      </c>
      <c r="H14" t="s">
        <v>616</v>
      </c>
      <c r="I14" t="s">
        <v>621</v>
      </c>
      <c r="J14" t="s">
        <v>456</v>
      </c>
      <c r="K14" t="s">
        <v>458</v>
      </c>
      <c r="L14" t="s">
        <v>2478</v>
      </c>
      <c r="M14">
        <v>100</v>
      </c>
      <c r="N14">
        <v>100</v>
      </c>
      <c r="O14">
        <v>2</v>
      </c>
      <c r="Q14" t="s">
        <v>2479</v>
      </c>
      <c r="R14" t="s">
        <v>619</v>
      </c>
      <c r="S14">
        <v>1</v>
      </c>
      <c r="T14">
        <v>3</v>
      </c>
      <c r="U14">
        <v>33.333333333333329</v>
      </c>
      <c r="V14">
        <v>44013</v>
      </c>
      <c r="W14">
        <v>44196</v>
      </c>
      <c r="X14">
        <v>0</v>
      </c>
      <c r="Y14">
        <v>0</v>
      </c>
      <c r="Z14">
        <v>0</v>
      </c>
      <c r="AA14">
        <v>0</v>
      </c>
      <c r="AB14">
        <v>0</v>
      </c>
      <c r="AC14">
        <v>0</v>
      </c>
      <c r="AD14">
        <v>0</v>
      </c>
      <c r="AE14">
        <v>0</v>
      </c>
      <c r="AF14">
        <v>20</v>
      </c>
      <c r="AG14">
        <v>6.6666666666666652</v>
      </c>
      <c r="AH14">
        <v>19.999999999999996</v>
      </c>
      <c r="AI14" t="s">
        <v>2480</v>
      </c>
      <c r="AJ14">
        <v>0</v>
      </c>
      <c r="AK14">
        <v>0</v>
      </c>
      <c r="AL14">
        <v>0</v>
      </c>
      <c r="AM14">
        <v>0</v>
      </c>
      <c r="AN14">
        <v>0</v>
      </c>
      <c r="AO14">
        <v>0</v>
      </c>
      <c r="AP14">
        <v>0</v>
      </c>
      <c r="AQ14">
        <v>0</v>
      </c>
      <c r="AR14">
        <v>30</v>
      </c>
      <c r="AS14">
        <v>9.9999999999999982</v>
      </c>
      <c r="AT14">
        <v>29.999999999999993</v>
      </c>
      <c r="AU14" t="s">
        <v>2480</v>
      </c>
      <c r="AV14">
        <v>0</v>
      </c>
      <c r="AW14">
        <v>0</v>
      </c>
      <c r="AX14">
        <v>0</v>
      </c>
      <c r="AY14">
        <v>0</v>
      </c>
      <c r="AZ14">
        <v>0</v>
      </c>
      <c r="BA14">
        <v>0</v>
      </c>
      <c r="BB14">
        <v>0</v>
      </c>
      <c r="BC14">
        <v>0</v>
      </c>
      <c r="BD14">
        <v>30</v>
      </c>
      <c r="BE14">
        <v>9.9999999999999982</v>
      </c>
      <c r="BF14">
        <v>29.999999999999993</v>
      </c>
      <c r="BG14" t="s">
        <v>2480</v>
      </c>
      <c r="BH14">
        <v>0</v>
      </c>
      <c r="BI14">
        <v>0</v>
      </c>
      <c r="BJ14">
        <v>0</v>
      </c>
      <c r="BK14">
        <v>0</v>
      </c>
      <c r="BL14">
        <v>0</v>
      </c>
      <c r="BM14">
        <v>0</v>
      </c>
      <c r="BN14">
        <v>0</v>
      </c>
      <c r="BO14">
        <v>0</v>
      </c>
      <c r="BP14">
        <v>20</v>
      </c>
      <c r="BQ14">
        <v>6.6666666666666652</v>
      </c>
      <c r="BR14">
        <v>19.999999999999996</v>
      </c>
      <c r="BS14" t="s">
        <v>2481</v>
      </c>
      <c r="BT14" t="s">
        <v>2482</v>
      </c>
      <c r="BU14">
        <v>100</v>
      </c>
      <c r="BV14">
        <v>0</v>
      </c>
      <c r="BW14">
        <v>0</v>
      </c>
      <c r="BX14">
        <v>20</v>
      </c>
      <c r="BY14">
        <v>20</v>
      </c>
      <c r="BZ14">
        <v>20</v>
      </c>
      <c r="CA14">
        <v>50</v>
      </c>
      <c r="CB14">
        <v>50</v>
      </c>
      <c r="CC14">
        <v>50</v>
      </c>
      <c r="CD14">
        <v>80</v>
      </c>
      <c r="CE14">
        <v>80</v>
      </c>
      <c r="CF14">
        <v>80</v>
      </c>
      <c r="CG14">
        <v>100</v>
      </c>
      <c r="CH14" s="226">
        <v>20</v>
      </c>
      <c r="CI14">
        <v>0</v>
      </c>
      <c r="CJ14">
        <v>0</v>
      </c>
      <c r="CK14">
        <v>20</v>
      </c>
      <c r="CL14">
        <v>20</v>
      </c>
      <c r="CM14">
        <v>20</v>
      </c>
      <c r="CN14">
        <v>20</v>
      </c>
      <c r="CO14">
        <v>20</v>
      </c>
      <c r="CP14">
        <v>20</v>
      </c>
      <c r="CQ14">
        <v>20</v>
      </c>
      <c r="CR14">
        <v>20</v>
      </c>
      <c r="CS14">
        <v>20</v>
      </c>
      <c r="CT14">
        <v>20</v>
      </c>
      <c r="CU14" s="226">
        <v>20</v>
      </c>
      <c r="CV14">
        <v>20</v>
      </c>
      <c r="CW14">
        <v>100</v>
      </c>
      <c r="CX14">
        <v>20</v>
      </c>
      <c r="CY14" t="s">
        <v>471</v>
      </c>
      <c r="CZ14" t="s">
        <v>471</v>
      </c>
      <c r="DA14">
        <v>33.333333333333329</v>
      </c>
      <c r="DB14">
        <v>99.999999999999986</v>
      </c>
    </row>
    <row r="15" spans="1:119" x14ac:dyDescent="0.25">
      <c r="A15" t="s">
        <v>639</v>
      </c>
      <c r="B15">
        <v>7868</v>
      </c>
      <c r="C15" t="s">
        <v>582</v>
      </c>
      <c r="D15" t="s">
        <v>640</v>
      </c>
      <c r="E15" t="s">
        <v>645</v>
      </c>
      <c r="F15" t="s">
        <v>437</v>
      </c>
      <c r="G15" t="s">
        <v>438</v>
      </c>
      <c r="H15" t="s">
        <v>641</v>
      </c>
      <c r="I15" t="s">
        <v>646</v>
      </c>
      <c r="J15" t="s">
        <v>456</v>
      </c>
      <c r="K15" t="s">
        <v>458</v>
      </c>
      <c r="L15" t="s">
        <v>2483</v>
      </c>
      <c r="M15">
        <v>100</v>
      </c>
      <c r="N15">
        <v>100</v>
      </c>
      <c r="O15">
        <v>1</v>
      </c>
      <c r="Q15" t="s">
        <v>2484</v>
      </c>
      <c r="R15" t="s">
        <v>644</v>
      </c>
      <c r="S15">
        <v>1</v>
      </c>
      <c r="T15">
        <v>3</v>
      </c>
      <c r="U15">
        <v>33.333333333333329</v>
      </c>
      <c r="V15">
        <v>44013</v>
      </c>
      <c r="W15">
        <v>44196</v>
      </c>
      <c r="X15">
        <v>0</v>
      </c>
      <c r="Y15">
        <v>0</v>
      </c>
      <c r="Z15">
        <v>0</v>
      </c>
      <c r="AA15">
        <v>0</v>
      </c>
      <c r="AB15">
        <v>0</v>
      </c>
      <c r="AC15">
        <v>0</v>
      </c>
      <c r="AD15">
        <v>0</v>
      </c>
      <c r="AE15">
        <v>0</v>
      </c>
      <c r="AF15">
        <v>25</v>
      </c>
      <c r="AG15">
        <v>8.3333333333333321</v>
      </c>
      <c r="AH15">
        <v>24.999999999999996</v>
      </c>
      <c r="AI15" t="s">
        <v>2485</v>
      </c>
      <c r="AJ15">
        <v>0</v>
      </c>
      <c r="AK15">
        <v>0</v>
      </c>
      <c r="AL15">
        <v>0</v>
      </c>
      <c r="AM15">
        <v>0</v>
      </c>
      <c r="AN15">
        <v>0</v>
      </c>
      <c r="AO15">
        <v>0</v>
      </c>
      <c r="AP15">
        <v>0</v>
      </c>
      <c r="AQ15">
        <v>0</v>
      </c>
      <c r="AR15">
        <v>25</v>
      </c>
      <c r="AS15">
        <v>8.3333333333333321</v>
      </c>
      <c r="AT15">
        <v>24.999999999999996</v>
      </c>
      <c r="AU15" t="s">
        <v>2485</v>
      </c>
      <c r="AV15">
        <v>0</v>
      </c>
      <c r="AW15">
        <v>0</v>
      </c>
      <c r="AX15">
        <v>0</v>
      </c>
      <c r="AY15">
        <v>0</v>
      </c>
      <c r="AZ15">
        <v>0</v>
      </c>
      <c r="BA15">
        <v>0</v>
      </c>
      <c r="BB15">
        <v>0</v>
      </c>
      <c r="BC15">
        <v>0</v>
      </c>
      <c r="BD15">
        <v>25</v>
      </c>
      <c r="BE15">
        <v>8.3333333333333321</v>
      </c>
      <c r="BF15">
        <v>24.999999999999996</v>
      </c>
      <c r="BG15" t="s">
        <v>2485</v>
      </c>
      <c r="BH15">
        <v>0</v>
      </c>
      <c r="BI15">
        <v>0</v>
      </c>
      <c r="BJ15">
        <v>0</v>
      </c>
      <c r="BK15">
        <v>0</v>
      </c>
      <c r="BL15">
        <v>0</v>
      </c>
      <c r="BM15">
        <v>0</v>
      </c>
      <c r="BN15">
        <v>0</v>
      </c>
      <c r="BO15">
        <v>0</v>
      </c>
      <c r="BP15">
        <v>25</v>
      </c>
      <c r="BQ15">
        <v>8.3333333333333321</v>
      </c>
      <c r="BR15">
        <v>24.999999999999996</v>
      </c>
      <c r="BS15" t="s">
        <v>2485</v>
      </c>
      <c r="BT15" t="s">
        <v>2486</v>
      </c>
      <c r="BU15">
        <v>100</v>
      </c>
      <c r="BV15">
        <v>0</v>
      </c>
      <c r="BW15">
        <v>0</v>
      </c>
      <c r="BX15">
        <v>25</v>
      </c>
      <c r="BY15">
        <v>25</v>
      </c>
      <c r="BZ15">
        <v>25</v>
      </c>
      <c r="CA15">
        <v>50</v>
      </c>
      <c r="CB15">
        <v>50</v>
      </c>
      <c r="CC15">
        <v>50</v>
      </c>
      <c r="CD15">
        <v>75</v>
      </c>
      <c r="CE15">
        <v>75</v>
      </c>
      <c r="CF15">
        <v>75</v>
      </c>
      <c r="CG15">
        <v>100</v>
      </c>
      <c r="CH15" s="226">
        <v>25</v>
      </c>
      <c r="CI15">
        <v>0</v>
      </c>
      <c r="CJ15">
        <v>0</v>
      </c>
      <c r="CK15">
        <v>25</v>
      </c>
      <c r="CL15">
        <v>25</v>
      </c>
      <c r="CM15">
        <v>25</v>
      </c>
      <c r="CN15">
        <v>25</v>
      </c>
      <c r="CO15">
        <v>25</v>
      </c>
      <c r="CP15">
        <v>25</v>
      </c>
      <c r="CQ15">
        <v>25</v>
      </c>
      <c r="CR15">
        <v>25</v>
      </c>
      <c r="CS15">
        <v>25</v>
      </c>
      <c r="CT15">
        <v>25</v>
      </c>
      <c r="CU15" s="226">
        <v>25</v>
      </c>
      <c r="CV15">
        <v>25</v>
      </c>
      <c r="CW15">
        <v>100</v>
      </c>
      <c r="CX15">
        <v>25</v>
      </c>
      <c r="CY15" t="s">
        <v>471</v>
      </c>
      <c r="CZ15" t="s">
        <v>471</v>
      </c>
      <c r="DA15">
        <v>33.333333333333329</v>
      </c>
      <c r="DB15">
        <v>99.999999999999986</v>
      </c>
    </row>
    <row r="16" spans="1:119" x14ac:dyDescent="0.25">
      <c r="A16" t="s">
        <v>639</v>
      </c>
      <c r="B16">
        <v>7868</v>
      </c>
      <c r="C16" t="s">
        <v>582</v>
      </c>
      <c r="D16" t="s">
        <v>640</v>
      </c>
      <c r="E16" t="s">
        <v>645</v>
      </c>
      <c r="F16" t="s">
        <v>437</v>
      </c>
      <c r="G16" t="s">
        <v>438</v>
      </c>
      <c r="H16" t="s">
        <v>641</v>
      </c>
      <c r="I16" t="s">
        <v>646</v>
      </c>
      <c r="J16" t="s">
        <v>456</v>
      </c>
      <c r="K16" t="s">
        <v>458</v>
      </c>
      <c r="L16" t="s">
        <v>2487</v>
      </c>
      <c r="M16">
        <v>100</v>
      </c>
      <c r="N16">
        <v>100</v>
      </c>
      <c r="O16">
        <v>2</v>
      </c>
      <c r="Q16" t="s">
        <v>2488</v>
      </c>
      <c r="R16" t="s">
        <v>644</v>
      </c>
      <c r="S16">
        <v>1</v>
      </c>
      <c r="T16">
        <v>3</v>
      </c>
      <c r="U16">
        <v>33.333333333333329</v>
      </c>
      <c r="V16">
        <v>44013</v>
      </c>
      <c r="W16">
        <v>44196</v>
      </c>
      <c r="X16">
        <v>0</v>
      </c>
      <c r="Y16">
        <v>0</v>
      </c>
      <c r="Z16">
        <v>0</v>
      </c>
      <c r="AA16">
        <v>0</v>
      </c>
      <c r="AB16">
        <v>0</v>
      </c>
      <c r="AC16">
        <v>0</v>
      </c>
      <c r="AD16">
        <v>0</v>
      </c>
      <c r="AE16">
        <v>0</v>
      </c>
      <c r="AF16">
        <v>25</v>
      </c>
      <c r="AG16">
        <v>8.3333333333333321</v>
      </c>
      <c r="AH16">
        <v>24.999999999999996</v>
      </c>
      <c r="AI16" t="s">
        <v>2489</v>
      </c>
      <c r="AJ16">
        <v>0</v>
      </c>
      <c r="AK16">
        <v>0</v>
      </c>
      <c r="AL16">
        <v>0</v>
      </c>
      <c r="AM16">
        <v>0</v>
      </c>
      <c r="AN16">
        <v>0</v>
      </c>
      <c r="AO16">
        <v>0</v>
      </c>
      <c r="AP16">
        <v>0</v>
      </c>
      <c r="AQ16">
        <v>0</v>
      </c>
      <c r="AR16">
        <v>25</v>
      </c>
      <c r="AS16">
        <v>8.3333333333333321</v>
      </c>
      <c r="AT16">
        <v>24.999999999999996</v>
      </c>
      <c r="AU16" t="s">
        <v>2489</v>
      </c>
      <c r="AV16">
        <v>0</v>
      </c>
      <c r="AW16">
        <v>0</v>
      </c>
      <c r="AX16">
        <v>0</v>
      </c>
      <c r="AY16">
        <v>0</v>
      </c>
      <c r="AZ16">
        <v>0</v>
      </c>
      <c r="BA16">
        <v>0</v>
      </c>
      <c r="BB16">
        <v>0</v>
      </c>
      <c r="BC16">
        <v>0</v>
      </c>
      <c r="BD16">
        <v>25</v>
      </c>
      <c r="BE16">
        <v>8.3333333333333321</v>
      </c>
      <c r="BF16">
        <v>24.999999999999996</v>
      </c>
      <c r="BG16" t="s">
        <v>2489</v>
      </c>
      <c r="BH16">
        <v>0</v>
      </c>
      <c r="BI16">
        <v>0</v>
      </c>
      <c r="BJ16">
        <v>0</v>
      </c>
      <c r="BK16">
        <v>0</v>
      </c>
      <c r="BL16">
        <v>0</v>
      </c>
      <c r="BM16">
        <v>0</v>
      </c>
      <c r="BN16">
        <v>0</v>
      </c>
      <c r="BO16">
        <v>0</v>
      </c>
      <c r="BP16">
        <v>25</v>
      </c>
      <c r="BQ16">
        <v>8.3333333333333321</v>
      </c>
      <c r="BR16">
        <v>24.999999999999996</v>
      </c>
      <c r="BS16" t="s">
        <v>2489</v>
      </c>
      <c r="BT16" t="s">
        <v>2490</v>
      </c>
      <c r="BU16">
        <v>100</v>
      </c>
      <c r="BV16">
        <v>0</v>
      </c>
      <c r="BW16">
        <v>0</v>
      </c>
      <c r="BX16">
        <v>25</v>
      </c>
      <c r="BY16">
        <v>25</v>
      </c>
      <c r="BZ16">
        <v>25</v>
      </c>
      <c r="CA16">
        <v>50</v>
      </c>
      <c r="CB16">
        <v>50</v>
      </c>
      <c r="CC16">
        <v>50</v>
      </c>
      <c r="CD16">
        <v>75</v>
      </c>
      <c r="CE16">
        <v>75</v>
      </c>
      <c r="CF16">
        <v>75</v>
      </c>
      <c r="CG16">
        <v>100</v>
      </c>
      <c r="CH16" s="226">
        <v>25</v>
      </c>
      <c r="CI16">
        <v>0</v>
      </c>
      <c r="CJ16">
        <v>0</v>
      </c>
      <c r="CK16">
        <v>25</v>
      </c>
      <c r="CL16">
        <v>25</v>
      </c>
      <c r="CM16">
        <v>25</v>
      </c>
      <c r="CN16">
        <v>25</v>
      </c>
      <c r="CO16">
        <v>25</v>
      </c>
      <c r="CP16">
        <v>25</v>
      </c>
      <c r="CQ16">
        <v>25</v>
      </c>
      <c r="CR16">
        <v>25</v>
      </c>
      <c r="CS16">
        <v>25</v>
      </c>
      <c r="CT16">
        <v>25</v>
      </c>
      <c r="CU16" s="226">
        <v>25</v>
      </c>
      <c r="CV16">
        <v>25</v>
      </c>
      <c r="CW16">
        <v>100</v>
      </c>
      <c r="CX16">
        <v>25</v>
      </c>
      <c r="CY16" t="s">
        <v>471</v>
      </c>
      <c r="CZ16" t="s">
        <v>471</v>
      </c>
      <c r="DA16">
        <v>33.333333333333329</v>
      </c>
      <c r="DB16">
        <v>99.999999999999986</v>
      </c>
    </row>
    <row r="17" spans="1:106" x14ac:dyDescent="0.25">
      <c r="A17" t="s">
        <v>639</v>
      </c>
      <c r="B17">
        <v>7868</v>
      </c>
      <c r="C17" t="s">
        <v>582</v>
      </c>
      <c r="D17" t="s">
        <v>640</v>
      </c>
      <c r="E17" t="s">
        <v>645</v>
      </c>
      <c r="F17" t="s">
        <v>437</v>
      </c>
      <c r="G17" t="s">
        <v>438</v>
      </c>
      <c r="H17" t="s">
        <v>641</v>
      </c>
      <c r="I17" t="s">
        <v>646</v>
      </c>
      <c r="J17" t="s">
        <v>456</v>
      </c>
      <c r="K17" t="s">
        <v>458</v>
      </c>
      <c r="L17" t="s">
        <v>2491</v>
      </c>
      <c r="M17">
        <v>100</v>
      </c>
      <c r="N17">
        <v>100</v>
      </c>
      <c r="O17">
        <v>3</v>
      </c>
      <c r="Q17" t="s">
        <v>2492</v>
      </c>
      <c r="R17" t="s">
        <v>644</v>
      </c>
      <c r="S17">
        <v>1</v>
      </c>
      <c r="T17">
        <v>3</v>
      </c>
      <c r="U17">
        <v>33.333333333333329</v>
      </c>
      <c r="V17">
        <v>44013</v>
      </c>
      <c r="W17">
        <v>44196</v>
      </c>
      <c r="X17">
        <v>0</v>
      </c>
      <c r="Y17">
        <v>0</v>
      </c>
      <c r="Z17">
        <v>0</v>
      </c>
      <c r="AA17">
        <v>0</v>
      </c>
      <c r="AB17">
        <v>0</v>
      </c>
      <c r="AC17">
        <v>0</v>
      </c>
      <c r="AD17">
        <v>0</v>
      </c>
      <c r="AE17">
        <v>0</v>
      </c>
      <c r="AF17">
        <v>25</v>
      </c>
      <c r="AG17">
        <v>8.3333333333333321</v>
      </c>
      <c r="AH17">
        <v>24.999999999999996</v>
      </c>
      <c r="AI17" t="s">
        <v>2493</v>
      </c>
      <c r="AJ17">
        <v>0</v>
      </c>
      <c r="AK17">
        <v>0</v>
      </c>
      <c r="AL17">
        <v>0</v>
      </c>
      <c r="AM17">
        <v>0</v>
      </c>
      <c r="AN17">
        <v>0</v>
      </c>
      <c r="AO17">
        <v>0</v>
      </c>
      <c r="AP17">
        <v>0</v>
      </c>
      <c r="AQ17">
        <v>0</v>
      </c>
      <c r="AR17">
        <v>25</v>
      </c>
      <c r="AS17">
        <v>8.3333333333333321</v>
      </c>
      <c r="AT17">
        <v>24.999999999999996</v>
      </c>
      <c r="AU17" t="s">
        <v>2494</v>
      </c>
      <c r="AV17">
        <v>0</v>
      </c>
      <c r="AW17">
        <v>0</v>
      </c>
      <c r="AX17">
        <v>0</v>
      </c>
      <c r="AY17">
        <v>0</v>
      </c>
      <c r="AZ17">
        <v>0</v>
      </c>
      <c r="BA17">
        <v>0</v>
      </c>
      <c r="BB17">
        <v>0</v>
      </c>
      <c r="BC17">
        <v>0</v>
      </c>
      <c r="BD17">
        <v>25</v>
      </c>
      <c r="BE17">
        <v>8.3333333333333321</v>
      </c>
      <c r="BF17">
        <v>24.999999999999996</v>
      </c>
      <c r="BG17" t="s">
        <v>2495</v>
      </c>
      <c r="BH17">
        <v>0</v>
      </c>
      <c r="BI17">
        <v>0</v>
      </c>
      <c r="BJ17">
        <v>0</v>
      </c>
      <c r="BK17">
        <v>0</v>
      </c>
      <c r="BL17">
        <v>0</v>
      </c>
      <c r="BM17">
        <v>0</v>
      </c>
      <c r="BN17">
        <v>0</v>
      </c>
      <c r="BO17">
        <v>0</v>
      </c>
      <c r="BP17">
        <v>25</v>
      </c>
      <c r="BQ17">
        <v>8.3333333333333321</v>
      </c>
      <c r="BR17">
        <v>24.999999999999996</v>
      </c>
      <c r="BS17" t="s">
        <v>2494</v>
      </c>
      <c r="BT17" t="s">
        <v>2496</v>
      </c>
      <c r="BU17">
        <v>100</v>
      </c>
      <c r="BV17">
        <v>0</v>
      </c>
      <c r="BW17">
        <v>0</v>
      </c>
      <c r="BX17">
        <v>25</v>
      </c>
      <c r="BY17">
        <v>25</v>
      </c>
      <c r="BZ17">
        <v>25</v>
      </c>
      <c r="CA17">
        <v>50</v>
      </c>
      <c r="CB17">
        <v>50</v>
      </c>
      <c r="CC17">
        <v>50</v>
      </c>
      <c r="CD17">
        <v>75</v>
      </c>
      <c r="CE17">
        <v>75</v>
      </c>
      <c r="CF17">
        <v>75</v>
      </c>
      <c r="CG17">
        <v>100</v>
      </c>
      <c r="CH17" s="226">
        <v>25</v>
      </c>
      <c r="CI17">
        <v>0</v>
      </c>
      <c r="CJ17">
        <v>0</v>
      </c>
      <c r="CK17">
        <v>25</v>
      </c>
      <c r="CL17">
        <v>25</v>
      </c>
      <c r="CM17">
        <v>25</v>
      </c>
      <c r="CN17">
        <v>25</v>
      </c>
      <c r="CO17">
        <v>25</v>
      </c>
      <c r="CP17">
        <v>25</v>
      </c>
      <c r="CQ17">
        <v>25</v>
      </c>
      <c r="CR17">
        <v>25</v>
      </c>
      <c r="CS17">
        <v>25</v>
      </c>
      <c r="CT17">
        <v>25</v>
      </c>
      <c r="CU17" s="226">
        <v>25</v>
      </c>
      <c r="CV17">
        <v>25</v>
      </c>
      <c r="CW17">
        <v>100</v>
      </c>
      <c r="CX17">
        <v>25</v>
      </c>
      <c r="CY17" t="s">
        <v>471</v>
      </c>
      <c r="CZ17" t="s">
        <v>471</v>
      </c>
      <c r="DA17">
        <v>33.333333333333329</v>
      </c>
      <c r="DB17">
        <v>99.999999999999986</v>
      </c>
    </row>
    <row r="18" spans="1:106" x14ac:dyDescent="0.25">
      <c r="A18" t="s">
        <v>660</v>
      </c>
      <c r="B18">
        <v>7868</v>
      </c>
      <c r="C18" t="s">
        <v>582</v>
      </c>
      <c r="D18" t="s">
        <v>661</v>
      </c>
      <c r="E18" t="s">
        <v>664</v>
      </c>
      <c r="F18" t="s">
        <v>437</v>
      </c>
      <c r="G18" t="s">
        <v>438</v>
      </c>
      <c r="H18" t="s">
        <v>586</v>
      </c>
      <c r="I18" t="s">
        <v>665</v>
      </c>
      <c r="J18" t="s">
        <v>467</v>
      </c>
      <c r="K18" t="s">
        <v>458</v>
      </c>
      <c r="L18" t="s">
        <v>2497</v>
      </c>
      <c r="M18">
        <v>100</v>
      </c>
      <c r="N18">
        <v>100</v>
      </c>
      <c r="O18">
        <v>1</v>
      </c>
      <c r="Q18" t="s">
        <v>2498</v>
      </c>
      <c r="R18" t="s">
        <v>589</v>
      </c>
      <c r="S18">
        <v>1</v>
      </c>
      <c r="T18">
        <v>2</v>
      </c>
      <c r="U18">
        <v>50</v>
      </c>
      <c r="V18">
        <v>44013</v>
      </c>
      <c r="W18">
        <v>44196</v>
      </c>
      <c r="X18">
        <v>0</v>
      </c>
      <c r="Y18">
        <v>0</v>
      </c>
      <c r="Z18">
        <v>0</v>
      </c>
      <c r="AA18">
        <v>0</v>
      </c>
      <c r="AB18">
        <v>0</v>
      </c>
      <c r="AC18">
        <v>0</v>
      </c>
      <c r="AD18">
        <v>0</v>
      </c>
      <c r="AE18">
        <v>0</v>
      </c>
      <c r="AF18">
        <v>20</v>
      </c>
      <c r="AG18">
        <v>10</v>
      </c>
      <c r="AH18">
        <v>20</v>
      </c>
      <c r="AI18" t="s">
        <v>2499</v>
      </c>
      <c r="AJ18">
        <v>0</v>
      </c>
      <c r="AK18">
        <v>0</v>
      </c>
      <c r="AL18">
        <v>0</v>
      </c>
      <c r="AM18">
        <v>0</v>
      </c>
      <c r="AN18">
        <v>0</v>
      </c>
      <c r="AO18">
        <v>0</v>
      </c>
      <c r="AP18">
        <v>0</v>
      </c>
      <c r="AQ18">
        <v>0</v>
      </c>
      <c r="AR18">
        <v>40</v>
      </c>
      <c r="AS18">
        <v>20</v>
      </c>
      <c r="AT18">
        <v>40</v>
      </c>
      <c r="AU18" t="s">
        <v>2500</v>
      </c>
      <c r="AV18">
        <v>0</v>
      </c>
      <c r="AW18">
        <v>0</v>
      </c>
      <c r="AX18">
        <v>0</v>
      </c>
      <c r="AY18">
        <v>0</v>
      </c>
      <c r="AZ18">
        <v>0</v>
      </c>
      <c r="BA18">
        <v>0</v>
      </c>
      <c r="BB18">
        <v>0</v>
      </c>
      <c r="BC18">
        <v>0</v>
      </c>
      <c r="BD18">
        <v>0</v>
      </c>
      <c r="BE18">
        <v>0</v>
      </c>
      <c r="BF18">
        <v>0</v>
      </c>
      <c r="BG18">
        <v>0</v>
      </c>
      <c r="BH18">
        <v>0</v>
      </c>
      <c r="BI18">
        <v>0</v>
      </c>
      <c r="BJ18">
        <v>0</v>
      </c>
      <c r="BK18">
        <v>0</v>
      </c>
      <c r="BL18">
        <v>0</v>
      </c>
      <c r="BM18">
        <v>0</v>
      </c>
      <c r="BN18">
        <v>0</v>
      </c>
      <c r="BO18">
        <v>0</v>
      </c>
      <c r="BP18">
        <v>40</v>
      </c>
      <c r="BQ18">
        <v>20</v>
      </c>
      <c r="BR18">
        <v>40</v>
      </c>
      <c r="BS18" t="s">
        <v>2501</v>
      </c>
      <c r="BT18" t="s">
        <v>2502</v>
      </c>
      <c r="BU18">
        <v>100</v>
      </c>
      <c r="BV18">
        <v>0</v>
      </c>
      <c r="BW18">
        <v>0</v>
      </c>
      <c r="BX18">
        <v>20</v>
      </c>
      <c r="BY18">
        <v>20</v>
      </c>
      <c r="BZ18">
        <v>20</v>
      </c>
      <c r="CA18">
        <v>60</v>
      </c>
      <c r="CB18">
        <v>60</v>
      </c>
      <c r="CC18">
        <v>60</v>
      </c>
      <c r="CD18">
        <v>60</v>
      </c>
      <c r="CE18">
        <v>60</v>
      </c>
      <c r="CF18">
        <v>60</v>
      </c>
      <c r="CG18">
        <v>100</v>
      </c>
      <c r="CH18" s="226">
        <v>20</v>
      </c>
      <c r="CI18">
        <v>0</v>
      </c>
      <c r="CJ18">
        <v>0</v>
      </c>
      <c r="CK18">
        <v>20</v>
      </c>
      <c r="CL18">
        <v>20</v>
      </c>
      <c r="CM18">
        <v>20</v>
      </c>
      <c r="CN18">
        <v>20</v>
      </c>
      <c r="CO18">
        <v>20</v>
      </c>
      <c r="CP18">
        <v>20</v>
      </c>
      <c r="CQ18">
        <v>20</v>
      </c>
      <c r="CR18">
        <v>20</v>
      </c>
      <c r="CS18">
        <v>20</v>
      </c>
      <c r="CT18">
        <v>20</v>
      </c>
      <c r="CU18" s="226">
        <v>20</v>
      </c>
      <c r="CV18">
        <v>20</v>
      </c>
      <c r="CW18">
        <v>100</v>
      </c>
      <c r="CX18">
        <v>20</v>
      </c>
      <c r="CY18" t="s">
        <v>471</v>
      </c>
      <c r="CZ18" t="s">
        <v>471</v>
      </c>
      <c r="DA18">
        <v>50</v>
      </c>
      <c r="DB18">
        <v>100</v>
      </c>
    </row>
    <row r="19" spans="1:106" x14ac:dyDescent="0.25">
      <c r="A19" t="s">
        <v>660</v>
      </c>
      <c r="B19">
        <v>7868</v>
      </c>
      <c r="C19" t="s">
        <v>582</v>
      </c>
      <c r="D19" t="s">
        <v>661</v>
      </c>
      <c r="E19" t="s">
        <v>664</v>
      </c>
      <c r="F19" t="s">
        <v>437</v>
      </c>
      <c r="G19" t="s">
        <v>438</v>
      </c>
      <c r="H19" t="s">
        <v>586</v>
      </c>
      <c r="I19" t="s">
        <v>665</v>
      </c>
      <c r="J19" t="s">
        <v>467</v>
      </c>
      <c r="K19" t="s">
        <v>458</v>
      </c>
      <c r="L19" t="s">
        <v>2503</v>
      </c>
      <c r="M19">
        <v>100</v>
      </c>
      <c r="N19">
        <v>100</v>
      </c>
      <c r="O19">
        <v>2</v>
      </c>
      <c r="Q19" t="s">
        <v>2504</v>
      </c>
      <c r="R19" t="s">
        <v>589</v>
      </c>
      <c r="S19">
        <v>1</v>
      </c>
      <c r="T19">
        <v>2</v>
      </c>
      <c r="U19">
        <v>50</v>
      </c>
      <c r="V19">
        <v>44013</v>
      </c>
      <c r="W19">
        <v>44196</v>
      </c>
      <c r="X19">
        <v>0</v>
      </c>
      <c r="Y19">
        <v>0</v>
      </c>
      <c r="Z19">
        <v>0</v>
      </c>
      <c r="AA19">
        <v>0</v>
      </c>
      <c r="AB19">
        <v>0</v>
      </c>
      <c r="AC19">
        <v>0</v>
      </c>
      <c r="AD19">
        <v>0</v>
      </c>
      <c r="AE19">
        <v>0</v>
      </c>
      <c r="AF19">
        <v>20</v>
      </c>
      <c r="AG19">
        <v>10</v>
      </c>
      <c r="AH19">
        <v>20</v>
      </c>
      <c r="AI19" t="s">
        <v>2505</v>
      </c>
      <c r="AJ19">
        <v>0</v>
      </c>
      <c r="AK19">
        <v>0</v>
      </c>
      <c r="AL19">
        <v>0</v>
      </c>
      <c r="AM19">
        <v>0</v>
      </c>
      <c r="AN19">
        <v>0</v>
      </c>
      <c r="AO19">
        <v>0</v>
      </c>
      <c r="AP19">
        <v>0</v>
      </c>
      <c r="AQ19">
        <v>0</v>
      </c>
      <c r="AR19">
        <v>40</v>
      </c>
      <c r="AS19">
        <v>20</v>
      </c>
      <c r="AT19">
        <v>40</v>
      </c>
      <c r="AU19" t="s">
        <v>2506</v>
      </c>
      <c r="AV19">
        <v>0</v>
      </c>
      <c r="AW19">
        <v>0</v>
      </c>
      <c r="AX19">
        <v>0</v>
      </c>
      <c r="AY19">
        <v>0</v>
      </c>
      <c r="AZ19">
        <v>0</v>
      </c>
      <c r="BA19">
        <v>0</v>
      </c>
      <c r="BB19">
        <v>0</v>
      </c>
      <c r="BC19">
        <v>0</v>
      </c>
      <c r="BD19">
        <v>0</v>
      </c>
      <c r="BE19">
        <v>0</v>
      </c>
      <c r="BF19">
        <v>0</v>
      </c>
      <c r="BG19">
        <v>0</v>
      </c>
      <c r="BH19">
        <v>0</v>
      </c>
      <c r="BI19">
        <v>0</v>
      </c>
      <c r="BJ19">
        <v>0</v>
      </c>
      <c r="BK19">
        <v>0</v>
      </c>
      <c r="BL19">
        <v>0</v>
      </c>
      <c r="BM19">
        <v>0</v>
      </c>
      <c r="BN19">
        <v>0</v>
      </c>
      <c r="BO19">
        <v>0</v>
      </c>
      <c r="BP19">
        <v>40</v>
      </c>
      <c r="BQ19">
        <v>20</v>
      </c>
      <c r="BR19">
        <v>40</v>
      </c>
      <c r="BS19" t="s">
        <v>2507</v>
      </c>
      <c r="BT19" t="s">
        <v>2508</v>
      </c>
      <c r="BU19">
        <v>100</v>
      </c>
      <c r="BV19">
        <v>0</v>
      </c>
      <c r="BW19">
        <v>0</v>
      </c>
      <c r="BX19">
        <v>20</v>
      </c>
      <c r="BY19">
        <v>20</v>
      </c>
      <c r="BZ19">
        <v>20</v>
      </c>
      <c r="CA19">
        <v>60</v>
      </c>
      <c r="CB19">
        <v>60</v>
      </c>
      <c r="CC19">
        <v>60</v>
      </c>
      <c r="CD19">
        <v>60</v>
      </c>
      <c r="CE19">
        <v>60</v>
      </c>
      <c r="CF19">
        <v>60</v>
      </c>
      <c r="CG19">
        <v>100</v>
      </c>
      <c r="CH19" s="226">
        <v>20</v>
      </c>
      <c r="CI19">
        <v>0</v>
      </c>
      <c r="CJ19">
        <v>0</v>
      </c>
      <c r="CK19">
        <v>20</v>
      </c>
      <c r="CL19">
        <v>20</v>
      </c>
      <c r="CM19">
        <v>20</v>
      </c>
      <c r="CN19">
        <v>20</v>
      </c>
      <c r="CO19">
        <v>20</v>
      </c>
      <c r="CP19">
        <v>20</v>
      </c>
      <c r="CQ19">
        <v>20</v>
      </c>
      <c r="CR19">
        <v>20</v>
      </c>
      <c r="CS19">
        <v>20</v>
      </c>
      <c r="CT19">
        <v>20</v>
      </c>
      <c r="CU19" s="226">
        <v>20</v>
      </c>
      <c r="CV19">
        <v>20</v>
      </c>
      <c r="CW19">
        <v>100</v>
      </c>
      <c r="CX19">
        <v>20</v>
      </c>
      <c r="CY19" t="s">
        <v>471</v>
      </c>
      <c r="CZ19" t="s">
        <v>471</v>
      </c>
      <c r="DA19">
        <v>50</v>
      </c>
      <c r="DB19">
        <v>100</v>
      </c>
    </row>
    <row r="20" spans="1:106" x14ac:dyDescent="0.25">
      <c r="A20" t="s">
        <v>681</v>
      </c>
      <c r="B20">
        <v>7868</v>
      </c>
      <c r="C20" t="s">
        <v>582</v>
      </c>
      <c r="D20" t="s">
        <v>682</v>
      </c>
      <c r="E20" t="s">
        <v>683</v>
      </c>
      <c r="F20" t="s">
        <v>437</v>
      </c>
      <c r="G20" t="s">
        <v>438</v>
      </c>
      <c r="H20" t="s">
        <v>616</v>
      </c>
      <c r="I20" t="s">
        <v>684</v>
      </c>
      <c r="J20" t="s">
        <v>456</v>
      </c>
      <c r="K20" t="s">
        <v>458</v>
      </c>
      <c r="L20" t="s">
        <v>2509</v>
      </c>
      <c r="M20">
        <v>100</v>
      </c>
      <c r="N20">
        <v>100</v>
      </c>
      <c r="O20">
        <v>1</v>
      </c>
      <c r="Q20" t="s">
        <v>2510</v>
      </c>
      <c r="R20" t="s">
        <v>619</v>
      </c>
      <c r="S20">
        <v>1</v>
      </c>
      <c r="T20">
        <v>3</v>
      </c>
      <c r="U20">
        <v>33.333333333333329</v>
      </c>
      <c r="V20">
        <v>44013</v>
      </c>
      <c r="W20">
        <v>44196</v>
      </c>
      <c r="X20">
        <v>0</v>
      </c>
      <c r="Y20">
        <v>0</v>
      </c>
      <c r="Z20">
        <v>0</v>
      </c>
      <c r="AA20">
        <v>0</v>
      </c>
      <c r="AB20">
        <v>0</v>
      </c>
      <c r="AC20">
        <v>0</v>
      </c>
      <c r="AD20">
        <v>0</v>
      </c>
      <c r="AE20">
        <v>0</v>
      </c>
      <c r="AF20">
        <v>20</v>
      </c>
      <c r="AG20">
        <v>6.6666666666666652</v>
      </c>
      <c r="AH20">
        <v>19.999999999999996</v>
      </c>
      <c r="AI20" t="s">
        <v>2511</v>
      </c>
      <c r="AJ20">
        <v>0</v>
      </c>
      <c r="AK20">
        <v>0</v>
      </c>
      <c r="AL20">
        <v>0</v>
      </c>
      <c r="AM20">
        <v>0</v>
      </c>
      <c r="AN20">
        <v>0</v>
      </c>
      <c r="AO20">
        <v>0</v>
      </c>
      <c r="AP20">
        <v>0</v>
      </c>
      <c r="AQ20">
        <v>0</v>
      </c>
      <c r="AR20">
        <v>30</v>
      </c>
      <c r="AS20">
        <v>9.9999999999999982</v>
      </c>
      <c r="AT20">
        <v>29.999999999999993</v>
      </c>
      <c r="AU20" t="s">
        <v>2512</v>
      </c>
      <c r="AV20">
        <v>0</v>
      </c>
      <c r="AW20">
        <v>0</v>
      </c>
      <c r="AX20">
        <v>0</v>
      </c>
      <c r="AY20">
        <v>0</v>
      </c>
      <c r="AZ20">
        <v>0</v>
      </c>
      <c r="BA20">
        <v>0</v>
      </c>
      <c r="BB20">
        <v>0</v>
      </c>
      <c r="BC20">
        <v>0</v>
      </c>
      <c r="BD20">
        <v>30</v>
      </c>
      <c r="BE20">
        <v>9.9999999999999982</v>
      </c>
      <c r="BF20">
        <v>29.999999999999993</v>
      </c>
      <c r="BG20" t="s">
        <v>2512</v>
      </c>
      <c r="BH20">
        <v>0</v>
      </c>
      <c r="BI20">
        <v>0</v>
      </c>
      <c r="BJ20">
        <v>0</v>
      </c>
      <c r="BK20">
        <v>0</v>
      </c>
      <c r="BL20">
        <v>0</v>
      </c>
      <c r="BM20">
        <v>0</v>
      </c>
      <c r="BN20">
        <v>0</v>
      </c>
      <c r="BO20">
        <v>0</v>
      </c>
      <c r="BP20">
        <v>20</v>
      </c>
      <c r="BQ20">
        <v>6.6666666666666652</v>
      </c>
      <c r="BR20">
        <v>19.999999999999996</v>
      </c>
      <c r="BS20" t="s">
        <v>2513</v>
      </c>
      <c r="BT20" t="s">
        <v>2514</v>
      </c>
      <c r="BU20">
        <v>100</v>
      </c>
      <c r="BV20">
        <v>0</v>
      </c>
      <c r="BW20">
        <v>0</v>
      </c>
      <c r="BX20">
        <v>20</v>
      </c>
      <c r="BY20">
        <v>20</v>
      </c>
      <c r="BZ20">
        <v>20</v>
      </c>
      <c r="CA20">
        <v>50</v>
      </c>
      <c r="CB20">
        <v>50</v>
      </c>
      <c r="CC20">
        <v>50</v>
      </c>
      <c r="CD20">
        <v>80</v>
      </c>
      <c r="CE20">
        <v>80</v>
      </c>
      <c r="CF20">
        <v>80</v>
      </c>
      <c r="CG20">
        <v>100</v>
      </c>
      <c r="CH20" s="226">
        <v>20</v>
      </c>
      <c r="CI20">
        <v>0</v>
      </c>
      <c r="CJ20">
        <v>0</v>
      </c>
      <c r="CK20">
        <v>20</v>
      </c>
      <c r="CL20">
        <v>20</v>
      </c>
      <c r="CM20">
        <v>20</v>
      </c>
      <c r="CN20">
        <v>20</v>
      </c>
      <c r="CO20">
        <v>20</v>
      </c>
      <c r="CP20">
        <v>20</v>
      </c>
      <c r="CQ20">
        <v>20</v>
      </c>
      <c r="CR20">
        <v>20</v>
      </c>
      <c r="CS20">
        <v>20</v>
      </c>
      <c r="CT20">
        <v>20</v>
      </c>
      <c r="CU20" s="226">
        <v>20</v>
      </c>
      <c r="CV20">
        <v>20</v>
      </c>
      <c r="CW20">
        <v>100</v>
      </c>
      <c r="CX20">
        <v>20</v>
      </c>
      <c r="CY20" t="s">
        <v>471</v>
      </c>
      <c r="CZ20" t="s">
        <v>471</v>
      </c>
      <c r="DA20">
        <v>33.333333333333329</v>
      </c>
      <c r="DB20">
        <v>99.999999999999986</v>
      </c>
    </row>
    <row r="21" spans="1:106" x14ac:dyDescent="0.25">
      <c r="A21" t="s">
        <v>681</v>
      </c>
      <c r="B21">
        <v>7868</v>
      </c>
      <c r="C21" t="s">
        <v>582</v>
      </c>
      <c r="D21" t="s">
        <v>682</v>
      </c>
      <c r="E21" t="s">
        <v>683</v>
      </c>
      <c r="F21" t="s">
        <v>437</v>
      </c>
      <c r="G21" t="s">
        <v>438</v>
      </c>
      <c r="H21" t="s">
        <v>616</v>
      </c>
      <c r="I21" t="s">
        <v>684</v>
      </c>
      <c r="J21" t="s">
        <v>456</v>
      </c>
      <c r="K21" t="s">
        <v>458</v>
      </c>
      <c r="L21" t="s">
        <v>2515</v>
      </c>
      <c r="M21">
        <v>100</v>
      </c>
      <c r="N21">
        <v>100</v>
      </c>
      <c r="O21">
        <v>2</v>
      </c>
      <c r="Q21" t="s">
        <v>2516</v>
      </c>
      <c r="R21" t="s">
        <v>619</v>
      </c>
      <c r="S21">
        <v>2</v>
      </c>
      <c r="T21">
        <v>3</v>
      </c>
      <c r="U21">
        <v>66.666666666666657</v>
      </c>
      <c r="V21">
        <v>44013</v>
      </c>
      <c r="W21">
        <v>44196</v>
      </c>
      <c r="X21">
        <v>0</v>
      </c>
      <c r="Y21">
        <v>0</v>
      </c>
      <c r="Z21">
        <v>0</v>
      </c>
      <c r="AA21">
        <v>0</v>
      </c>
      <c r="AB21">
        <v>0</v>
      </c>
      <c r="AC21">
        <v>0</v>
      </c>
      <c r="AD21">
        <v>0</v>
      </c>
      <c r="AE21">
        <v>0</v>
      </c>
      <c r="AF21">
        <v>20</v>
      </c>
      <c r="AG21">
        <v>13.33333333333333</v>
      </c>
      <c r="AH21">
        <v>19.999999999999996</v>
      </c>
      <c r="AI21" t="s">
        <v>2517</v>
      </c>
      <c r="AJ21">
        <v>0</v>
      </c>
      <c r="AK21">
        <v>0</v>
      </c>
      <c r="AL21">
        <v>0</v>
      </c>
      <c r="AM21">
        <v>0</v>
      </c>
      <c r="AN21">
        <v>0</v>
      </c>
      <c r="AO21">
        <v>0</v>
      </c>
      <c r="AP21">
        <v>0</v>
      </c>
      <c r="AQ21">
        <v>0</v>
      </c>
      <c r="AR21">
        <v>30</v>
      </c>
      <c r="AS21">
        <v>19.999999999999996</v>
      </c>
      <c r="AT21">
        <v>29.999999999999993</v>
      </c>
      <c r="AU21" t="s">
        <v>2517</v>
      </c>
      <c r="AV21">
        <v>0</v>
      </c>
      <c r="AW21">
        <v>0</v>
      </c>
      <c r="AX21">
        <v>0</v>
      </c>
      <c r="AY21">
        <v>0</v>
      </c>
      <c r="AZ21">
        <v>0</v>
      </c>
      <c r="BA21">
        <v>0</v>
      </c>
      <c r="BB21">
        <v>0</v>
      </c>
      <c r="BC21">
        <v>0</v>
      </c>
      <c r="BD21">
        <v>30</v>
      </c>
      <c r="BE21">
        <v>19.999999999999996</v>
      </c>
      <c r="BF21">
        <v>29.999999999999993</v>
      </c>
      <c r="BG21" t="s">
        <v>2517</v>
      </c>
      <c r="BH21">
        <v>0</v>
      </c>
      <c r="BI21">
        <v>0</v>
      </c>
      <c r="BJ21">
        <v>0</v>
      </c>
      <c r="BK21">
        <v>0</v>
      </c>
      <c r="BL21">
        <v>0</v>
      </c>
      <c r="BM21">
        <v>0</v>
      </c>
      <c r="BN21">
        <v>0</v>
      </c>
      <c r="BO21">
        <v>0</v>
      </c>
      <c r="BP21">
        <v>20</v>
      </c>
      <c r="BQ21">
        <v>13.33333333333333</v>
      </c>
      <c r="BR21">
        <v>19.999999999999996</v>
      </c>
      <c r="BS21">
        <v>0</v>
      </c>
      <c r="BT21" t="s">
        <v>2518</v>
      </c>
      <c r="BU21">
        <v>100</v>
      </c>
      <c r="BV21">
        <v>0</v>
      </c>
      <c r="BW21">
        <v>0</v>
      </c>
      <c r="BX21">
        <v>20</v>
      </c>
      <c r="BY21">
        <v>20</v>
      </c>
      <c r="BZ21">
        <v>20</v>
      </c>
      <c r="CA21">
        <v>50</v>
      </c>
      <c r="CB21">
        <v>50</v>
      </c>
      <c r="CC21">
        <v>50</v>
      </c>
      <c r="CD21">
        <v>80</v>
      </c>
      <c r="CE21">
        <v>80</v>
      </c>
      <c r="CF21">
        <v>80</v>
      </c>
      <c r="CG21">
        <v>100</v>
      </c>
      <c r="CH21" s="226">
        <v>20</v>
      </c>
      <c r="CI21">
        <v>0</v>
      </c>
      <c r="CJ21">
        <v>0</v>
      </c>
      <c r="CK21">
        <v>20</v>
      </c>
      <c r="CL21">
        <v>20</v>
      </c>
      <c r="CM21">
        <v>20</v>
      </c>
      <c r="CN21">
        <v>20</v>
      </c>
      <c r="CO21">
        <v>20</v>
      </c>
      <c r="CP21">
        <v>20</v>
      </c>
      <c r="CQ21">
        <v>20</v>
      </c>
      <c r="CR21">
        <v>20</v>
      </c>
      <c r="CS21">
        <v>20</v>
      </c>
      <c r="CT21">
        <v>20</v>
      </c>
      <c r="CU21" s="226">
        <v>20</v>
      </c>
      <c r="CV21">
        <v>20</v>
      </c>
      <c r="CW21">
        <v>100</v>
      </c>
      <c r="CX21">
        <v>20</v>
      </c>
      <c r="CY21" t="s">
        <v>471</v>
      </c>
      <c r="CZ21" t="s">
        <v>471</v>
      </c>
      <c r="DA21">
        <v>66.666666666666657</v>
      </c>
      <c r="DB21">
        <v>99.999999999999986</v>
      </c>
    </row>
    <row r="22" spans="1:106" x14ac:dyDescent="0.25">
      <c r="A22" t="s">
        <v>699</v>
      </c>
      <c r="B22">
        <v>7868</v>
      </c>
      <c r="C22" t="s">
        <v>582</v>
      </c>
      <c r="D22" t="s">
        <v>700</v>
      </c>
      <c r="E22" t="s">
        <v>701</v>
      </c>
      <c r="F22" t="s">
        <v>437</v>
      </c>
      <c r="G22" t="s">
        <v>438</v>
      </c>
      <c r="H22" t="s">
        <v>641</v>
      </c>
      <c r="I22" t="s">
        <v>702</v>
      </c>
      <c r="J22" t="s">
        <v>456</v>
      </c>
      <c r="K22" t="s">
        <v>458</v>
      </c>
      <c r="L22" t="s">
        <v>2519</v>
      </c>
      <c r="M22">
        <v>100</v>
      </c>
      <c r="N22">
        <v>100</v>
      </c>
      <c r="O22">
        <v>1</v>
      </c>
      <c r="Q22" t="s">
        <v>2520</v>
      </c>
      <c r="R22" t="s">
        <v>644</v>
      </c>
      <c r="S22">
        <v>3</v>
      </c>
      <c r="T22">
        <v>25</v>
      </c>
      <c r="U22">
        <v>12</v>
      </c>
      <c r="V22">
        <v>44013</v>
      </c>
      <c r="W22">
        <v>44196</v>
      </c>
      <c r="X22">
        <v>0</v>
      </c>
      <c r="Y22">
        <v>0</v>
      </c>
      <c r="Z22">
        <v>0</v>
      </c>
      <c r="AA22">
        <v>0</v>
      </c>
      <c r="AB22">
        <v>0</v>
      </c>
      <c r="AC22">
        <v>0</v>
      </c>
      <c r="AD22">
        <v>0</v>
      </c>
      <c r="AE22">
        <v>0</v>
      </c>
      <c r="AF22">
        <v>25</v>
      </c>
      <c r="AG22">
        <v>3</v>
      </c>
      <c r="AH22">
        <v>25</v>
      </c>
      <c r="AI22" t="s">
        <v>2521</v>
      </c>
      <c r="AJ22">
        <v>0</v>
      </c>
      <c r="AK22">
        <v>0</v>
      </c>
      <c r="AL22">
        <v>0</v>
      </c>
      <c r="AM22">
        <v>0</v>
      </c>
      <c r="AN22">
        <v>0</v>
      </c>
      <c r="AO22">
        <v>0</v>
      </c>
      <c r="AP22">
        <v>0</v>
      </c>
      <c r="AQ22">
        <v>0</v>
      </c>
      <c r="AR22">
        <v>25</v>
      </c>
      <c r="AS22">
        <v>3</v>
      </c>
      <c r="AT22">
        <v>25</v>
      </c>
      <c r="AU22" t="s">
        <v>2521</v>
      </c>
      <c r="AV22">
        <v>0</v>
      </c>
      <c r="AW22">
        <v>0</v>
      </c>
      <c r="AX22">
        <v>0</v>
      </c>
      <c r="AY22">
        <v>0</v>
      </c>
      <c r="AZ22">
        <v>0</v>
      </c>
      <c r="BA22">
        <v>0</v>
      </c>
      <c r="BB22">
        <v>0</v>
      </c>
      <c r="BC22">
        <v>0</v>
      </c>
      <c r="BD22">
        <v>25</v>
      </c>
      <c r="BE22">
        <v>3</v>
      </c>
      <c r="BF22">
        <v>25</v>
      </c>
      <c r="BG22" t="s">
        <v>2521</v>
      </c>
      <c r="BH22">
        <v>0</v>
      </c>
      <c r="BI22">
        <v>0</v>
      </c>
      <c r="BJ22">
        <v>0</v>
      </c>
      <c r="BK22">
        <v>0</v>
      </c>
      <c r="BL22">
        <v>0</v>
      </c>
      <c r="BM22">
        <v>0</v>
      </c>
      <c r="BN22">
        <v>0</v>
      </c>
      <c r="BO22">
        <v>0</v>
      </c>
      <c r="BP22">
        <v>25</v>
      </c>
      <c r="BQ22">
        <v>3</v>
      </c>
      <c r="BR22">
        <v>25</v>
      </c>
      <c r="BS22" t="s">
        <v>2521</v>
      </c>
      <c r="BT22" t="s">
        <v>2522</v>
      </c>
      <c r="BU22">
        <v>100</v>
      </c>
      <c r="BV22">
        <v>0</v>
      </c>
      <c r="BW22">
        <v>0</v>
      </c>
      <c r="BX22">
        <v>25</v>
      </c>
      <c r="BY22">
        <v>25</v>
      </c>
      <c r="BZ22">
        <v>25</v>
      </c>
      <c r="CA22">
        <v>50</v>
      </c>
      <c r="CB22">
        <v>50</v>
      </c>
      <c r="CC22">
        <v>50</v>
      </c>
      <c r="CD22">
        <v>75</v>
      </c>
      <c r="CE22">
        <v>75</v>
      </c>
      <c r="CF22">
        <v>75</v>
      </c>
      <c r="CG22">
        <v>100</v>
      </c>
      <c r="CH22" s="226">
        <v>25</v>
      </c>
      <c r="CI22">
        <v>0</v>
      </c>
      <c r="CJ22">
        <v>0</v>
      </c>
      <c r="CK22">
        <v>25</v>
      </c>
      <c r="CL22">
        <v>25</v>
      </c>
      <c r="CM22">
        <v>25</v>
      </c>
      <c r="CN22">
        <v>25</v>
      </c>
      <c r="CO22">
        <v>25</v>
      </c>
      <c r="CP22">
        <v>25</v>
      </c>
      <c r="CQ22">
        <v>25</v>
      </c>
      <c r="CR22">
        <v>25</v>
      </c>
      <c r="CS22">
        <v>25</v>
      </c>
      <c r="CT22">
        <v>25</v>
      </c>
      <c r="CU22" s="226">
        <v>25</v>
      </c>
      <c r="CV22">
        <v>25</v>
      </c>
      <c r="CW22">
        <v>100</v>
      </c>
      <c r="CX22">
        <v>25</v>
      </c>
      <c r="CY22" t="s">
        <v>471</v>
      </c>
      <c r="CZ22" t="s">
        <v>471</v>
      </c>
      <c r="DA22">
        <v>12</v>
      </c>
      <c r="DB22">
        <v>100</v>
      </c>
    </row>
    <row r="23" spans="1:106" x14ac:dyDescent="0.25">
      <c r="A23" t="s">
        <v>699</v>
      </c>
      <c r="B23">
        <v>7868</v>
      </c>
      <c r="C23" t="s">
        <v>582</v>
      </c>
      <c r="D23" t="s">
        <v>700</v>
      </c>
      <c r="E23" t="s">
        <v>701</v>
      </c>
      <c r="F23" t="s">
        <v>437</v>
      </c>
      <c r="G23" t="s">
        <v>438</v>
      </c>
      <c r="H23" t="s">
        <v>641</v>
      </c>
      <c r="I23" t="s">
        <v>702</v>
      </c>
      <c r="J23" t="s">
        <v>456</v>
      </c>
      <c r="K23" t="s">
        <v>458</v>
      </c>
      <c r="L23" t="s">
        <v>2523</v>
      </c>
      <c r="M23">
        <v>100</v>
      </c>
      <c r="N23">
        <v>100</v>
      </c>
      <c r="O23">
        <v>2</v>
      </c>
      <c r="Q23" t="s">
        <v>2524</v>
      </c>
      <c r="R23" t="s">
        <v>644</v>
      </c>
      <c r="S23">
        <v>22</v>
      </c>
      <c r="T23">
        <v>25</v>
      </c>
      <c r="U23">
        <v>88</v>
      </c>
      <c r="V23">
        <v>44013</v>
      </c>
      <c r="W23">
        <v>44196</v>
      </c>
      <c r="X23">
        <v>0</v>
      </c>
      <c r="Y23">
        <v>0</v>
      </c>
      <c r="Z23">
        <v>0</v>
      </c>
      <c r="AA23">
        <v>0</v>
      </c>
      <c r="AB23">
        <v>0</v>
      </c>
      <c r="AC23">
        <v>0</v>
      </c>
      <c r="AD23">
        <v>0</v>
      </c>
      <c r="AE23">
        <v>0</v>
      </c>
      <c r="AF23">
        <v>25</v>
      </c>
      <c r="AG23">
        <v>22</v>
      </c>
      <c r="AH23">
        <v>25</v>
      </c>
      <c r="AI23" t="s">
        <v>2525</v>
      </c>
      <c r="AJ23">
        <v>0</v>
      </c>
      <c r="AK23">
        <v>0</v>
      </c>
      <c r="AL23">
        <v>0</v>
      </c>
      <c r="AM23">
        <v>0</v>
      </c>
      <c r="AN23">
        <v>0</v>
      </c>
      <c r="AO23">
        <v>0</v>
      </c>
      <c r="AP23">
        <v>0</v>
      </c>
      <c r="AQ23">
        <v>0</v>
      </c>
      <c r="AR23">
        <v>25</v>
      </c>
      <c r="AS23">
        <v>22</v>
      </c>
      <c r="AT23">
        <v>25</v>
      </c>
      <c r="AU23" t="s">
        <v>2525</v>
      </c>
      <c r="AV23">
        <v>0</v>
      </c>
      <c r="AW23">
        <v>0</v>
      </c>
      <c r="AX23">
        <v>0</v>
      </c>
      <c r="AY23">
        <v>0</v>
      </c>
      <c r="AZ23">
        <v>0</v>
      </c>
      <c r="BA23">
        <v>0</v>
      </c>
      <c r="BB23">
        <v>0</v>
      </c>
      <c r="BC23">
        <v>0</v>
      </c>
      <c r="BD23">
        <v>25</v>
      </c>
      <c r="BE23">
        <v>22</v>
      </c>
      <c r="BF23">
        <v>25</v>
      </c>
      <c r="BG23" t="s">
        <v>2525</v>
      </c>
      <c r="BH23">
        <v>0</v>
      </c>
      <c r="BI23">
        <v>0</v>
      </c>
      <c r="BJ23">
        <v>0</v>
      </c>
      <c r="BK23">
        <v>0</v>
      </c>
      <c r="BL23">
        <v>0</v>
      </c>
      <c r="BM23">
        <v>0</v>
      </c>
      <c r="BN23">
        <v>0</v>
      </c>
      <c r="BO23">
        <v>0</v>
      </c>
      <c r="BP23">
        <v>25</v>
      </c>
      <c r="BQ23">
        <v>22</v>
      </c>
      <c r="BR23">
        <v>25</v>
      </c>
      <c r="BS23" t="s">
        <v>2525</v>
      </c>
      <c r="BT23" t="s">
        <v>2526</v>
      </c>
      <c r="BU23">
        <v>100</v>
      </c>
      <c r="BV23">
        <v>0</v>
      </c>
      <c r="BW23">
        <v>0</v>
      </c>
      <c r="BX23">
        <v>25</v>
      </c>
      <c r="BY23">
        <v>25</v>
      </c>
      <c r="BZ23">
        <v>25</v>
      </c>
      <c r="CA23">
        <v>50</v>
      </c>
      <c r="CB23">
        <v>50</v>
      </c>
      <c r="CC23">
        <v>50</v>
      </c>
      <c r="CD23">
        <v>75</v>
      </c>
      <c r="CE23">
        <v>75</v>
      </c>
      <c r="CF23">
        <v>75</v>
      </c>
      <c r="CG23">
        <v>100</v>
      </c>
      <c r="CH23" s="226">
        <v>25</v>
      </c>
      <c r="CI23">
        <v>0</v>
      </c>
      <c r="CJ23">
        <v>0</v>
      </c>
      <c r="CK23">
        <v>25</v>
      </c>
      <c r="CL23">
        <v>25</v>
      </c>
      <c r="CM23">
        <v>25</v>
      </c>
      <c r="CN23">
        <v>25</v>
      </c>
      <c r="CO23">
        <v>25</v>
      </c>
      <c r="CP23">
        <v>25</v>
      </c>
      <c r="CQ23">
        <v>25</v>
      </c>
      <c r="CR23">
        <v>25</v>
      </c>
      <c r="CS23">
        <v>25</v>
      </c>
      <c r="CT23">
        <v>25</v>
      </c>
      <c r="CU23" s="226">
        <v>25</v>
      </c>
      <c r="CV23">
        <v>25</v>
      </c>
      <c r="CW23">
        <v>100</v>
      </c>
      <c r="CX23">
        <v>25</v>
      </c>
      <c r="CY23" t="s">
        <v>471</v>
      </c>
      <c r="CZ23" t="s">
        <v>471</v>
      </c>
      <c r="DA23">
        <v>88</v>
      </c>
      <c r="DB23">
        <v>100</v>
      </c>
    </row>
    <row r="24" spans="1:106" x14ac:dyDescent="0.25">
      <c r="A24" t="s">
        <v>711</v>
      </c>
      <c r="B24">
        <v>7868</v>
      </c>
      <c r="C24" t="s">
        <v>582</v>
      </c>
      <c r="D24" t="s">
        <v>712</v>
      </c>
      <c r="E24" t="s">
        <v>714</v>
      </c>
      <c r="F24" t="s">
        <v>437</v>
      </c>
      <c r="G24" t="s">
        <v>438</v>
      </c>
      <c r="H24" t="s">
        <v>586</v>
      </c>
      <c r="I24" t="s">
        <v>715</v>
      </c>
      <c r="J24" t="s">
        <v>467</v>
      </c>
      <c r="K24" t="s">
        <v>458</v>
      </c>
      <c r="L24" t="s">
        <v>2527</v>
      </c>
      <c r="M24">
        <v>100</v>
      </c>
      <c r="N24">
        <v>100</v>
      </c>
      <c r="O24">
        <v>1</v>
      </c>
      <c r="Q24" t="s">
        <v>2528</v>
      </c>
      <c r="R24" t="s">
        <v>589</v>
      </c>
      <c r="S24">
        <v>6</v>
      </c>
      <c r="T24">
        <v>8</v>
      </c>
      <c r="U24">
        <v>75</v>
      </c>
      <c r="V24">
        <v>44013</v>
      </c>
      <c r="W24">
        <v>44196</v>
      </c>
      <c r="X24">
        <v>0</v>
      </c>
      <c r="Y24">
        <v>0</v>
      </c>
      <c r="Z24">
        <v>0</v>
      </c>
      <c r="AA24">
        <v>0</v>
      </c>
      <c r="AB24">
        <v>0</v>
      </c>
      <c r="AC24">
        <v>0</v>
      </c>
      <c r="AD24">
        <v>0</v>
      </c>
      <c r="AE24">
        <v>0</v>
      </c>
      <c r="AF24">
        <v>20</v>
      </c>
      <c r="AG24">
        <v>15</v>
      </c>
      <c r="AH24">
        <v>20</v>
      </c>
      <c r="AI24" t="s">
        <v>2529</v>
      </c>
      <c r="AJ24">
        <v>0</v>
      </c>
      <c r="AK24">
        <v>0</v>
      </c>
      <c r="AL24">
        <v>0</v>
      </c>
      <c r="AM24">
        <v>0</v>
      </c>
      <c r="AN24">
        <v>0</v>
      </c>
      <c r="AO24">
        <v>0</v>
      </c>
      <c r="AP24">
        <v>0</v>
      </c>
      <c r="AQ24">
        <v>0</v>
      </c>
      <c r="AR24">
        <v>40</v>
      </c>
      <c r="AS24">
        <v>30</v>
      </c>
      <c r="AT24">
        <v>40</v>
      </c>
      <c r="AU24" t="s">
        <v>2530</v>
      </c>
      <c r="AV24">
        <v>0</v>
      </c>
      <c r="AW24">
        <v>0</v>
      </c>
      <c r="AX24">
        <v>0</v>
      </c>
      <c r="AY24">
        <v>0</v>
      </c>
      <c r="AZ24">
        <v>0</v>
      </c>
      <c r="BA24">
        <v>0</v>
      </c>
      <c r="BB24">
        <v>0</v>
      </c>
      <c r="BC24">
        <v>0</v>
      </c>
      <c r="BD24">
        <v>0</v>
      </c>
      <c r="BE24">
        <v>0</v>
      </c>
      <c r="BF24">
        <v>0</v>
      </c>
      <c r="BG24">
        <v>0</v>
      </c>
      <c r="BH24">
        <v>0</v>
      </c>
      <c r="BI24">
        <v>0</v>
      </c>
      <c r="BJ24">
        <v>0</v>
      </c>
      <c r="BK24">
        <v>0</v>
      </c>
      <c r="BL24">
        <v>0</v>
      </c>
      <c r="BM24">
        <v>0</v>
      </c>
      <c r="BN24">
        <v>0</v>
      </c>
      <c r="BO24">
        <v>0</v>
      </c>
      <c r="BP24">
        <v>40</v>
      </c>
      <c r="BQ24">
        <v>30</v>
      </c>
      <c r="BR24">
        <v>40</v>
      </c>
      <c r="BS24" t="s">
        <v>2531</v>
      </c>
      <c r="BT24" t="s">
        <v>2532</v>
      </c>
      <c r="BU24">
        <v>100</v>
      </c>
      <c r="BV24">
        <v>0</v>
      </c>
      <c r="BW24">
        <v>0</v>
      </c>
      <c r="BX24">
        <v>20</v>
      </c>
      <c r="BY24">
        <v>20</v>
      </c>
      <c r="BZ24">
        <v>20</v>
      </c>
      <c r="CA24">
        <v>60</v>
      </c>
      <c r="CB24">
        <v>60</v>
      </c>
      <c r="CC24">
        <v>60</v>
      </c>
      <c r="CD24">
        <v>60</v>
      </c>
      <c r="CE24">
        <v>60</v>
      </c>
      <c r="CF24">
        <v>60</v>
      </c>
      <c r="CG24">
        <v>100</v>
      </c>
      <c r="CH24" s="226">
        <v>20</v>
      </c>
      <c r="CI24">
        <v>0</v>
      </c>
      <c r="CJ24">
        <v>0</v>
      </c>
      <c r="CK24">
        <v>20</v>
      </c>
      <c r="CL24">
        <v>20</v>
      </c>
      <c r="CM24">
        <v>20</v>
      </c>
      <c r="CN24">
        <v>20</v>
      </c>
      <c r="CO24">
        <v>20</v>
      </c>
      <c r="CP24">
        <v>20</v>
      </c>
      <c r="CQ24">
        <v>20</v>
      </c>
      <c r="CR24">
        <v>20</v>
      </c>
      <c r="CS24">
        <v>20</v>
      </c>
      <c r="CT24">
        <v>20</v>
      </c>
      <c r="CU24" s="226">
        <v>20</v>
      </c>
      <c r="CV24">
        <v>20</v>
      </c>
      <c r="CW24">
        <v>100</v>
      </c>
      <c r="CX24">
        <v>20</v>
      </c>
      <c r="CY24" t="s">
        <v>471</v>
      </c>
      <c r="CZ24" t="s">
        <v>471</v>
      </c>
      <c r="DA24">
        <v>75</v>
      </c>
      <c r="DB24">
        <v>100</v>
      </c>
    </row>
    <row r="25" spans="1:106" x14ac:dyDescent="0.25">
      <c r="A25" t="s">
        <v>711</v>
      </c>
      <c r="B25">
        <v>7868</v>
      </c>
      <c r="C25" t="s">
        <v>582</v>
      </c>
      <c r="D25" t="s">
        <v>712</v>
      </c>
      <c r="E25" t="s">
        <v>714</v>
      </c>
      <c r="F25" t="s">
        <v>437</v>
      </c>
      <c r="G25" t="s">
        <v>438</v>
      </c>
      <c r="H25" t="s">
        <v>586</v>
      </c>
      <c r="I25" t="s">
        <v>715</v>
      </c>
      <c r="J25" t="s">
        <v>467</v>
      </c>
      <c r="K25" t="s">
        <v>458</v>
      </c>
      <c r="L25" t="s">
        <v>2533</v>
      </c>
      <c r="M25">
        <v>100</v>
      </c>
      <c r="N25">
        <v>100</v>
      </c>
      <c r="O25">
        <v>2</v>
      </c>
      <c r="Q25" t="s">
        <v>2534</v>
      </c>
      <c r="R25" t="s">
        <v>589</v>
      </c>
      <c r="S25">
        <v>1</v>
      </c>
      <c r="T25">
        <v>8</v>
      </c>
      <c r="U25">
        <v>12.5</v>
      </c>
      <c r="V25">
        <v>44013</v>
      </c>
      <c r="W25">
        <v>44196</v>
      </c>
      <c r="X25">
        <v>0</v>
      </c>
      <c r="Y25">
        <v>0</v>
      </c>
      <c r="Z25">
        <v>0</v>
      </c>
      <c r="AA25">
        <v>0</v>
      </c>
      <c r="AB25">
        <v>0</v>
      </c>
      <c r="AC25">
        <v>0</v>
      </c>
      <c r="AD25">
        <v>0</v>
      </c>
      <c r="AE25">
        <v>0</v>
      </c>
      <c r="AF25">
        <v>20</v>
      </c>
      <c r="AG25">
        <v>2.5</v>
      </c>
      <c r="AH25">
        <v>20</v>
      </c>
      <c r="AI25" t="s">
        <v>2535</v>
      </c>
      <c r="AJ25">
        <v>0</v>
      </c>
      <c r="AK25">
        <v>0</v>
      </c>
      <c r="AL25">
        <v>0</v>
      </c>
      <c r="AM25">
        <v>0</v>
      </c>
      <c r="AN25">
        <v>0</v>
      </c>
      <c r="AO25">
        <v>0</v>
      </c>
      <c r="AP25">
        <v>0</v>
      </c>
      <c r="AQ25">
        <v>0</v>
      </c>
      <c r="AR25">
        <v>40</v>
      </c>
      <c r="AS25">
        <v>5</v>
      </c>
      <c r="AT25">
        <v>40</v>
      </c>
      <c r="AU25" t="s">
        <v>2536</v>
      </c>
      <c r="AV25">
        <v>0</v>
      </c>
      <c r="AW25">
        <v>0</v>
      </c>
      <c r="AX25">
        <v>0</v>
      </c>
      <c r="AY25">
        <v>0</v>
      </c>
      <c r="AZ25">
        <v>0</v>
      </c>
      <c r="BA25">
        <v>0</v>
      </c>
      <c r="BB25">
        <v>0</v>
      </c>
      <c r="BC25">
        <v>0</v>
      </c>
      <c r="BD25">
        <v>0</v>
      </c>
      <c r="BE25">
        <v>0</v>
      </c>
      <c r="BF25">
        <v>0</v>
      </c>
      <c r="BG25">
        <v>0</v>
      </c>
      <c r="BH25">
        <v>0</v>
      </c>
      <c r="BI25">
        <v>0</v>
      </c>
      <c r="BJ25">
        <v>0</v>
      </c>
      <c r="BK25">
        <v>0</v>
      </c>
      <c r="BL25">
        <v>0</v>
      </c>
      <c r="BM25">
        <v>0</v>
      </c>
      <c r="BN25">
        <v>0</v>
      </c>
      <c r="BO25">
        <v>0</v>
      </c>
      <c r="BP25">
        <v>40</v>
      </c>
      <c r="BQ25">
        <v>5</v>
      </c>
      <c r="BR25">
        <v>40</v>
      </c>
      <c r="BS25" t="s">
        <v>2537</v>
      </c>
      <c r="BT25" t="s">
        <v>2538</v>
      </c>
      <c r="BU25">
        <v>100</v>
      </c>
      <c r="BV25">
        <v>0</v>
      </c>
      <c r="BW25">
        <v>0</v>
      </c>
      <c r="BX25">
        <v>20</v>
      </c>
      <c r="BY25">
        <v>20</v>
      </c>
      <c r="BZ25">
        <v>20</v>
      </c>
      <c r="CA25">
        <v>60</v>
      </c>
      <c r="CB25">
        <v>60</v>
      </c>
      <c r="CC25">
        <v>60</v>
      </c>
      <c r="CD25">
        <v>60</v>
      </c>
      <c r="CE25">
        <v>60</v>
      </c>
      <c r="CF25">
        <v>60</v>
      </c>
      <c r="CG25">
        <v>100</v>
      </c>
      <c r="CH25" s="226">
        <v>20</v>
      </c>
      <c r="CI25">
        <v>0</v>
      </c>
      <c r="CJ25">
        <v>0</v>
      </c>
      <c r="CK25">
        <v>20</v>
      </c>
      <c r="CL25">
        <v>20</v>
      </c>
      <c r="CM25">
        <v>20</v>
      </c>
      <c r="CN25">
        <v>20</v>
      </c>
      <c r="CO25">
        <v>20</v>
      </c>
      <c r="CP25">
        <v>20</v>
      </c>
      <c r="CQ25">
        <v>20</v>
      </c>
      <c r="CR25">
        <v>20</v>
      </c>
      <c r="CS25">
        <v>20</v>
      </c>
      <c r="CT25">
        <v>20</v>
      </c>
      <c r="CU25" s="226">
        <v>20</v>
      </c>
      <c r="CV25">
        <v>20</v>
      </c>
      <c r="CW25">
        <v>100</v>
      </c>
      <c r="CX25">
        <v>20</v>
      </c>
      <c r="CY25" t="s">
        <v>471</v>
      </c>
      <c r="CZ25" t="s">
        <v>471</v>
      </c>
      <c r="DA25">
        <v>12.5</v>
      </c>
      <c r="DB25">
        <v>100</v>
      </c>
    </row>
    <row r="26" spans="1:106" x14ac:dyDescent="0.25">
      <c r="A26" t="s">
        <v>711</v>
      </c>
      <c r="B26">
        <v>7868</v>
      </c>
      <c r="C26" t="s">
        <v>582</v>
      </c>
      <c r="D26" t="s">
        <v>712</v>
      </c>
      <c r="E26" t="s">
        <v>714</v>
      </c>
      <c r="F26" t="s">
        <v>437</v>
      </c>
      <c r="G26" t="s">
        <v>438</v>
      </c>
      <c r="H26" t="s">
        <v>586</v>
      </c>
      <c r="I26" t="s">
        <v>715</v>
      </c>
      <c r="J26" t="s">
        <v>467</v>
      </c>
      <c r="K26" t="s">
        <v>458</v>
      </c>
      <c r="L26" t="s">
        <v>2539</v>
      </c>
      <c r="M26">
        <v>100</v>
      </c>
      <c r="N26">
        <v>100</v>
      </c>
      <c r="O26">
        <v>3</v>
      </c>
      <c r="Q26" t="s">
        <v>2540</v>
      </c>
      <c r="R26" t="s">
        <v>589</v>
      </c>
      <c r="S26">
        <v>1</v>
      </c>
      <c r="T26">
        <v>8</v>
      </c>
      <c r="U26">
        <v>12.5</v>
      </c>
      <c r="V26">
        <v>44013</v>
      </c>
      <c r="W26">
        <v>44196</v>
      </c>
      <c r="X26">
        <v>0</v>
      </c>
      <c r="Y26">
        <v>0</v>
      </c>
      <c r="Z26">
        <v>0</v>
      </c>
      <c r="AA26">
        <v>0</v>
      </c>
      <c r="AB26">
        <v>0</v>
      </c>
      <c r="AC26">
        <v>0</v>
      </c>
      <c r="AD26">
        <v>0</v>
      </c>
      <c r="AE26">
        <v>0</v>
      </c>
      <c r="AF26">
        <v>20</v>
      </c>
      <c r="AG26">
        <v>2.5</v>
      </c>
      <c r="AH26">
        <v>20</v>
      </c>
      <c r="AI26" t="s">
        <v>2541</v>
      </c>
      <c r="AJ26">
        <v>0</v>
      </c>
      <c r="AK26">
        <v>0</v>
      </c>
      <c r="AL26">
        <v>0</v>
      </c>
      <c r="AM26">
        <v>0</v>
      </c>
      <c r="AN26">
        <v>0</v>
      </c>
      <c r="AO26">
        <v>0</v>
      </c>
      <c r="AP26">
        <v>0</v>
      </c>
      <c r="AQ26">
        <v>0</v>
      </c>
      <c r="AR26">
        <v>40</v>
      </c>
      <c r="AS26">
        <v>5</v>
      </c>
      <c r="AT26">
        <v>40</v>
      </c>
      <c r="AU26" t="s">
        <v>2542</v>
      </c>
      <c r="AV26">
        <v>0</v>
      </c>
      <c r="AW26">
        <v>0</v>
      </c>
      <c r="AX26">
        <v>0</v>
      </c>
      <c r="AY26">
        <v>0</v>
      </c>
      <c r="AZ26">
        <v>0</v>
      </c>
      <c r="BA26">
        <v>0</v>
      </c>
      <c r="BB26">
        <v>0</v>
      </c>
      <c r="BC26">
        <v>0</v>
      </c>
      <c r="BD26">
        <v>0</v>
      </c>
      <c r="BE26">
        <v>0</v>
      </c>
      <c r="BF26">
        <v>0</v>
      </c>
      <c r="BG26">
        <v>0</v>
      </c>
      <c r="BH26">
        <v>0</v>
      </c>
      <c r="BI26">
        <v>0</v>
      </c>
      <c r="BJ26">
        <v>0</v>
      </c>
      <c r="BK26">
        <v>0</v>
      </c>
      <c r="BL26">
        <v>0</v>
      </c>
      <c r="BM26">
        <v>0</v>
      </c>
      <c r="BN26">
        <v>0</v>
      </c>
      <c r="BO26">
        <v>0</v>
      </c>
      <c r="BP26">
        <v>40</v>
      </c>
      <c r="BQ26">
        <v>5</v>
      </c>
      <c r="BR26">
        <v>40</v>
      </c>
      <c r="BS26" t="s">
        <v>2543</v>
      </c>
      <c r="BT26" t="s">
        <v>2544</v>
      </c>
      <c r="BU26">
        <v>100</v>
      </c>
      <c r="BV26">
        <v>0</v>
      </c>
      <c r="BW26">
        <v>0</v>
      </c>
      <c r="BX26">
        <v>20</v>
      </c>
      <c r="BY26">
        <v>20</v>
      </c>
      <c r="BZ26">
        <v>20</v>
      </c>
      <c r="CA26">
        <v>60</v>
      </c>
      <c r="CB26">
        <v>60</v>
      </c>
      <c r="CC26">
        <v>60</v>
      </c>
      <c r="CD26">
        <v>60</v>
      </c>
      <c r="CE26">
        <v>60</v>
      </c>
      <c r="CF26">
        <v>60</v>
      </c>
      <c r="CG26">
        <v>100</v>
      </c>
      <c r="CH26" s="226">
        <v>20</v>
      </c>
      <c r="CI26">
        <v>0</v>
      </c>
      <c r="CJ26">
        <v>0</v>
      </c>
      <c r="CK26">
        <v>20</v>
      </c>
      <c r="CL26">
        <v>20</v>
      </c>
      <c r="CM26">
        <v>20</v>
      </c>
      <c r="CN26">
        <v>20</v>
      </c>
      <c r="CO26">
        <v>20</v>
      </c>
      <c r="CP26">
        <v>20</v>
      </c>
      <c r="CQ26">
        <v>20</v>
      </c>
      <c r="CR26">
        <v>20</v>
      </c>
      <c r="CS26">
        <v>20</v>
      </c>
      <c r="CT26">
        <v>20</v>
      </c>
      <c r="CU26" s="226">
        <v>20</v>
      </c>
      <c r="CV26">
        <v>20</v>
      </c>
      <c r="CW26">
        <v>100</v>
      </c>
      <c r="CX26">
        <v>20</v>
      </c>
      <c r="CY26" t="s">
        <v>471</v>
      </c>
      <c r="CZ26" t="s">
        <v>471</v>
      </c>
      <c r="DA26">
        <v>12.5</v>
      </c>
      <c r="DB26">
        <v>100</v>
      </c>
    </row>
    <row r="27" spans="1:106" x14ac:dyDescent="0.25">
      <c r="A27" t="s">
        <v>732</v>
      </c>
      <c r="B27">
        <v>7868</v>
      </c>
      <c r="C27" t="s">
        <v>582</v>
      </c>
      <c r="D27" t="s">
        <v>733</v>
      </c>
      <c r="E27" t="s">
        <v>735</v>
      </c>
      <c r="F27" t="s">
        <v>437</v>
      </c>
      <c r="G27" t="s">
        <v>438</v>
      </c>
      <c r="H27" t="s">
        <v>583</v>
      </c>
      <c r="I27" t="s">
        <v>736</v>
      </c>
      <c r="J27" t="s">
        <v>467</v>
      </c>
      <c r="K27" t="s">
        <v>458</v>
      </c>
      <c r="L27" t="s">
        <v>2545</v>
      </c>
      <c r="M27">
        <v>100</v>
      </c>
      <c r="N27">
        <v>100</v>
      </c>
      <c r="O27">
        <v>1</v>
      </c>
      <c r="Q27" t="s">
        <v>2546</v>
      </c>
      <c r="R27" t="s">
        <v>734</v>
      </c>
      <c r="S27">
        <v>33</v>
      </c>
      <c r="T27">
        <v>33</v>
      </c>
      <c r="U27">
        <v>100</v>
      </c>
      <c r="V27">
        <v>44013</v>
      </c>
      <c r="W27">
        <v>44196</v>
      </c>
      <c r="X27">
        <v>8.33</v>
      </c>
      <c r="Y27">
        <v>8.33</v>
      </c>
      <c r="Z27">
        <v>8.33</v>
      </c>
      <c r="AA27" t="s">
        <v>745</v>
      </c>
      <c r="AB27">
        <v>8.33</v>
      </c>
      <c r="AC27">
        <v>8.33</v>
      </c>
      <c r="AD27">
        <v>8.33</v>
      </c>
      <c r="AE27" t="s">
        <v>746</v>
      </c>
      <c r="AF27">
        <v>8.33</v>
      </c>
      <c r="AG27">
        <v>8.33</v>
      </c>
      <c r="AH27">
        <v>8.33</v>
      </c>
      <c r="AI27" t="s">
        <v>746</v>
      </c>
      <c r="AJ27">
        <v>8.33</v>
      </c>
      <c r="AK27">
        <v>8.33</v>
      </c>
      <c r="AL27">
        <v>8.33</v>
      </c>
      <c r="AM27" t="s">
        <v>745</v>
      </c>
      <c r="AN27">
        <v>8.33</v>
      </c>
      <c r="AO27">
        <v>8.33</v>
      </c>
      <c r="AP27">
        <v>8.33</v>
      </c>
      <c r="AQ27" t="s">
        <v>746</v>
      </c>
      <c r="AR27">
        <v>8.33</v>
      </c>
      <c r="AS27">
        <v>8.33</v>
      </c>
      <c r="AT27">
        <v>8.33</v>
      </c>
      <c r="AU27" t="s">
        <v>746</v>
      </c>
      <c r="AV27">
        <v>8.33</v>
      </c>
      <c r="AW27">
        <v>8.33</v>
      </c>
      <c r="AX27">
        <v>8.33</v>
      </c>
      <c r="AY27" t="s">
        <v>745</v>
      </c>
      <c r="AZ27">
        <v>8.33</v>
      </c>
      <c r="BA27">
        <v>8.33</v>
      </c>
      <c r="BB27">
        <v>8.33</v>
      </c>
      <c r="BC27" t="s">
        <v>746</v>
      </c>
      <c r="BD27">
        <v>8.33</v>
      </c>
      <c r="BE27">
        <v>8.33</v>
      </c>
      <c r="BF27">
        <v>8.33</v>
      </c>
      <c r="BG27" t="s">
        <v>746</v>
      </c>
      <c r="BH27">
        <v>8.33</v>
      </c>
      <c r="BI27">
        <v>8.33</v>
      </c>
      <c r="BJ27">
        <v>8.33</v>
      </c>
      <c r="BK27" t="s">
        <v>745</v>
      </c>
      <c r="BL27">
        <v>8.33</v>
      </c>
      <c r="BM27">
        <v>8.33</v>
      </c>
      <c r="BN27">
        <v>8.33</v>
      </c>
      <c r="BO27" t="s">
        <v>746</v>
      </c>
      <c r="BP27">
        <v>8.3700000000000045</v>
      </c>
      <c r="BQ27">
        <v>8.3700000000000045</v>
      </c>
      <c r="BR27">
        <v>8.3700000000000045</v>
      </c>
      <c r="BS27" t="s">
        <v>746</v>
      </c>
      <c r="BT27" t="s">
        <v>2547</v>
      </c>
      <c r="BU27">
        <v>100</v>
      </c>
      <c r="BV27">
        <v>8.33</v>
      </c>
      <c r="BW27">
        <v>16.66</v>
      </c>
      <c r="BX27">
        <v>24.990000000000002</v>
      </c>
      <c r="BY27">
        <v>33.32</v>
      </c>
      <c r="BZ27">
        <v>41.65</v>
      </c>
      <c r="CA27">
        <v>49.98</v>
      </c>
      <c r="CB27">
        <v>58.309999999999995</v>
      </c>
      <c r="CC27">
        <v>66.64</v>
      </c>
      <c r="CD27">
        <v>74.97</v>
      </c>
      <c r="CE27">
        <v>83.3</v>
      </c>
      <c r="CF27">
        <v>91.63</v>
      </c>
      <c r="CG27">
        <v>100</v>
      </c>
      <c r="CH27" s="226">
        <v>49.980000000000004</v>
      </c>
      <c r="CI27">
        <v>8.33</v>
      </c>
      <c r="CJ27">
        <v>16.66</v>
      </c>
      <c r="CK27">
        <v>24.990000000000002</v>
      </c>
      <c r="CL27">
        <v>24.990000000000002</v>
      </c>
      <c r="CM27">
        <v>24.990000000000002</v>
      </c>
      <c r="CN27">
        <v>24.990000000000002</v>
      </c>
      <c r="CO27">
        <v>24.990000000000002</v>
      </c>
      <c r="CP27">
        <v>24.990000000000002</v>
      </c>
      <c r="CQ27">
        <v>24.990000000000002</v>
      </c>
      <c r="CR27">
        <v>24.990000000000002</v>
      </c>
      <c r="CS27">
        <v>24.990000000000002</v>
      </c>
      <c r="CT27">
        <v>24.990000000000002</v>
      </c>
      <c r="CU27" s="226">
        <v>49.980000000000004</v>
      </c>
      <c r="CV27">
        <v>24.990000000000002</v>
      </c>
      <c r="CW27">
        <v>99.999999999999986</v>
      </c>
      <c r="CX27">
        <v>24.990000000000002</v>
      </c>
      <c r="CY27" t="s">
        <v>471</v>
      </c>
      <c r="CZ27" t="s">
        <v>471</v>
      </c>
      <c r="DA27">
        <v>100</v>
      </c>
      <c r="DB27">
        <v>100</v>
      </c>
    </row>
    <row r="28" spans="1:106" x14ac:dyDescent="0.25">
      <c r="A28" t="s">
        <v>755</v>
      </c>
      <c r="B28">
        <v>7868</v>
      </c>
      <c r="C28" t="s">
        <v>582</v>
      </c>
      <c r="D28" t="s">
        <v>756</v>
      </c>
      <c r="E28" t="s">
        <v>757</v>
      </c>
      <c r="F28" t="s">
        <v>437</v>
      </c>
      <c r="G28" t="s">
        <v>438</v>
      </c>
      <c r="H28" t="s">
        <v>586</v>
      </c>
      <c r="I28" t="s">
        <v>758</v>
      </c>
      <c r="J28" t="s">
        <v>456</v>
      </c>
      <c r="K28" t="s">
        <v>458</v>
      </c>
      <c r="L28" t="s">
        <v>2548</v>
      </c>
      <c r="M28">
        <v>100</v>
      </c>
      <c r="N28">
        <v>100</v>
      </c>
      <c r="O28">
        <v>1</v>
      </c>
      <c r="Q28" t="s">
        <v>2549</v>
      </c>
      <c r="R28" t="s">
        <v>589</v>
      </c>
      <c r="S28">
        <v>1</v>
      </c>
      <c r="T28">
        <v>1</v>
      </c>
      <c r="U28">
        <v>100</v>
      </c>
      <c r="V28">
        <v>44013</v>
      </c>
      <c r="W28">
        <v>44196</v>
      </c>
      <c r="X28">
        <v>0</v>
      </c>
      <c r="Y28">
        <v>0</v>
      </c>
      <c r="Z28">
        <v>0</v>
      </c>
      <c r="AA28">
        <v>0</v>
      </c>
      <c r="AB28">
        <v>0</v>
      </c>
      <c r="AC28">
        <v>0</v>
      </c>
      <c r="AD28">
        <v>0</v>
      </c>
      <c r="AE28">
        <v>0</v>
      </c>
      <c r="AF28">
        <v>50</v>
      </c>
      <c r="AG28">
        <v>50</v>
      </c>
      <c r="AH28">
        <v>50</v>
      </c>
      <c r="AI28" t="s">
        <v>768</v>
      </c>
      <c r="AJ28">
        <v>50</v>
      </c>
      <c r="AK28">
        <v>50</v>
      </c>
      <c r="AL28">
        <v>50</v>
      </c>
      <c r="AM28" t="s">
        <v>768</v>
      </c>
      <c r="AN28">
        <v>0</v>
      </c>
      <c r="AO28">
        <v>0</v>
      </c>
      <c r="AP28">
        <v>0</v>
      </c>
      <c r="AQ28">
        <v>0</v>
      </c>
      <c r="AR28">
        <v>0</v>
      </c>
      <c r="AS28">
        <v>0</v>
      </c>
      <c r="AT28">
        <v>0</v>
      </c>
      <c r="AU28">
        <v>0</v>
      </c>
      <c r="AV28">
        <v>0</v>
      </c>
      <c r="AW28">
        <v>0</v>
      </c>
      <c r="AX28">
        <v>0</v>
      </c>
      <c r="AY28">
        <v>0</v>
      </c>
      <c r="AZ28">
        <v>0</v>
      </c>
      <c r="BA28">
        <v>0</v>
      </c>
      <c r="BB28">
        <v>0</v>
      </c>
      <c r="BC28">
        <v>0</v>
      </c>
      <c r="BD28">
        <v>0</v>
      </c>
      <c r="BE28">
        <v>0</v>
      </c>
      <c r="BF28">
        <v>0</v>
      </c>
      <c r="BG28">
        <v>0</v>
      </c>
      <c r="BH28">
        <v>0</v>
      </c>
      <c r="BI28">
        <v>0</v>
      </c>
      <c r="BJ28">
        <v>0</v>
      </c>
      <c r="BK28">
        <v>0</v>
      </c>
      <c r="BL28">
        <v>0</v>
      </c>
      <c r="BM28">
        <v>0</v>
      </c>
      <c r="BN28">
        <v>0</v>
      </c>
      <c r="BO28">
        <v>0</v>
      </c>
      <c r="BP28">
        <v>0</v>
      </c>
      <c r="BQ28">
        <v>0</v>
      </c>
      <c r="BR28">
        <v>0</v>
      </c>
      <c r="BS28">
        <v>0</v>
      </c>
      <c r="BT28" t="s">
        <v>2550</v>
      </c>
      <c r="BU28">
        <v>100</v>
      </c>
      <c r="BV28">
        <v>0</v>
      </c>
      <c r="BW28">
        <v>0</v>
      </c>
      <c r="BX28">
        <v>50</v>
      </c>
      <c r="BY28">
        <v>100</v>
      </c>
      <c r="BZ28">
        <v>100</v>
      </c>
      <c r="CA28">
        <v>100</v>
      </c>
      <c r="CB28">
        <v>100</v>
      </c>
      <c r="CC28">
        <v>100</v>
      </c>
      <c r="CD28">
        <v>100</v>
      </c>
      <c r="CE28">
        <v>100</v>
      </c>
      <c r="CF28">
        <v>100</v>
      </c>
      <c r="CG28">
        <v>100</v>
      </c>
      <c r="CH28" s="226">
        <v>50</v>
      </c>
      <c r="CI28">
        <v>0</v>
      </c>
      <c r="CJ28">
        <v>0</v>
      </c>
      <c r="CK28">
        <v>50</v>
      </c>
      <c r="CL28">
        <v>50</v>
      </c>
      <c r="CM28">
        <v>50</v>
      </c>
      <c r="CN28">
        <v>50</v>
      </c>
      <c r="CO28">
        <v>50</v>
      </c>
      <c r="CP28">
        <v>50</v>
      </c>
      <c r="CQ28">
        <v>50</v>
      </c>
      <c r="CR28">
        <v>50</v>
      </c>
      <c r="CS28">
        <v>50</v>
      </c>
      <c r="CT28">
        <v>50</v>
      </c>
      <c r="CU28" s="226">
        <v>50</v>
      </c>
      <c r="CV28">
        <v>50</v>
      </c>
      <c r="CW28">
        <v>100</v>
      </c>
      <c r="CX28">
        <v>50</v>
      </c>
      <c r="CY28" t="s">
        <v>471</v>
      </c>
      <c r="CZ28" t="s">
        <v>471</v>
      </c>
      <c r="DA28">
        <v>100</v>
      </c>
      <c r="DB28">
        <v>100</v>
      </c>
    </row>
    <row r="29" spans="1:106" x14ac:dyDescent="0.25">
      <c r="A29" t="s">
        <v>773</v>
      </c>
      <c r="B29">
        <v>7868</v>
      </c>
      <c r="C29" t="s">
        <v>582</v>
      </c>
      <c r="D29" t="s">
        <v>774</v>
      </c>
      <c r="E29" t="s">
        <v>776</v>
      </c>
      <c r="F29" t="s">
        <v>437</v>
      </c>
      <c r="G29" t="s">
        <v>438</v>
      </c>
      <c r="H29" t="s">
        <v>586</v>
      </c>
      <c r="I29" t="s">
        <v>777</v>
      </c>
      <c r="J29" t="s">
        <v>467</v>
      </c>
      <c r="K29" t="s">
        <v>458</v>
      </c>
      <c r="L29" t="s">
        <v>2551</v>
      </c>
      <c r="M29">
        <v>100</v>
      </c>
      <c r="N29">
        <v>100</v>
      </c>
      <c r="O29">
        <v>1</v>
      </c>
      <c r="Q29" t="s">
        <v>2552</v>
      </c>
      <c r="R29" t="s">
        <v>589</v>
      </c>
      <c r="S29">
        <v>3</v>
      </c>
      <c r="T29">
        <v>6</v>
      </c>
      <c r="U29">
        <v>50</v>
      </c>
      <c r="V29">
        <v>44013</v>
      </c>
      <c r="W29">
        <v>44196</v>
      </c>
      <c r="X29">
        <v>0</v>
      </c>
      <c r="Y29">
        <v>0</v>
      </c>
      <c r="Z29">
        <v>0</v>
      </c>
      <c r="AA29">
        <v>0</v>
      </c>
      <c r="AB29">
        <v>0</v>
      </c>
      <c r="AC29">
        <v>0</v>
      </c>
      <c r="AD29">
        <v>0</v>
      </c>
      <c r="AE29">
        <v>0</v>
      </c>
      <c r="AF29">
        <v>20</v>
      </c>
      <c r="AG29">
        <v>10</v>
      </c>
      <c r="AH29">
        <v>20</v>
      </c>
      <c r="AI29" t="s">
        <v>2553</v>
      </c>
      <c r="AJ29">
        <v>0</v>
      </c>
      <c r="AK29">
        <v>0</v>
      </c>
      <c r="AL29">
        <v>0</v>
      </c>
      <c r="AM29">
        <v>0</v>
      </c>
      <c r="AN29">
        <v>0</v>
      </c>
      <c r="AO29">
        <v>0</v>
      </c>
      <c r="AP29">
        <v>0</v>
      </c>
      <c r="AQ29">
        <v>0</v>
      </c>
      <c r="AR29">
        <v>40</v>
      </c>
      <c r="AS29">
        <v>20</v>
      </c>
      <c r="AT29">
        <v>40</v>
      </c>
      <c r="AU29" t="s">
        <v>2554</v>
      </c>
      <c r="AV29">
        <v>0</v>
      </c>
      <c r="AW29">
        <v>0</v>
      </c>
      <c r="AX29">
        <v>0</v>
      </c>
      <c r="AY29">
        <v>0</v>
      </c>
      <c r="AZ29">
        <v>0</v>
      </c>
      <c r="BA29">
        <v>0</v>
      </c>
      <c r="BB29">
        <v>0</v>
      </c>
      <c r="BC29">
        <v>0</v>
      </c>
      <c r="BD29">
        <v>0</v>
      </c>
      <c r="BE29">
        <v>0</v>
      </c>
      <c r="BF29">
        <v>0</v>
      </c>
      <c r="BG29">
        <v>0</v>
      </c>
      <c r="BH29">
        <v>0</v>
      </c>
      <c r="BI29">
        <v>0</v>
      </c>
      <c r="BJ29">
        <v>0</v>
      </c>
      <c r="BK29">
        <v>0</v>
      </c>
      <c r="BL29">
        <v>0</v>
      </c>
      <c r="BM29">
        <v>0</v>
      </c>
      <c r="BN29">
        <v>0</v>
      </c>
      <c r="BO29">
        <v>0</v>
      </c>
      <c r="BP29">
        <v>40</v>
      </c>
      <c r="BQ29">
        <v>20</v>
      </c>
      <c r="BR29">
        <v>40</v>
      </c>
      <c r="BS29" t="s">
        <v>2555</v>
      </c>
      <c r="BT29" t="s">
        <v>2556</v>
      </c>
      <c r="BU29">
        <v>100</v>
      </c>
      <c r="BV29">
        <v>0</v>
      </c>
      <c r="BW29">
        <v>0</v>
      </c>
      <c r="BX29">
        <v>20</v>
      </c>
      <c r="BY29">
        <v>20</v>
      </c>
      <c r="BZ29">
        <v>20</v>
      </c>
      <c r="CA29">
        <v>60</v>
      </c>
      <c r="CB29">
        <v>60</v>
      </c>
      <c r="CC29">
        <v>60</v>
      </c>
      <c r="CD29">
        <v>60</v>
      </c>
      <c r="CE29">
        <v>60</v>
      </c>
      <c r="CF29">
        <v>60</v>
      </c>
      <c r="CG29">
        <v>100</v>
      </c>
      <c r="CH29" s="226">
        <v>20</v>
      </c>
      <c r="CI29">
        <v>0</v>
      </c>
      <c r="CJ29">
        <v>0</v>
      </c>
      <c r="CK29">
        <v>20</v>
      </c>
      <c r="CL29">
        <v>20</v>
      </c>
      <c r="CM29">
        <v>20</v>
      </c>
      <c r="CN29">
        <v>20</v>
      </c>
      <c r="CO29">
        <v>20</v>
      </c>
      <c r="CP29">
        <v>20</v>
      </c>
      <c r="CQ29">
        <v>20</v>
      </c>
      <c r="CR29">
        <v>20</v>
      </c>
      <c r="CS29">
        <v>20</v>
      </c>
      <c r="CT29">
        <v>20</v>
      </c>
      <c r="CU29" s="226">
        <v>20</v>
      </c>
      <c r="CV29">
        <v>20</v>
      </c>
      <c r="CW29">
        <v>100</v>
      </c>
      <c r="CX29">
        <v>20</v>
      </c>
      <c r="CY29" t="s">
        <v>471</v>
      </c>
      <c r="CZ29" t="s">
        <v>471</v>
      </c>
      <c r="DA29">
        <v>50</v>
      </c>
      <c r="DB29">
        <v>100</v>
      </c>
    </row>
    <row r="30" spans="1:106" x14ac:dyDescent="0.25">
      <c r="A30" t="s">
        <v>773</v>
      </c>
      <c r="B30">
        <v>7868</v>
      </c>
      <c r="C30" t="s">
        <v>582</v>
      </c>
      <c r="D30" t="s">
        <v>774</v>
      </c>
      <c r="E30" t="s">
        <v>776</v>
      </c>
      <c r="F30" t="s">
        <v>437</v>
      </c>
      <c r="G30" t="s">
        <v>438</v>
      </c>
      <c r="H30" t="s">
        <v>586</v>
      </c>
      <c r="I30" t="s">
        <v>777</v>
      </c>
      <c r="J30" t="s">
        <v>467</v>
      </c>
      <c r="K30" t="s">
        <v>458</v>
      </c>
      <c r="L30" t="s">
        <v>2557</v>
      </c>
      <c r="M30">
        <v>100</v>
      </c>
      <c r="N30">
        <v>100</v>
      </c>
      <c r="O30">
        <v>2</v>
      </c>
      <c r="Q30" t="s">
        <v>2558</v>
      </c>
      <c r="R30" t="s">
        <v>589</v>
      </c>
      <c r="S30">
        <v>3</v>
      </c>
      <c r="T30">
        <v>6</v>
      </c>
      <c r="U30">
        <v>50</v>
      </c>
      <c r="V30">
        <v>44013</v>
      </c>
      <c r="W30">
        <v>44196</v>
      </c>
      <c r="X30">
        <v>0</v>
      </c>
      <c r="Y30">
        <v>0</v>
      </c>
      <c r="Z30">
        <v>0</v>
      </c>
      <c r="AA30">
        <v>0</v>
      </c>
      <c r="AB30">
        <v>0</v>
      </c>
      <c r="AC30">
        <v>0</v>
      </c>
      <c r="AD30">
        <v>0</v>
      </c>
      <c r="AE30">
        <v>0</v>
      </c>
      <c r="AF30">
        <v>20</v>
      </c>
      <c r="AG30">
        <v>10</v>
      </c>
      <c r="AH30">
        <v>20</v>
      </c>
      <c r="AI30" t="s">
        <v>2559</v>
      </c>
      <c r="AJ30">
        <v>0</v>
      </c>
      <c r="AK30">
        <v>0</v>
      </c>
      <c r="AL30">
        <v>0</v>
      </c>
      <c r="AM30">
        <v>0</v>
      </c>
      <c r="AN30">
        <v>0</v>
      </c>
      <c r="AO30">
        <v>0</v>
      </c>
      <c r="AP30">
        <v>0</v>
      </c>
      <c r="AQ30">
        <v>0</v>
      </c>
      <c r="AR30">
        <v>40</v>
      </c>
      <c r="AS30">
        <v>20</v>
      </c>
      <c r="AT30">
        <v>40</v>
      </c>
      <c r="AU30" t="s">
        <v>2560</v>
      </c>
      <c r="AV30">
        <v>0</v>
      </c>
      <c r="AW30">
        <v>0</v>
      </c>
      <c r="AX30">
        <v>0</v>
      </c>
      <c r="AY30">
        <v>0</v>
      </c>
      <c r="AZ30">
        <v>0</v>
      </c>
      <c r="BA30">
        <v>0</v>
      </c>
      <c r="BB30">
        <v>0</v>
      </c>
      <c r="BC30">
        <v>0</v>
      </c>
      <c r="BD30">
        <v>0</v>
      </c>
      <c r="BE30">
        <v>0</v>
      </c>
      <c r="BF30">
        <v>0</v>
      </c>
      <c r="BG30">
        <v>0</v>
      </c>
      <c r="BH30">
        <v>0</v>
      </c>
      <c r="BI30">
        <v>0</v>
      </c>
      <c r="BJ30">
        <v>0</v>
      </c>
      <c r="BK30">
        <v>0</v>
      </c>
      <c r="BL30">
        <v>0</v>
      </c>
      <c r="BM30">
        <v>0</v>
      </c>
      <c r="BN30">
        <v>0</v>
      </c>
      <c r="BO30">
        <v>0</v>
      </c>
      <c r="BP30">
        <v>40</v>
      </c>
      <c r="BQ30">
        <v>20</v>
      </c>
      <c r="BR30">
        <v>40</v>
      </c>
      <c r="BS30" t="s">
        <v>2561</v>
      </c>
      <c r="BT30" t="s">
        <v>2562</v>
      </c>
      <c r="BU30">
        <v>100</v>
      </c>
      <c r="BV30">
        <v>0</v>
      </c>
      <c r="BW30">
        <v>0</v>
      </c>
      <c r="BX30">
        <v>20</v>
      </c>
      <c r="BY30">
        <v>20</v>
      </c>
      <c r="BZ30">
        <v>20</v>
      </c>
      <c r="CA30">
        <v>60</v>
      </c>
      <c r="CB30">
        <v>60</v>
      </c>
      <c r="CC30">
        <v>60</v>
      </c>
      <c r="CD30">
        <v>60</v>
      </c>
      <c r="CE30">
        <v>60</v>
      </c>
      <c r="CF30">
        <v>60</v>
      </c>
      <c r="CG30">
        <v>100</v>
      </c>
      <c r="CH30" s="226">
        <v>20</v>
      </c>
      <c r="CI30">
        <v>0</v>
      </c>
      <c r="CJ30">
        <v>0</v>
      </c>
      <c r="CK30">
        <v>20</v>
      </c>
      <c r="CL30">
        <v>20</v>
      </c>
      <c r="CM30">
        <v>20</v>
      </c>
      <c r="CN30">
        <v>20</v>
      </c>
      <c r="CO30">
        <v>20</v>
      </c>
      <c r="CP30">
        <v>20</v>
      </c>
      <c r="CQ30">
        <v>20</v>
      </c>
      <c r="CR30">
        <v>20</v>
      </c>
      <c r="CS30">
        <v>20</v>
      </c>
      <c r="CT30">
        <v>20</v>
      </c>
      <c r="CU30" s="226">
        <v>20</v>
      </c>
      <c r="CV30">
        <v>20</v>
      </c>
      <c r="CW30">
        <v>100</v>
      </c>
      <c r="CX30">
        <v>20</v>
      </c>
      <c r="CY30" t="s">
        <v>471</v>
      </c>
      <c r="CZ30" t="s">
        <v>471</v>
      </c>
      <c r="DA30">
        <v>50</v>
      </c>
      <c r="DB30">
        <v>100</v>
      </c>
    </row>
    <row r="31" spans="1:106" x14ac:dyDescent="0.25">
      <c r="A31" t="s">
        <v>793</v>
      </c>
      <c r="B31">
        <v>7868</v>
      </c>
      <c r="C31" t="s">
        <v>582</v>
      </c>
      <c r="D31" t="s">
        <v>794</v>
      </c>
      <c r="E31" t="s">
        <v>799</v>
      </c>
      <c r="F31" t="s">
        <v>437</v>
      </c>
      <c r="G31" t="s">
        <v>438</v>
      </c>
      <c r="H31" t="s">
        <v>795</v>
      </c>
      <c r="I31" t="s">
        <v>800</v>
      </c>
      <c r="J31" t="s">
        <v>467</v>
      </c>
      <c r="K31" t="s">
        <v>458</v>
      </c>
      <c r="L31" t="s">
        <v>2563</v>
      </c>
      <c r="M31">
        <v>100</v>
      </c>
      <c r="N31">
        <v>100</v>
      </c>
      <c r="O31">
        <v>1</v>
      </c>
      <c r="Q31" t="s">
        <v>2564</v>
      </c>
      <c r="R31" t="s">
        <v>798</v>
      </c>
      <c r="S31">
        <v>4</v>
      </c>
      <c r="T31">
        <v>5</v>
      </c>
      <c r="U31">
        <v>80</v>
      </c>
      <c r="V31">
        <v>44013</v>
      </c>
      <c r="W31">
        <v>44196</v>
      </c>
      <c r="X31">
        <v>3</v>
      </c>
      <c r="Y31">
        <v>2.4</v>
      </c>
      <c r="Z31">
        <v>2.6</v>
      </c>
      <c r="AA31" t="s">
        <v>747</v>
      </c>
      <c r="AB31">
        <v>6</v>
      </c>
      <c r="AC31">
        <v>4.8</v>
      </c>
      <c r="AD31">
        <v>6.6</v>
      </c>
      <c r="AE31" t="s">
        <v>747</v>
      </c>
      <c r="AF31">
        <v>10.25</v>
      </c>
      <c r="AG31">
        <v>8.1999999999999993</v>
      </c>
      <c r="AH31">
        <v>10</v>
      </c>
      <c r="AI31" t="s">
        <v>747</v>
      </c>
      <c r="AJ31">
        <v>7</v>
      </c>
      <c r="AK31">
        <v>5.6</v>
      </c>
      <c r="AL31">
        <v>7.3999999999999995</v>
      </c>
      <c r="AM31" t="s">
        <v>747</v>
      </c>
      <c r="AN31">
        <v>7</v>
      </c>
      <c r="AO31">
        <v>5.6</v>
      </c>
      <c r="AP31">
        <v>7.3999999999999995</v>
      </c>
      <c r="AQ31" t="s">
        <v>747</v>
      </c>
      <c r="AR31">
        <v>13.25</v>
      </c>
      <c r="AS31">
        <v>10.6</v>
      </c>
      <c r="AT31">
        <v>12.4</v>
      </c>
      <c r="AU31" t="s">
        <v>747</v>
      </c>
      <c r="AV31">
        <v>7.25</v>
      </c>
      <c r="AW31">
        <v>5.8</v>
      </c>
      <c r="AX31">
        <v>7.6</v>
      </c>
      <c r="AY31" t="s">
        <v>747</v>
      </c>
      <c r="AZ31">
        <v>7.25</v>
      </c>
      <c r="BA31">
        <v>5.8</v>
      </c>
      <c r="BB31">
        <v>7.6</v>
      </c>
      <c r="BC31" t="s">
        <v>747</v>
      </c>
      <c r="BD31">
        <v>11.25</v>
      </c>
      <c r="BE31">
        <v>9</v>
      </c>
      <c r="BF31">
        <v>10.8</v>
      </c>
      <c r="BG31" t="s">
        <v>747</v>
      </c>
      <c r="BH31">
        <v>7.25</v>
      </c>
      <c r="BI31">
        <v>5.8</v>
      </c>
      <c r="BJ31">
        <v>7.6</v>
      </c>
      <c r="BK31" t="s">
        <v>747</v>
      </c>
      <c r="BL31">
        <v>7.25</v>
      </c>
      <c r="BM31">
        <v>5.8</v>
      </c>
      <c r="BN31">
        <v>7.6</v>
      </c>
      <c r="BO31" t="s">
        <v>747</v>
      </c>
      <c r="BP31">
        <v>13.25</v>
      </c>
      <c r="BQ31">
        <v>10.6</v>
      </c>
      <c r="BR31">
        <v>12.4</v>
      </c>
      <c r="BS31" t="s">
        <v>747</v>
      </c>
      <c r="BT31" t="s">
        <v>2565</v>
      </c>
      <c r="BU31">
        <v>100</v>
      </c>
      <c r="BV31">
        <v>3</v>
      </c>
      <c r="BW31">
        <v>9</v>
      </c>
      <c r="BX31">
        <v>19.25</v>
      </c>
      <c r="BY31">
        <v>26.25</v>
      </c>
      <c r="BZ31">
        <v>33.25</v>
      </c>
      <c r="CA31">
        <v>46.5</v>
      </c>
      <c r="CB31">
        <v>53.75</v>
      </c>
      <c r="CC31">
        <v>61</v>
      </c>
      <c r="CD31">
        <v>72.25</v>
      </c>
      <c r="CE31">
        <v>79.5</v>
      </c>
      <c r="CF31">
        <v>86.75</v>
      </c>
      <c r="CG31">
        <v>100</v>
      </c>
      <c r="CH31" s="226">
        <v>31.25</v>
      </c>
      <c r="CI31">
        <v>3</v>
      </c>
      <c r="CJ31">
        <v>9</v>
      </c>
      <c r="CK31">
        <v>19.25</v>
      </c>
      <c r="CL31">
        <v>19.25</v>
      </c>
      <c r="CM31">
        <v>19.25</v>
      </c>
      <c r="CN31">
        <v>19.25</v>
      </c>
      <c r="CO31">
        <v>19.25</v>
      </c>
      <c r="CP31">
        <v>19.25</v>
      </c>
      <c r="CQ31">
        <v>19.25</v>
      </c>
      <c r="CR31">
        <v>19.25</v>
      </c>
      <c r="CS31">
        <v>19.25</v>
      </c>
      <c r="CT31">
        <v>19.25</v>
      </c>
      <c r="CU31" s="226">
        <v>31.25</v>
      </c>
      <c r="CV31">
        <v>19.25</v>
      </c>
      <c r="CW31">
        <v>100</v>
      </c>
      <c r="CX31">
        <v>19.25</v>
      </c>
      <c r="CY31" t="s">
        <v>471</v>
      </c>
      <c r="CZ31" t="s">
        <v>471</v>
      </c>
      <c r="DA31">
        <v>80</v>
      </c>
      <c r="DB31">
        <v>100</v>
      </c>
    </row>
    <row r="32" spans="1:106" x14ac:dyDescent="0.25">
      <c r="A32" t="s">
        <v>793</v>
      </c>
      <c r="B32">
        <v>7868</v>
      </c>
      <c r="C32" t="s">
        <v>582</v>
      </c>
      <c r="D32" t="s">
        <v>794</v>
      </c>
      <c r="E32" t="s">
        <v>799</v>
      </c>
      <c r="F32" t="s">
        <v>437</v>
      </c>
      <c r="G32" t="s">
        <v>438</v>
      </c>
      <c r="H32" t="s">
        <v>795</v>
      </c>
      <c r="I32" t="s">
        <v>800</v>
      </c>
      <c r="J32" t="s">
        <v>467</v>
      </c>
      <c r="K32" t="s">
        <v>458</v>
      </c>
      <c r="L32" t="s">
        <v>2566</v>
      </c>
      <c r="M32">
        <v>100</v>
      </c>
      <c r="N32">
        <v>100</v>
      </c>
      <c r="O32">
        <v>2</v>
      </c>
      <c r="Q32" t="s">
        <v>2567</v>
      </c>
      <c r="R32" t="s">
        <v>798</v>
      </c>
      <c r="S32">
        <v>1</v>
      </c>
      <c r="T32">
        <v>5</v>
      </c>
      <c r="U32">
        <v>20</v>
      </c>
      <c r="V32">
        <v>44013</v>
      </c>
      <c r="W32">
        <v>44196</v>
      </c>
      <c r="X32">
        <v>1</v>
      </c>
      <c r="Y32">
        <v>0.2</v>
      </c>
      <c r="Z32">
        <v>2.6</v>
      </c>
      <c r="AA32" t="s">
        <v>2568</v>
      </c>
      <c r="AB32">
        <v>9</v>
      </c>
      <c r="AC32">
        <v>1.8</v>
      </c>
      <c r="AD32">
        <v>6.6</v>
      </c>
      <c r="AE32" t="s">
        <v>2568</v>
      </c>
      <c r="AF32">
        <v>9</v>
      </c>
      <c r="AG32">
        <v>1.8</v>
      </c>
      <c r="AH32">
        <v>10</v>
      </c>
      <c r="AI32" t="s">
        <v>2568</v>
      </c>
      <c r="AJ32">
        <v>9</v>
      </c>
      <c r="AK32">
        <v>1.8</v>
      </c>
      <c r="AL32">
        <v>7.3999999999999995</v>
      </c>
      <c r="AM32" t="s">
        <v>2568</v>
      </c>
      <c r="AN32">
        <v>9</v>
      </c>
      <c r="AO32">
        <v>1.8</v>
      </c>
      <c r="AP32">
        <v>7.3999999999999995</v>
      </c>
      <c r="AQ32" t="s">
        <v>2568</v>
      </c>
      <c r="AR32">
        <v>9</v>
      </c>
      <c r="AS32">
        <v>1.8</v>
      </c>
      <c r="AT32">
        <v>12.4</v>
      </c>
      <c r="AU32" t="s">
        <v>2568</v>
      </c>
      <c r="AV32">
        <v>9</v>
      </c>
      <c r="AW32">
        <v>1.8</v>
      </c>
      <c r="AX32">
        <v>7.6</v>
      </c>
      <c r="AY32" t="s">
        <v>2568</v>
      </c>
      <c r="AZ32">
        <v>9</v>
      </c>
      <c r="BA32">
        <v>1.8</v>
      </c>
      <c r="BB32">
        <v>7.6</v>
      </c>
      <c r="BC32" t="s">
        <v>2568</v>
      </c>
      <c r="BD32">
        <v>9</v>
      </c>
      <c r="BE32">
        <v>1.8</v>
      </c>
      <c r="BF32">
        <v>10.8</v>
      </c>
      <c r="BG32" t="s">
        <v>2568</v>
      </c>
      <c r="BH32">
        <v>9</v>
      </c>
      <c r="BI32">
        <v>1.8</v>
      </c>
      <c r="BJ32">
        <v>7.6</v>
      </c>
      <c r="BK32" t="s">
        <v>2568</v>
      </c>
      <c r="BL32">
        <v>9</v>
      </c>
      <c r="BM32">
        <v>1.8</v>
      </c>
      <c r="BN32">
        <v>7.6</v>
      </c>
      <c r="BO32" t="s">
        <v>2568</v>
      </c>
      <c r="BP32">
        <v>9</v>
      </c>
      <c r="BQ32">
        <v>1.8</v>
      </c>
      <c r="BR32">
        <v>12.4</v>
      </c>
      <c r="BS32" t="s">
        <v>2568</v>
      </c>
      <c r="BT32" t="s">
        <v>2569</v>
      </c>
      <c r="BU32">
        <v>100</v>
      </c>
      <c r="BV32">
        <v>1</v>
      </c>
      <c r="BW32">
        <v>10</v>
      </c>
      <c r="BX32">
        <v>19</v>
      </c>
      <c r="BY32">
        <v>28</v>
      </c>
      <c r="BZ32">
        <v>37</v>
      </c>
      <c r="CA32">
        <v>46</v>
      </c>
      <c r="CB32">
        <v>55</v>
      </c>
      <c r="CC32">
        <v>64</v>
      </c>
      <c r="CD32">
        <v>73</v>
      </c>
      <c r="CE32">
        <v>82</v>
      </c>
      <c r="CF32">
        <v>91</v>
      </c>
      <c r="CG32">
        <v>100</v>
      </c>
      <c r="CH32" s="226">
        <v>30</v>
      </c>
      <c r="CI32">
        <v>1</v>
      </c>
      <c r="CJ32">
        <v>10</v>
      </c>
      <c r="CK32">
        <v>19</v>
      </c>
      <c r="CL32">
        <v>19</v>
      </c>
      <c r="CM32">
        <v>19</v>
      </c>
      <c r="CN32">
        <v>19</v>
      </c>
      <c r="CO32">
        <v>19</v>
      </c>
      <c r="CP32">
        <v>19</v>
      </c>
      <c r="CQ32">
        <v>19</v>
      </c>
      <c r="CR32">
        <v>19</v>
      </c>
      <c r="CS32">
        <v>19</v>
      </c>
      <c r="CT32">
        <v>19</v>
      </c>
      <c r="CU32" s="226">
        <v>30</v>
      </c>
      <c r="CV32">
        <v>19</v>
      </c>
      <c r="CW32">
        <v>100</v>
      </c>
      <c r="CX32">
        <v>19</v>
      </c>
      <c r="CY32" t="s">
        <v>471</v>
      </c>
      <c r="CZ32" t="s">
        <v>471</v>
      </c>
      <c r="DA32">
        <v>20</v>
      </c>
      <c r="DB32">
        <v>100</v>
      </c>
    </row>
    <row r="33" spans="1:106" x14ac:dyDescent="0.25">
      <c r="A33" t="s">
        <v>814</v>
      </c>
      <c r="B33">
        <v>7868</v>
      </c>
      <c r="C33" t="s">
        <v>582</v>
      </c>
      <c r="D33" t="s">
        <v>815</v>
      </c>
      <c r="E33" t="s">
        <v>816</v>
      </c>
      <c r="F33" t="s">
        <v>437</v>
      </c>
      <c r="G33" t="s">
        <v>438</v>
      </c>
      <c r="H33" t="s">
        <v>616</v>
      </c>
      <c r="I33" t="s">
        <v>817</v>
      </c>
      <c r="J33" t="s">
        <v>456</v>
      </c>
      <c r="K33" t="s">
        <v>458</v>
      </c>
      <c r="L33" t="s">
        <v>2570</v>
      </c>
      <c r="M33">
        <v>100</v>
      </c>
      <c r="N33">
        <v>100</v>
      </c>
      <c r="O33">
        <v>1</v>
      </c>
      <c r="Q33" t="s">
        <v>2571</v>
      </c>
      <c r="R33" t="s">
        <v>619</v>
      </c>
      <c r="S33">
        <v>7</v>
      </c>
      <c r="T33">
        <v>9</v>
      </c>
      <c r="U33">
        <v>77.777777777777786</v>
      </c>
      <c r="V33">
        <v>44013</v>
      </c>
      <c r="W33">
        <v>44196</v>
      </c>
      <c r="X33">
        <v>0</v>
      </c>
      <c r="Y33">
        <v>0</v>
      </c>
      <c r="Z33">
        <v>0</v>
      </c>
      <c r="AA33">
        <v>0</v>
      </c>
      <c r="AB33">
        <v>0</v>
      </c>
      <c r="AC33">
        <v>0</v>
      </c>
      <c r="AD33">
        <v>0</v>
      </c>
      <c r="AE33">
        <v>0</v>
      </c>
      <c r="AF33">
        <v>20</v>
      </c>
      <c r="AG33">
        <v>15.555555555555557</v>
      </c>
      <c r="AH33">
        <v>18.888888888888889</v>
      </c>
      <c r="AI33" t="s">
        <v>2572</v>
      </c>
      <c r="AJ33">
        <v>0</v>
      </c>
      <c r="AK33">
        <v>0</v>
      </c>
      <c r="AL33">
        <v>3.333333333333333</v>
      </c>
      <c r="AM33">
        <v>0</v>
      </c>
      <c r="AN33">
        <v>0</v>
      </c>
      <c r="AO33">
        <v>0</v>
      </c>
      <c r="AP33">
        <v>0</v>
      </c>
      <c r="AQ33">
        <v>0</v>
      </c>
      <c r="AR33">
        <v>30</v>
      </c>
      <c r="AS33">
        <v>23.333333333333336</v>
      </c>
      <c r="AT33">
        <v>26.666666666666668</v>
      </c>
      <c r="AU33" t="s">
        <v>2573</v>
      </c>
      <c r="AV33">
        <v>0</v>
      </c>
      <c r="AW33">
        <v>0</v>
      </c>
      <c r="AX33">
        <v>0</v>
      </c>
      <c r="AY33">
        <v>0</v>
      </c>
      <c r="AZ33">
        <v>0</v>
      </c>
      <c r="BA33">
        <v>0</v>
      </c>
      <c r="BB33">
        <v>3.333333333333333</v>
      </c>
      <c r="BC33">
        <v>0</v>
      </c>
      <c r="BD33">
        <v>30</v>
      </c>
      <c r="BE33">
        <v>23.333333333333336</v>
      </c>
      <c r="BF33">
        <v>26.666666666666668</v>
      </c>
      <c r="BG33" t="s">
        <v>2573</v>
      </c>
      <c r="BH33">
        <v>0</v>
      </c>
      <c r="BI33">
        <v>0</v>
      </c>
      <c r="BJ33">
        <v>0</v>
      </c>
      <c r="BK33">
        <v>0</v>
      </c>
      <c r="BL33">
        <v>0</v>
      </c>
      <c r="BM33">
        <v>0</v>
      </c>
      <c r="BN33">
        <v>0</v>
      </c>
      <c r="BO33">
        <v>0</v>
      </c>
      <c r="BP33">
        <v>20</v>
      </c>
      <c r="BQ33">
        <v>15.555555555555557</v>
      </c>
      <c r="BR33">
        <v>21.111111111111114</v>
      </c>
      <c r="BS33" t="s">
        <v>2573</v>
      </c>
      <c r="BT33" t="s">
        <v>2574</v>
      </c>
      <c r="BU33">
        <v>100</v>
      </c>
      <c r="BV33">
        <v>0</v>
      </c>
      <c r="BW33">
        <v>0</v>
      </c>
      <c r="BX33">
        <v>20</v>
      </c>
      <c r="BY33">
        <v>20</v>
      </c>
      <c r="BZ33">
        <v>20</v>
      </c>
      <c r="CA33">
        <v>50</v>
      </c>
      <c r="CB33">
        <v>50</v>
      </c>
      <c r="CC33">
        <v>50</v>
      </c>
      <c r="CD33">
        <v>80</v>
      </c>
      <c r="CE33">
        <v>80</v>
      </c>
      <c r="CF33">
        <v>80</v>
      </c>
      <c r="CG33">
        <v>100</v>
      </c>
      <c r="CH33" s="226">
        <v>20</v>
      </c>
      <c r="CI33">
        <v>0</v>
      </c>
      <c r="CJ33">
        <v>0</v>
      </c>
      <c r="CK33">
        <v>20</v>
      </c>
      <c r="CL33">
        <v>20</v>
      </c>
      <c r="CM33">
        <v>20</v>
      </c>
      <c r="CN33">
        <v>20</v>
      </c>
      <c r="CO33">
        <v>20</v>
      </c>
      <c r="CP33">
        <v>20</v>
      </c>
      <c r="CQ33">
        <v>20</v>
      </c>
      <c r="CR33">
        <v>20</v>
      </c>
      <c r="CS33">
        <v>20</v>
      </c>
      <c r="CT33">
        <v>20</v>
      </c>
      <c r="CU33" s="226">
        <v>20</v>
      </c>
      <c r="CV33">
        <v>20</v>
      </c>
      <c r="CW33">
        <v>100</v>
      </c>
      <c r="CX33">
        <v>20</v>
      </c>
      <c r="CY33" t="s">
        <v>471</v>
      </c>
      <c r="CZ33" t="s">
        <v>471</v>
      </c>
      <c r="DA33">
        <v>77.777777777777786</v>
      </c>
      <c r="DB33">
        <v>100</v>
      </c>
    </row>
    <row r="34" spans="1:106" x14ac:dyDescent="0.25">
      <c r="A34" t="s">
        <v>814</v>
      </c>
      <c r="B34">
        <v>7868</v>
      </c>
      <c r="C34" t="s">
        <v>582</v>
      </c>
      <c r="D34" t="s">
        <v>815</v>
      </c>
      <c r="E34" t="s">
        <v>816</v>
      </c>
      <c r="F34" t="s">
        <v>437</v>
      </c>
      <c r="G34" t="s">
        <v>438</v>
      </c>
      <c r="H34" t="s">
        <v>616</v>
      </c>
      <c r="I34" t="s">
        <v>817</v>
      </c>
      <c r="J34" t="s">
        <v>456</v>
      </c>
      <c r="K34" t="s">
        <v>458</v>
      </c>
      <c r="L34" t="s">
        <v>2575</v>
      </c>
      <c r="M34">
        <v>100</v>
      </c>
      <c r="N34">
        <v>100</v>
      </c>
      <c r="O34">
        <v>2</v>
      </c>
      <c r="Q34" t="s">
        <v>2576</v>
      </c>
      <c r="R34" t="s">
        <v>619</v>
      </c>
      <c r="S34">
        <v>2</v>
      </c>
      <c r="T34">
        <v>9</v>
      </c>
      <c r="U34">
        <v>22.222222222222221</v>
      </c>
      <c r="V34">
        <v>44013</v>
      </c>
      <c r="W34">
        <v>44196</v>
      </c>
      <c r="X34">
        <v>0</v>
      </c>
      <c r="Y34">
        <v>0</v>
      </c>
      <c r="Z34">
        <v>0</v>
      </c>
      <c r="AA34">
        <v>0</v>
      </c>
      <c r="AB34">
        <v>0</v>
      </c>
      <c r="AC34">
        <v>0</v>
      </c>
      <c r="AD34">
        <v>0</v>
      </c>
      <c r="AE34">
        <v>0</v>
      </c>
      <c r="AF34">
        <v>15</v>
      </c>
      <c r="AG34">
        <v>3.333333333333333</v>
      </c>
      <c r="AH34">
        <v>18.888888888888889</v>
      </c>
      <c r="AI34" t="s">
        <v>2577</v>
      </c>
      <c r="AJ34">
        <v>15</v>
      </c>
      <c r="AK34">
        <v>3.333333333333333</v>
      </c>
      <c r="AL34">
        <v>3.333333333333333</v>
      </c>
      <c r="AM34" t="s">
        <v>2578</v>
      </c>
      <c r="AN34">
        <v>0</v>
      </c>
      <c r="AO34">
        <v>0</v>
      </c>
      <c r="AP34">
        <v>0</v>
      </c>
      <c r="AQ34">
        <v>0</v>
      </c>
      <c r="AR34">
        <v>15</v>
      </c>
      <c r="AS34">
        <v>3.333333333333333</v>
      </c>
      <c r="AT34">
        <v>26.666666666666668</v>
      </c>
      <c r="AU34" t="s">
        <v>2577</v>
      </c>
      <c r="AV34">
        <v>0</v>
      </c>
      <c r="AW34">
        <v>0</v>
      </c>
      <c r="AX34">
        <v>0</v>
      </c>
      <c r="AY34">
        <v>0</v>
      </c>
      <c r="AZ34">
        <v>15</v>
      </c>
      <c r="BA34">
        <v>3.333333333333333</v>
      </c>
      <c r="BB34">
        <v>3.333333333333333</v>
      </c>
      <c r="BC34" t="s">
        <v>2579</v>
      </c>
      <c r="BD34">
        <v>15</v>
      </c>
      <c r="BE34">
        <v>3.333333333333333</v>
      </c>
      <c r="BF34">
        <v>26.666666666666668</v>
      </c>
      <c r="BG34" t="s">
        <v>2577</v>
      </c>
      <c r="BH34">
        <v>0</v>
      </c>
      <c r="BI34">
        <v>0</v>
      </c>
      <c r="BJ34">
        <v>0</v>
      </c>
      <c r="BK34">
        <v>0</v>
      </c>
      <c r="BL34">
        <v>0</v>
      </c>
      <c r="BM34">
        <v>0</v>
      </c>
      <c r="BN34">
        <v>0</v>
      </c>
      <c r="BO34">
        <v>0</v>
      </c>
      <c r="BP34">
        <v>25</v>
      </c>
      <c r="BQ34">
        <v>5.5555555555555554</v>
      </c>
      <c r="BR34">
        <v>21.111111111111114</v>
      </c>
      <c r="BS34" t="s">
        <v>2580</v>
      </c>
      <c r="BT34" t="s">
        <v>2581</v>
      </c>
      <c r="BU34">
        <v>100</v>
      </c>
      <c r="BV34">
        <v>0</v>
      </c>
      <c r="BW34">
        <v>0</v>
      </c>
      <c r="BX34">
        <v>15</v>
      </c>
      <c r="BY34">
        <v>30</v>
      </c>
      <c r="BZ34">
        <v>30</v>
      </c>
      <c r="CA34">
        <v>45</v>
      </c>
      <c r="CB34">
        <v>45</v>
      </c>
      <c r="CC34">
        <v>60</v>
      </c>
      <c r="CD34">
        <v>75</v>
      </c>
      <c r="CE34">
        <v>75</v>
      </c>
      <c r="CF34">
        <v>75</v>
      </c>
      <c r="CG34">
        <v>100</v>
      </c>
      <c r="CH34" s="226">
        <v>15</v>
      </c>
      <c r="CI34">
        <v>0</v>
      </c>
      <c r="CJ34">
        <v>0</v>
      </c>
      <c r="CK34">
        <v>15</v>
      </c>
      <c r="CL34">
        <v>15</v>
      </c>
      <c r="CM34">
        <v>15</v>
      </c>
      <c r="CN34">
        <v>15</v>
      </c>
      <c r="CO34">
        <v>15</v>
      </c>
      <c r="CP34">
        <v>15</v>
      </c>
      <c r="CQ34">
        <v>15</v>
      </c>
      <c r="CR34">
        <v>15</v>
      </c>
      <c r="CS34">
        <v>15</v>
      </c>
      <c r="CT34">
        <v>15</v>
      </c>
      <c r="CU34" s="226">
        <v>15</v>
      </c>
      <c r="CV34">
        <v>15</v>
      </c>
      <c r="CW34">
        <v>100</v>
      </c>
      <c r="CX34">
        <v>15</v>
      </c>
      <c r="CY34" t="s">
        <v>471</v>
      </c>
      <c r="CZ34" t="s">
        <v>471</v>
      </c>
      <c r="DA34">
        <v>22.222222222222221</v>
      </c>
      <c r="DB34">
        <v>100</v>
      </c>
    </row>
    <row r="35" spans="1:106" x14ac:dyDescent="0.25">
      <c r="A35" t="s">
        <v>999</v>
      </c>
      <c r="B35">
        <v>7869</v>
      </c>
      <c r="C35" t="s">
        <v>1004</v>
      </c>
      <c r="D35" t="s">
        <v>1000</v>
      </c>
      <c r="E35" t="s">
        <v>1010</v>
      </c>
      <c r="F35" t="s">
        <v>437</v>
      </c>
      <c r="G35" t="s">
        <v>1001</v>
      </c>
      <c r="H35" t="s">
        <v>1005</v>
      </c>
      <c r="I35" t="s">
        <v>1011</v>
      </c>
      <c r="J35" t="s">
        <v>467</v>
      </c>
      <c r="K35" t="s">
        <v>458</v>
      </c>
      <c r="L35" t="s">
        <v>2582</v>
      </c>
      <c r="M35">
        <v>100</v>
      </c>
      <c r="N35">
        <v>100</v>
      </c>
      <c r="O35">
        <v>1</v>
      </c>
      <c r="Q35" t="s">
        <v>2583</v>
      </c>
      <c r="R35" t="s">
        <v>1008</v>
      </c>
      <c r="S35">
        <v>20</v>
      </c>
      <c r="T35">
        <v>40</v>
      </c>
      <c r="U35">
        <v>50</v>
      </c>
      <c r="V35">
        <v>44013</v>
      </c>
      <c r="W35">
        <v>44196</v>
      </c>
      <c r="X35">
        <v>0</v>
      </c>
      <c r="Y35">
        <v>0</v>
      </c>
      <c r="Z35">
        <v>0</v>
      </c>
      <c r="AA35">
        <v>0</v>
      </c>
      <c r="AB35">
        <v>0</v>
      </c>
      <c r="AC35">
        <v>0</v>
      </c>
      <c r="AD35">
        <v>0</v>
      </c>
      <c r="AE35">
        <v>0</v>
      </c>
      <c r="AF35">
        <v>30</v>
      </c>
      <c r="AG35">
        <v>15</v>
      </c>
      <c r="AH35">
        <v>30</v>
      </c>
      <c r="AI35" t="s">
        <v>2584</v>
      </c>
      <c r="AJ35">
        <v>0</v>
      </c>
      <c r="AK35">
        <v>0</v>
      </c>
      <c r="AL35">
        <v>0</v>
      </c>
      <c r="AM35">
        <v>0</v>
      </c>
      <c r="AN35">
        <v>0</v>
      </c>
      <c r="AO35">
        <v>0</v>
      </c>
      <c r="AP35">
        <v>0</v>
      </c>
      <c r="AQ35">
        <v>0</v>
      </c>
      <c r="AR35">
        <v>30</v>
      </c>
      <c r="AS35">
        <v>15</v>
      </c>
      <c r="AT35">
        <v>30</v>
      </c>
      <c r="AU35" t="s">
        <v>2584</v>
      </c>
      <c r="AV35">
        <v>0</v>
      </c>
      <c r="AW35">
        <v>0</v>
      </c>
      <c r="AX35">
        <v>0</v>
      </c>
      <c r="AY35">
        <v>0</v>
      </c>
      <c r="AZ35">
        <v>0</v>
      </c>
      <c r="BA35">
        <v>0</v>
      </c>
      <c r="BB35">
        <v>0</v>
      </c>
      <c r="BC35">
        <v>0</v>
      </c>
      <c r="BD35">
        <v>30</v>
      </c>
      <c r="BE35">
        <v>15</v>
      </c>
      <c r="BF35">
        <v>30</v>
      </c>
      <c r="BG35" t="s">
        <v>2584</v>
      </c>
      <c r="BH35">
        <v>0</v>
      </c>
      <c r="BI35">
        <v>0</v>
      </c>
      <c r="BJ35">
        <v>0</v>
      </c>
      <c r="BK35">
        <v>0</v>
      </c>
      <c r="BL35">
        <v>0</v>
      </c>
      <c r="BM35">
        <v>0</v>
      </c>
      <c r="BN35">
        <v>0</v>
      </c>
      <c r="BO35">
        <v>0</v>
      </c>
      <c r="BP35">
        <v>10</v>
      </c>
      <c r="BQ35">
        <v>5</v>
      </c>
      <c r="BR35">
        <v>10</v>
      </c>
      <c r="BS35" t="s">
        <v>2585</v>
      </c>
      <c r="BT35" t="s">
        <v>2586</v>
      </c>
      <c r="BU35">
        <v>100</v>
      </c>
      <c r="BV35">
        <v>0</v>
      </c>
      <c r="BW35">
        <v>0</v>
      </c>
      <c r="BX35">
        <v>30</v>
      </c>
      <c r="BY35">
        <v>30</v>
      </c>
      <c r="BZ35">
        <v>30</v>
      </c>
      <c r="CA35">
        <v>60</v>
      </c>
      <c r="CB35">
        <v>60</v>
      </c>
      <c r="CC35">
        <v>60</v>
      </c>
      <c r="CD35">
        <v>90</v>
      </c>
      <c r="CE35">
        <v>90</v>
      </c>
      <c r="CF35">
        <v>90</v>
      </c>
      <c r="CG35">
        <v>100</v>
      </c>
      <c r="CH35" s="226">
        <v>30</v>
      </c>
      <c r="CI35">
        <v>0</v>
      </c>
      <c r="CJ35">
        <v>0</v>
      </c>
      <c r="CK35">
        <v>30</v>
      </c>
      <c r="CL35">
        <v>30</v>
      </c>
      <c r="CM35">
        <v>30</v>
      </c>
      <c r="CN35">
        <v>30</v>
      </c>
      <c r="CO35">
        <v>30</v>
      </c>
      <c r="CP35">
        <v>30</v>
      </c>
      <c r="CQ35">
        <v>30</v>
      </c>
      <c r="CR35">
        <v>30</v>
      </c>
      <c r="CS35">
        <v>30</v>
      </c>
      <c r="CT35">
        <v>30</v>
      </c>
      <c r="CU35" s="226">
        <v>30</v>
      </c>
      <c r="CV35">
        <v>30</v>
      </c>
      <c r="CW35">
        <v>100</v>
      </c>
      <c r="CX35">
        <v>30</v>
      </c>
      <c r="CY35" t="s">
        <v>471</v>
      </c>
      <c r="CZ35" t="s">
        <v>471</v>
      </c>
      <c r="DA35">
        <v>50</v>
      </c>
      <c r="DB35">
        <v>100</v>
      </c>
    </row>
    <row r="36" spans="1:106" x14ac:dyDescent="0.25">
      <c r="A36" t="s">
        <v>999</v>
      </c>
      <c r="B36">
        <v>7869</v>
      </c>
      <c r="C36" t="s">
        <v>1004</v>
      </c>
      <c r="D36" t="s">
        <v>1000</v>
      </c>
      <c r="E36" t="s">
        <v>1010</v>
      </c>
      <c r="F36" t="s">
        <v>437</v>
      </c>
      <c r="G36" t="s">
        <v>1001</v>
      </c>
      <c r="H36" t="s">
        <v>1005</v>
      </c>
      <c r="I36" t="s">
        <v>1011</v>
      </c>
      <c r="J36" t="s">
        <v>467</v>
      </c>
      <c r="K36" t="s">
        <v>458</v>
      </c>
      <c r="L36" t="s">
        <v>2587</v>
      </c>
      <c r="M36">
        <v>100</v>
      </c>
      <c r="N36">
        <v>100</v>
      </c>
      <c r="O36">
        <v>2</v>
      </c>
      <c r="Q36" t="s">
        <v>2588</v>
      </c>
      <c r="R36" t="s">
        <v>1008</v>
      </c>
      <c r="S36">
        <v>10</v>
      </c>
      <c r="T36">
        <v>40</v>
      </c>
      <c r="U36">
        <v>25</v>
      </c>
      <c r="V36">
        <v>44013</v>
      </c>
      <c r="W36">
        <v>44196</v>
      </c>
      <c r="X36">
        <v>0</v>
      </c>
      <c r="Y36">
        <v>0</v>
      </c>
      <c r="Z36">
        <v>0</v>
      </c>
      <c r="AA36">
        <v>0</v>
      </c>
      <c r="AB36">
        <v>0</v>
      </c>
      <c r="AC36">
        <v>0</v>
      </c>
      <c r="AD36">
        <v>0</v>
      </c>
      <c r="AE36">
        <v>0</v>
      </c>
      <c r="AF36">
        <v>30</v>
      </c>
      <c r="AG36">
        <v>7.5</v>
      </c>
      <c r="AH36">
        <v>30</v>
      </c>
      <c r="AI36" t="s">
        <v>2589</v>
      </c>
      <c r="AJ36">
        <v>0</v>
      </c>
      <c r="AK36">
        <v>0</v>
      </c>
      <c r="AL36">
        <v>0</v>
      </c>
      <c r="AM36">
        <v>0</v>
      </c>
      <c r="AN36">
        <v>0</v>
      </c>
      <c r="AO36">
        <v>0</v>
      </c>
      <c r="AP36">
        <v>0</v>
      </c>
      <c r="AQ36">
        <v>0</v>
      </c>
      <c r="AR36">
        <v>30</v>
      </c>
      <c r="AS36">
        <v>7.5</v>
      </c>
      <c r="AT36">
        <v>30</v>
      </c>
      <c r="AU36" t="s">
        <v>2589</v>
      </c>
      <c r="AV36">
        <v>0</v>
      </c>
      <c r="AW36">
        <v>0</v>
      </c>
      <c r="AX36">
        <v>0</v>
      </c>
      <c r="AY36">
        <v>0</v>
      </c>
      <c r="AZ36">
        <v>0</v>
      </c>
      <c r="BA36">
        <v>0</v>
      </c>
      <c r="BB36">
        <v>0</v>
      </c>
      <c r="BC36">
        <v>0</v>
      </c>
      <c r="BD36">
        <v>30</v>
      </c>
      <c r="BE36">
        <v>7.5</v>
      </c>
      <c r="BF36">
        <v>30</v>
      </c>
      <c r="BG36" t="s">
        <v>2589</v>
      </c>
      <c r="BH36">
        <v>0</v>
      </c>
      <c r="BI36">
        <v>0</v>
      </c>
      <c r="BJ36">
        <v>0</v>
      </c>
      <c r="BK36">
        <v>0</v>
      </c>
      <c r="BL36">
        <v>0</v>
      </c>
      <c r="BM36">
        <v>0</v>
      </c>
      <c r="BN36">
        <v>0</v>
      </c>
      <c r="BO36">
        <v>0</v>
      </c>
      <c r="BP36">
        <v>10</v>
      </c>
      <c r="BQ36">
        <v>2.5</v>
      </c>
      <c r="BR36">
        <v>10</v>
      </c>
      <c r="BS36" t="s">
        <v>2590</v>
      </c>
      <c r="BT36" t="s">
        <v>2591</v>
      </c>
      <c r="BU36">
        <v>100</v>
      </c>
      <c r="BV36">
        <v>0</v>
      </c>
      <c r="BW36">
        <v>0</v>
      </c>
      <c r="BX36">
        <v>30</v>
      </c>
      <c r="BY36">
        <v>30</v>
      </c>
      <c r="BZ36">
        <v>30</v>
      </c>
      <c r="CA36">
        <v>60</v>
      </c>
      <c r="CB36">
        <v>60</v>
      </c>
      <c r="CC36">
        <v>60</v>
      </c>
      <c r="CD36">
        <v>90</v>
      </c>
      <c r="CE36">
        <v>90</v>
      </c>
      <c r="CF36">
        <v>90</v>
      </c>
      <c r="CG36">
        <v>100</v>
      </c>
      <c r="CH36" s="226">
        <v>30</v>
      </c>
      <c r="CI36">
        <v>0</v>
      </c>
      <c r="CJ36">
        <v>0</v>
      </c>
      <c r="CK36">
        <v>30</v>
      </c>
      <c r="CL36">
        <v>30</v>
      </c>
      <c r="CM36">
        <v>30</v>
      </c>
      <c r="CN36">
        <v>30</v>
      </c>
      <c r="CO36">
        <v>30</v>
      </c>
      <c r="CP36">
        <v>30</v>
      </c>
      <c r="CQ36">
        <v>30</v>
      </c>
      <c r="CR36">
        <v>30</v>
      </c>
      <c r="CS36">
        <v>30</v>
      </c>
      <c r="CT36">
        <v>30</v>
      </c>
      <c r="CU36" s="226">
        <v>30</v>
      </c>
      <c r="CV36">
        <v>30</v>
      </c>
      <c r="CW36">
        <v>100</v>
      </c>
      <c r="CX36">
        <v>30</v>
      </c>
      <c r="CY36" t="s">
        <v>471</v>
      </c>
      <c r="CZ36" t="s">
        <v>471</v>
      </c>
      <c r="DA36">
        <v>25</v>
      </c>
      <c r="DB36">
        <v>100</v>
      </c>
    </row>
    <row r="37" spans="1:106" x14ac:dyDescent="0.25">
      <c r="A37" t="s">
        <v>999</v>
      </c>
      <c r="B37">
        <v>7869</v>
      </c>
      <c r="C37" t="s">
        <v>1004</v>
      </c>
      <c r="D37" t="s">
        <v>1000</v>
      </c>
      <c r="E37" t="s">
        <v>1010</v>
      </c>
      <c r="F37" t="s">
        <v>437</v>
      </c>
      <c r="G37" t="s">
        <v>1001</v>
      </c>
      <c r="H37" t="s">
        <v>1005</v>
      </c>
      <c r="I37" t="s">
        <v>1011</v>
      </c>
      <c r="J37" t="s">
        <v>467</v>
      </c>
      <c r="K37" t="s">
        <v>458</v>
      </c>
      <c r="L37" t="s">
        <v>2592</v>
      </c>
      <c r="M37">
        <v>100</v>
      </c>
      <c r="N37">
        <v>100</v>
      </c>
      <c r="O37">
        <v>3</v>
      </c>
      <c r="Q37" t="s">
        <v>2593</v>
      </c>
      <c r="R37" t="s">
        <v>1008</v>
      </c>
      <c r="S37">
        <v>10</v>
      </c>
      <c r="T37">
        <v>40</v>
      </c>
      <c r="U37">
        <v>25</v>
      </c>
      <c r="V37">
        <v>44013</v>
      </c>
      <c r="W37">
        <v>44196</v>
      </c>
      <c r="X37">
        <v>0</v>
      </c>
      <c r="Y37">
        <v>0</v>
      </c>
      <c r="Z37">
        <v>0</v>
      </c>
      <c r="AA37">
        <v>0</v>
      </c>
      <c r="AB37">
        <v>0</v>
      </c>
      <c r="AC37">
        <v>0</v>
      </c>
      <c r="AD37">
        <v>0</v>
      </c>
      <c r="AE37">
        <v>0</v>
      </c>
      <c r="AF37">
        <v>30</v>
      </c>
      <c r="AG37">
        <v>7.5</v>
      </c>
      <c r="AH37">
        <v>30</v>
      </c>
      <c r="AI37" t="s">
        <v>2594</v>
      </c>
      <c r="AJ37">
        <v>0</v>
      </c>
      <c r="AK37">
        <v>0</v>
      </c>
      <c r="AL37">
        <v>0</v>
      </c>
      <c r="AM37">
        <v>0</v>
      </c>
      <c r="AN37">
        <v>0</v>
      </c>
      <c r="AO37">
        <v>0</v>
      </c>
      <c r="AP37">
        <v>0</v>
      </c>
      <c r="AQ37">
        <v>0</v>
      </c>
      <c r="AR37">
        <v>30</v>
      </c>
      <c r="AS37">
        <v>7.5</v>
      </c>
      <c r="AT37">
        <v>30</v>
      </c>
      <c r="AU37" t="s">
        <v>2594</v>
      </c>
      <c r="AV37">
        <v>0</v>
      </c>
      <c r="AW37">
        <v>0</v>
      </c>
      <c r="AX37">
        <v>0</v>
      </c>
      <c r="AY37">
        <v>0</v>
      </c>
      <c r="AZ37">
        <v>0</v>
      </c>
      <c r="BA37">
        <v>0</v>
      </c>
      <c r="BB37">
        <v>0</v>
      </c>
      <c r="BC37">
        <v>0</v>
      </c>
      <c r="BD37">
        <v>30</v>
      </c>
      <c r="BE37">
        <v>7.5</v>
      </c>
      <c r="BF37">
        <v>30</v>
      </c>
      <c r="BG37" t="s">
        <v>2594</v>
      </c>
      <c r="BH37">
        <v>0</v>
      </c>
      <c r="BI37">
        <v>0</v>
      </c>
      <c r="BJ37">
        <v>0</v>
      </c>
      <c r="BK37">
        <v>0</v>
      </c>
      <c r="BL37">
        <v>0</v>
      </c>
      <c r="BM37">
        <v>0</v>
      </c>
      <c r="BN37">
        <v>0</v>
      </c>
      <c r="BO37">
        <v>0</v>
      </c>
      <c r="BP37">
        <v>10</v>
      </c>
      <c r="BQ37">
        <v>2.5</v>
      </c>
      <c r="BR37">
        <v>10</v>
      </c>
      <c r="BS37" t="s">
        <v>2595</v>
      </c>
      <c r="BT37" t="s">
        <v>2596</v>
      </c>
      <c r="BU37">
        <v>100</v>
      </c>
      <c r="BV37">
        <v>0</v>
      </c>
      <c r="BW37">
        <v>0</v>
      </c>
      <c r="BX37">
        <v>30</v>
      </c>
      <c r="BY37">
        <v>30</v>
      </c>
      <c r="BZ37">
        <v>30</v>
      </c>
      <c r="CA37">
        <v>60</v>
      </c>
      <c r="CB37">
        <v>60</v>
      </c>
      <c r="CC37">
        <v>60</v>
      </c>
      <c r="CD37">
        <v>90</v>
      </c>
      <c r="CE37">
        <v>90</v>
      </c>
      <c r="CF37">
        <v>90</v>
      </c>
      <c r="CG37">
        <v>100</v>
      </c>
      <c r="CH37" s="226">
        <v>30</v>
      </c>
      <c r="CI37">
        <v>0</v>
      </c>
      <c r="CJ37">
        <v>0</v>
      </c>
      <c r="CK37">
        <v>30</v>
      </c>
      <c r="CL37">
        <v>30</v>
      </c>
      <c r="CM37">
        <v>30</v>
      </c>
      <c r="CN37">
        <v>30</v>
      </c>
      <c r="CO37">
        <v>30</v>
      </c>
      <c r="CP37">
        <v>30</v>
      </c>
      <c r="CQ37">
        <v>30</v>
      </c>
      <c r="CR37">
        <v>30</v>
      </c>
      <c r="CS37">
        <v>30</v>
      </c>
      <c r="CT37">
        <v>30</v>
      </c>
      <c r="CU37" s="226">
        <v>30</v>
      </c>
      <c r="CV37">
        <v>30</v>
      </c>
      <c r="CW37">
        <v>100</v>
      </c>
      <c r="CX37">
        <v>30</v>
      </c>
      <c r="CY37" t="s">
        <v>471</v>
      </c>
      <c r="CZ37" t="s">
        <v>471</v>
      </c>
      <c r="DA37">
        <v>25</v>
      </c>
      <c r="DB37">
        <v>100</v>
      </c>
    </row>
    <row r="38" spans="1:106" x14ac:dyDescent="0.25">
      <c r="A38" t="s">
        <v>1031</v>
      </c>
      <c r="B38">
        <v>7869</v>
      </c>
      <c r="C38" t="s">
        <v>1004</v>
      </c>
      <c r="D38" t="s">
        <v>1032</v>
      </c>
      <c r="E38" t="s">
        <v>1033</v>
      </c>
      <c r="F38" t="s">
        <v>437</v>
      </c>
      <c r="G38" t="s">
        <v>1001</v>
      </c>
      <c r="H38" t="s">
        <v>1005</v>
      </c>
      <c r="I38" t="s">
        <v>1034</v>
      </c>
      <c r="J38" t="s">
        <v>467</v>
      </c>
      <c r="K38" t="s">
        <v>458</v>
      </c>
      <c r="L38" t="s">
        <v>2597</v>
      </c>
      <c r="M38">
        <v>100</v>
      </c>
      <c r="N38">
        <v>100</v>
      </c>
      <c r="O38">
        <v>1</v>
      </c>
      <c r="Q38" t="s">
        <v>2598</v>
      </c>
      <c r="R38" t="s">
        <v>1008</v>
      </c>
      <c r="S38">
        <v>0</v>
      </c>
      <c r="T38">
        <v>30</v>
      </c>
      <c r="U38">
        <v>0</v>
      </c>
      <c r="V38">
        <v>44013</v>
      </c>
      <c r="W38">
        <v>44196</v>
      </c>
      <c r="X38">
        <v>0</v>
      </c>
      <c r="Y38">
        <v>0</v>
      </c>
      <c r="Z38">
        <v>0</v>
      </c>
      <c r="AA38">
        <v>0</v>
      </c>
      <c r="AB38">
        <v>0</v>
      </c>
      <c r="AC38">
        <v>0</v>
      </c>
      <c r="AD38">
        <v>10</v>
      </c>
      <c r="AE38">
        <v>0</v>
      </c>
      <c r="AF38">
        <v>0</v>
      </c>
      <c r="AG38">
        <v>0</v>
      </c>
      <c r="AH38">
        <v>10</v>
      </c>
      <c r="AI38">
        <v>0</v>
      </c>
      <c r="AJ38">
        <v>0</v>
      </c>
      <c r="AK38">
        <v>0</v>
      </c>
      <c r="AL38">
        <v>10</v>
      </c>
      <c r="AM38">
        <v>0</v>
      </c>
      <c r="AN38">
        <v>0</v>
      </c>
      <c r="AO38">
        <v>0</v>
      </c>
      <c r="AP38">
        <v>10</v>
      </c>
      <c r="AQ38">
        <v>0</v>
      </c>
      <c r="AR38">
        <v>0</v>
      </c>
      <c r="AS38">
        <v>0</v>
      </c>
      <c r="AT38">
        <v>10</v>
      </c>
      <c r="AU38">
        <v>0</v>
      </c>
      <c r="AV38">
        <v>0</v>
      </c>
      <c r="AW38">
        <v>0</v>
      </c>
      <c r="AX38">
        <v>10</v>
      </c>
      <c r="AY38">
        <v>0</v>
      </c>
      <c r="AZ38">
        <v>0</v>
      </c>
      <c r="BA38">
        <v>0</v>
      </c>
      <c r="BB38">
        <v>10</v>
      </c>
      <c r="BC38">
        <v>0</v>
      </c>
      <c r="BD38">
        <v>0</v>
      </c>
      <c r="BE38">
        <v>0</v>
      </c>
      <c r="BF38">
        <v>10</v>
      </c>
      <c r="BG38">
        <v>0</v>
      </c>
      <c r="BH38">
        <v>0</v>
      </c>
      <c r="BI38">
        <v>0</v>
      </c>
      <c r="BJ38">
        <v>10</v>
      </c>
      <c r="BK38">
        <v>0</v>
      </c>
      <c r="BL38">
        <v>0</v>
      </c>
      <c r="BM38">
        <v>0</v>
      </c>
      <c r="BN38">
        <v>5</v>
      </c>
      <c r="BO38">
        <v>0</v>
      </c>
      <c r="BP38">
        <v>0</v>
      </c>
      <c r="BQ38">
        <v>0</v>
      </c>
      <c r="BR38">
        <v>5</v>
      </c>
      <c r="BS38">
        <v>0</v>
      </c>
      <c r="BT38" t="s">
        <v>2447</v>
      </c>
      <c r="BU38">
        <v>0</v>
      </c>
      <c r="BV38">
        <v>0</v>
      </c>
      <c r="BW38">
        <v>0</v>
      </c>
      <c r="BX38">
        <v>0</v>
      </c>
      <c r="BY38">
        <v>0</v>
      </c>
      <c r="BZ38">
        <v>0</v>
      </c>
      <c r="CA38">
        <v>0</v>
      </c>
      <c r="CB38">
        <v>0</v>
      </c>
      <c r="CC38">
        <v>0</v>
      </c>
      <c r="CD38">
        <v>0</v>
      </c>
      <c r="CE38">
        <v>0</v>
      </c>
      <c r="CF38">
        <v>0</v>
      </c>
      <c r="CG38">
        <v>0</v>
      </c>
      <c r="CH38" s="226">
        <v>0</v>
      </c>
      <c r="CI38">
        <v>0</v>
      </c>
      <c r="CJ38">
        <v>0</v>
      </c>
      <c r="CK38">
        <v>0</v>
      </c>
      <c r="CL38">
        <v>0</v>
      </c>
      <c r="CM38">
        <v>0</v>
      </c>
      <c r="CN38">
        <v>0</v>
      </c>
      <c r="CO38">
        <v>0</v>
      </c>
      <c r="CP38">
        <v>0</v>
      </c>
      <c r="CQ38">
        <v>0</v>
      </c>
      <c r="CR38">
        <v>0</v>
      </c>
      <c r="CS38">
        <v>0</v>
      </c>
      <c r="CT38">
        <v>0</v>
      </c>
      <c r="CU38" s="226">
        <v>0</v>
      </c>
      <c r="CV38">
        <v>0</v>
      </c>
      <c r="CW38" t="s">
        <v>471</v>
      </c>
      <c r="CX38">
        <v>0</v>
      </c>
      <c r="CY38" t="s">
        <v>471</v>
      </c>
      <c r="CZ38" t="s">
        <v>471</v>
      </c>
      <c r="DA38">
        <v>0</v>
      </c>
      <c r="DB38">
        <v>100</v>
      </c>
    </row>
    <row r="39" spans="1:106" x14ac:dyDescent="0.25">
      <c r="A39" t="s">
        <v>1031</v>
      </c>
      <c r="B39">
        <v>7869</v>
      </c>
      <c r="C39" t="s">
        <v>1004</v>
      </c>
      <c r="D39" t="s">
        <v>1032</v>
      </c>
      <c r="E39" t="s">
        <v>1033</v>
      </c>
      <c r="F39" t="s">
        <v>437</v>
      </c>
      <c r="G39" t="s">
        <v>1001</v>
      </c>
      <c r="H39" t="s">
        <v>1005</v>
      </c>
      <c r="I39" t="s">
        <v>1034</v>
      </c>
      <c r="J39" t="s">
        <v>467</v>
      </c>
      <c r="K39" t="s">
        <v>458</v>
      </c>
      <c r="L39" t="s">
        <v>2599</v>
      </c>
      <c r="M39">
        <v>100</v>
      </c>
      <c r="N39">
        <v>100</v>
      </c>
      <c r="O39">
        <v>2</v>
      </c>
      <c r="Q39" t="s">
        <v>2600</v>
      </c>
      <c r="R39" t="s">
        <v>1008</v>
      </c>
      <c r="S39">
        <v>30</v>
      </c>
      <c r="T39">
        <v>30</v>
      </c>
      <c r="U39">
        <v>100</v>
      </c>
      <c r="V39">
        <v>44013</v>
      </c>
      <c r="W39">
        <v>44196</v>
      </c>
      <c r="X39">
        <v>0</v>
      </c>
      <c r="Y39">
        <v>0</v>
      </c>
      <c r="Z39">
        <v>0</v>
      </c>
      <c r="AA39">
        <v>0</v>
      </c>
      <c r="AB39">
        <v>10</v>
      </c>
      <c r="AC39">
        <v>10</v>
      </c>
      <c r="AD39">
        <v>10</v>
      </c>
      <c r="AE39" t="s">
        <v>1046</v>
      </c>
      <c r="AF39">
        <v>10</v>
      </c>
      <c r="AG39">
        <v>10</v>
      </c>
      <c r="AH39">
        <v>10</v>
      </c>
      <c r="AI39" t="s">
        <v>1046</v>
      </c>
      <c r="AJ39">
        <v>10</v>
      </c>
      <c r="AK39">
        <v>10</v>
      </c>
      <c r="AL39">
        <v>10</v>
      </c>
      <c r="AM39" t="s">
        <v>1046</v>
      </c>
      <c r="AN39">
        <v>10</v>
      </c>
      <c r="AO39">
        <v>10</v>
      </c>
      <c r="AP39">
        <v>10</v>
      </c>
      <c r="AQ39" t="s">
        <v>1046</v>
      </c>
      <c r="AR39">
        <v>10</v>
      </c>
      <c r="AS39">
        <v>10</v>
      </c>
      <c r="AT39">
        <v>10</v>
      </c>
      <c r="AU39" t="s">
        <v>1046</v>
      </c>
      <c r="AV39">
        <v>10</v>
      </c>
      <c r="AW39">
        <v>10</v>
      </c>
      <c r="AX39">
        <v>10</v>
      </c>
      <c r="AY39" t="s">
        <v>1046</v>
      </c>
      <c r="AZ39">
        <v>10</v>
      </c>
      <c r="BA39">
        <v>10</v>
      </c>
      <c r="BB39">
        <v>10</v>
      </c>
      <c r="BC39" t="s">
        <v>1046</v>
      </c>
      <c r="BD39">
        <v>10</v>
      </c>
      <c r="BE39">
        <v>10</v>
      </c>
      <c r="BF39">
        <v>10</v>
      </c>
      <c r="BG39" t="s">
        <v>1046</v>
      </c>
      <c r="BH39">
        <v>10</v>
      </c>
      <c r="BI39">
        <v>10</v>
      </c>
      <c r="BJ39">
        <v>10</v>
      </c>
      <c r="BK39" t="s">
        <v>1046</v>
      </c>
      <c r="BL39">
        <v>5</v>
      </c>
      <c r="BM39">
        <v>5</v>
      </c>
      <c r="BN39">
        <v>5</v>
      </c>
      <c r="BO39" t="s">
        <v>1046</v>
      </c>
      <c r="BP39">
        <v>5</v>
      </c>
      <c r="BQ39">
        <v>5</v>
      </c>
      <c r="BR39">
        <v>5</v>
      </c>
      <c r="BS39" t="s">
        <v>1046</v>
      </c>
      <c r="BT39" t="s">
        <v>2601</v>
      </c>
      <c r="BU39">
        <v>100</v>
      </c>
      <c r="BV39">
        <v>0</v>
      </c>
      <c r="BW39">
        <v>10</v>
      </c>
      <c r="BX39">
        <v>20</v>
      </c>
      <c r="BY39">
        <v>30</v>
      </c>
      <c r="BZ39">
        <v>40</v>
      </c>
      <c r="CA39">
        <v>50</v>
      </c>
      <c r="CB39">
        <v>60</v>
      </c>
      <c r="CC39">
        <v>70</v>
      </c>
      <c r="CD39">
        <v>80</v>
      </c>
      <c r="CE39">
        <v>90</v>
      </c>
      <c r="CF39">
        <v>95</v>
      </c>
      <c r="CG39">
        <v>100</v>
      </c>
      <c r="CH39" s="226">
        <v>30</v>
      </c>
      <c r="CI39">
        <v>0</v>
      </c>
      <c r="CJ39">
        <v>10</v>
      </c>
      <c r="CK39">
        <v>20</v>
      </c>
      <c r="CL39">
        <v>20</v>
      </c>
      <c r="CM39">
        <v>20</v>
      </c>
      <c r="CN39">
        <v>20</v>
      </c>
      <c r="CO39">
        <v>20</v>
      </c>
      <c r="CP39">
        <v>20</v>
      </c>
      <c r="CQ39">
        <v>20</v>
      </c>
      <c r="CR39">
        <v>20</v>
      </c>
      <c r="CS39">
        <v>20</v>
      </c>
      <c r="CT39">
        <v>20</v>
      </c>
      <c r="CU39" s="226">
        <v>30</v>
      </c>
      <c r="CV39">
        <v>20</v>
      </c>
      <c r="CW39">
        <v>100</v>
      </c>
      <c r="CX39">
        <v>20</v>
      </c>
      <c r="CY39" t="s">
        <v>471</v>
      </c>
      <c r="CZ39" t="s">
        <v>471</v>
      </c>
      <c r="DA39">
        <v>100</v>
      </c>
      <c r="DB39">
        <v>100</v>
      </c>
    </row>
    <row r="40" spans="1:106" x14ac:dyDescent="0.25">
      <c r="A40" t="s">
        <v>1052</v>
      </c>
      <c r="B40">
        <v>7869</v>
      </c>
      <c r="C40" t="s">
        <v>1004</v>
      </c>
      <c r="D40" t="s">
        <v>1053</v>
      </c>
      <c r="E40" t="s">
        <v>1055</v>
      </c>
      <c r="F40" t="s">
        <v>437</v>
      </c>
      <c r="G40" t="s">
        <v>1001</v>
      </c>
      <c r="H40" t="s">
        <v>1005</v>
      </c>
      <c r="I40" t="s">
        <v>1056</v>
      </c>
      <c r="J40" t="s">
        <v>467</v>
      </c>
      <c r="K40" t="s">
        <v>458</v>
      </c>
      <c r="L40" t="s">
        <v>2602</v>
      </c>
      <c r="M40">
        <v>100</v>
      </c>
      <c r="N40">
        <v>100</v>
      </c>
      <c r="O40">
        <v>1</v>
      </c>
      <c r="Q40" t="s">
        <v>2603</v>
      </c>
      <c r="R40" t="s">
        <v>1008</v>
      </c>
      <c r="S40">
        <v>10</v>
      </c>
      <c r="T40">
        <v>30</v>
      </c>
      <c r="U40">
        <v>33.333333333333329</v>
      </c>
      <c r="V40">
        <v>44013</v>
      </c>
      <c r="W40">
        <v>44196</v>
      </c>
      <c r="X40">
        <v>0</v>
      </c>
      <c r="Y40">
        <v>0</v>
      </c>
      <c r="Z40">
        <v>0</v>
      </c>
      <c r="AA40">
        <v>0</v>
      </c>
      <c r="AB40">
        <v>5</v>
      </c>
      <c r="AC40">
        <v>1.6666666666666663</v>
      </c>
      <c r="AD40">
        <v>3.3333333333333326</v>
      </c>
      <c r="AE40" t="s">
        <v>2604</v>
      </c>
      <c r="AF40">
        <v>10</v>
      </c>
      <c r="AG40">
        <v>3.3333333333333326</v>
      </c>
      <c r="AH40">
        <v>6.6666666666666652</v>
      </c>
      <c r="AI40" t="s">
        <v>2604</v>
      </c>
      <c r="AJ40">
        <v>10</v>
      </c>
      <c r="AK40">
        <v>3.3333333333333326</v>
      </c>
      <c r="AL40">
        <v>9.9999999999999982</v>
      </c>
      <c r="AM40" t="s">
        <v>2605</v>
      </c>
      <c r="AN40">
        <v>10</v>
      </c>
      <c r="AO40">
        <v>3.3333333333333326</v>
      </c>
      <c r="AP40">
        <v>9.9999999999999982</v>
      </c>
      <c r="AQ40" t="s">
        <v>2605</v>
      </c>
      <c r="AR40">
        <v>10</v>
      </c>
      <c r="AS40">
        <v>3.3333333333333326</v>
      </c>
      <c r="AT40">
        <v>11.666666666666664</v>
      </c>
      <c r="AU40" t="s">
        <v>2605</v>
      </c>
      <c r="AV40">
        <v>10</v>
      </c>
      <c r="AW40">
        <v>3.3333333333333326</v>
      </c>
      <c r="AX40">
        <v>9.9999999999999982</v>
      </c>
      <c r="AY40" t="s">
        <v>2605</v>
      </c>
      <c r="AZ40">
        <v>10</v>
      </c>
      <c r="BA40">
        <v>3.3333333333333326</v>
      </c>
      <c r="BB40">
        <v>9.9999999999999982</v>
      </c>
      <c r="BC40" t="s">
        <v>2605</v>
      </c>
      <c r="BD40">
        <v>10</v>
      </c>
      <c r="BE40">
        <v>3.3333333333333326</v>
      </c>
      <c r="BF40">
        <v>11.666666666666664</v>
      </c>
      <c r="BG40" t="s">
        <v>2605</v>
      </c>
      <c r="BH40">
        <v>10</v>
      </c>
      <c r="BI40">
        <v>3.3333333333333326</v>
      </c>
      <c r="BJ40">
        <v>9.9999999999999982</v>
      </c>
      <c r="BK40" t="s">
        <v>2605</v>
      </c>
      <c r="BL40">
        <v>10</v>
      </c>
      <c r="BM40">
        <v>3.3333333333333326</v>
      </c>
      <c r="BN40">
        <v>9.9999999999999982</v>
      </c>
      <c r="BO40" t="s">
        <v>2605</v>
      </c>
      <c r="BP40">
        <v>5</v>
      </c>
      <c r="BQ40">
        <v>1.6666666666666663</v>
      </c>
      <c r="BR40">
        <v>6.6666666666666652</v>
      </c>
      <c r="BS40" t="s">
        <v>2606</v>
      </c>
      <c r="BT40" t="s">
        <v>2607</v>
      </c>
      <c r="BU40">
        <v>100</v>
      </c>
      <c r="BV40">
        <v>0</v>
      </c>
      <c r="BW40">
        <v>5</v>
      </c>
      <c r="BX40">
        <v>15</v>
      </c>
      <c r="BY40">
        <v>25</v>
      </c>
      <c r="BZ40">
        <v>35</v>
      </c>
      <c r="CA40">
        <v>45</v>
      </c>
      <c r="CB40">
        <v>55</v>
      </c>
      <c r="CC40">
        <v>65</v>
      </c>
      <c r="CD40">
        <v>75</v>
      </c>
      <c r="CE40">
        <v>85</v>
      </c>
      <c r="CF40">
        <v>95</v>
      </c>
      <c r="CG40">
        <v>100</v>
      </c>
      <c r="CH40" s="226">
        <v>20</v>
      </c>
      <c r="CI40">
        <v>0</v>
      </c>
      <c r="CJ40">
        <v>5</v>
      </c>
      <c r="CK40">
        <v>15</v>
      </c>
      <c r="CL40">
        <v>15</v>
      </c>
      <c r="CM40">
        <v>15</v>
      </c>
      <c r="CN40">
        <v>15</v>
      </c>
      <c r="CO40">
        <v>15</v>
      </c>
      <c r="CP40">
        <v>15</v>
      </c>
      <c r="CQ40">
        <v>15</v>
      </c>
      <c r="CR40">
        <v>15</v>
      </c>
      <c r="CS40">
        <v>15</v>
      </c>
      <c r="CT40">
        <v>15</v>
      </c>
      <c r="CU40" s="226">
        <v>20</v>
      </c>
      <c r="CV40">
        <v>15</v>
      </c>
      <c r="CW40">
        <v>100</v>
      </c>
      <c r="CX40">
        <v>15</v>
      </c>
      <c r="CY40" t="s">
        <v>471</v>
      </c>
      <c r="CZ40" t="s">
        <v>471</v>
      </c>
      <c r="DA40">
        <v>33.333333333333329</v>
      </c>
      <c r="DB40">
        <v>99.999999999999986</v>
      </c>
    </row>
    <row r="41" spans="1:106" x14ac:dyDescent="0.25">
      <c r="A41" t="s">
        <v>1052</v>
      </c>
      <c r="B41">
        <v>7869</v>
      </c>
      <c r="C41" t="s">
        <v>1004</v>
      </c>
      <c r="D41" t="s">
        <v>1053</v>
      </c>
      <c r="E41" t="s">
        <v>1055</v>
      </c>
      <c r="F41" t="s">
        <v>437</v>
      </c>
      <c r="G41" t="s">
        <v>1001</v>
      </c>
      <c r="H41" t="s">
        <v>1005</v>
      </c>
      <c r="I41" t="s">
        <v>1056</v>
      </c>
      <c r="J41" t="s">
        <v>467</v>
      </c>
      <c r="K41" t="s">
        <v>458</v>
      </c>
      <c r="L41" t="s">
        <v>2608</v>
      </c>
      <c r="M41">
        <v>100</v>
      </c>
      <c r="N41">
        <v>100</v>
      </c>
      <c r="O41">
        <v>2</v>
      </c>
      <c r="Q41" t="s">
        <v>2609</v>
      </c>
      <c r="R41" t="s">
        <v>1008</v>
      </c>
      <c r="S41">
        <v>10</v>
      </c>
      <c r="T41">
        <v>30</v>
      </c>
      <c r="U41">
        <v>33.333333333333329</v>
      </c>
      <c r="V41">
        <v>44013</v>
      </c>
      <c r="W41">
        <v>44196</v>
      </c>
      <c r="X41">
        <v>0</v>
      </c>
      <c r="Y41">
        <v>0</v>
      </c>
      <c r="Z41">
        <v>0</v>
      </c>
      <c r="AA41">
        <v>0</v>
      </c>
      <c r="AB41">
        <v>0</v>
      </c>
      <c r="AC41">
        <v>0</v>
      </c>
      <c r="AD41">
        <v>3.3333333333333326</v>
      </c>
      <c r="AE41">
        <v>0</v>
      </c>
      <c r="AF41">
        <v>0</v>
      </c>
      <c r="AG41">
        <v>0</v>
      </c>
      <c r="AH41">
        <v>6.6666666666666652</v>
      </c>
      <c r="AI41">
        <v>0</v>
      </c>
      <c r="AJ41">
        <v>10</v>
      </c>
      <c r="AK41">
        <v>3.3333333333333326</v>
      </c>
      <c r="AL41">
        <v>9.9999999999999982</v>
      </c>
      <c r="AM41" t="s">
        <v>2610</v>
      </c>
      <c r="AN41">
        <v>10</v>
      </c>
      <c r="AO41">
        <v>3.3333333333333326</v>
      </c>
      <c r="AP41">
        <v>9.9999999999999982</v>
      </c>
      <c r="AQ41" t="s">
        <v>2610</v>
      </c>
      <c r="AR41">
        <v>15</v>
      </c>
      <c r="AS41">
        <v>4.9999999999999991</v>
      </c>
      <c r="AT41">
        <v>11.666666666666664</v>
      </c>
      <c r="AU41" t="s">
        <v>2610</v>
      </c>
      <c r="AV41">
        <v>10</v>
      </c>
      <c r="AW41">
        <v>3.3333333333333326</v>
      </c>
      <c r="AX41">
        <v>9.9999999999999982</v>
      </c>
      <c r="AY41" t="s">
        <v>2610</v>
      </c>
      <c r="AZ41">
        <v>10</v>
      </c>
      <c r="BA41">
        <v>3.3333333333333326</v>
      </c>
      <c r="BB41">
        <v>9.9999999999999982</v>
      </c>
      <c r="BC41" t="s">
        <v>2610</v>
      </c>
      <c r="BD41">
        <v>15</v>
      </c>
      <c r="BE41">
        <v>4.9999999999999991</v>
      </c>
      <c r="BF41">
        <v>11.666666666666664</v>
      </c>
      <c r="BG41" t="s">
        <v>2610</v>
      </c>
      <c r="BH41">
        <v>10</v>
      </c>
      <c r="BI41">
        <v>3.3333333333333326</v>
      </c>
      <c r="BJ41">
        <v>9.9999999999999982</v>
      </c>
      <c r="BK41" t="s">
        <v>2610</v>
      </c>
      <c r="BL41">
        <v>10</v>
      </c>
      <c r="BM41">
        <v>3.3333333333333326</v>
      </c>
      <c r="BN41">
        <v>9.9999999999999982</v>
      </c>
      <c r="BO41" t="s">
        <v>2610</v>
      </c>
      <c r="BP41">
        <v>10</v>
      </c>
      <c r="BQ41">
        <v>3.3333333333333326</v>
      </c>
      <c r="BR41">
        <v>6.6666666666666652</v>
      </c>
      <c r="BS41" t="s">
        <v>2611</v>
      </c>
      <c r="BT41" t="s">
        <v>2612</v>
      </c>
      <c r="BU41">
        <v>100</v>
      </c>
      <c r="BV41">
        <v>0</v>
      </c>
      <c r="BW41">
        <v>0</v>
      </c>
      <c r="BX41">
        <v>0</v>
      </c>
      <c r="BY41">
        <v>10</v>
      </c>
      <c r="BZ41">
        <v>20</v>
      </c>
      <c r="CA41">
        <v>35</v>
      </c>
      <c r="CB41">
        <v>45</v>
      </c>
      <c r="CC41">
        <v>55</v>
      </c>
      <c r="CD41">
        <v>70</v>
      </c>
      <c r="CE41">
        <v>80</v>
      </c>
      <c r="CF41">
        <v>90</v>
      </c>
      <c r="CG41">
        <v>100</v>
      </c>
      <c r="CH41" s="226">
        <v>0</v>
      </c>
      <c r="CI41">
        <v>0</v>
      </c>
      <c r="CJ41">
        <v>0</v>
      </c>
      <c r="CK41">
        <v>0</v>
      </c>
      <c r="CL41">
        <v>0</v>
      </c>
      <c r="CM41">
        <v>0</v>
      </c>
      <c r="CN41">
        <v>0</v>
      </c>
      <c r="CO41">
        <v>0</v>
      </c>
      <c r="CP41">
        <v>0</v>
      </c>
      <c r="CQ41">
        <v>0</v>
      </c>
      <c r="CR41">
        <v>0</v>
      </c>
      <c r="CS41">
        <v>0</v>
      </c>
      <c r="CT41">
        <v>0</v>
      </c>
      <c r="CU41" s="226">
        <v>0</v>
      </c>
      <c r="CV41">
        <v>0</v>
      </c>
      <c r="CW41" t="s">
        <v>471</v>
      </c>
      <c r="CX41">
        <v>0</v>
      </c>
      <c r="CY41" t="s">
        <v>471</v>
      </c>
      <c r="CZ41" t="s">
        <v>471</v>
      </c>
      <c r="DA41">
        <v>33.333333333333329</v>
      </c>
      <c r="DB41">
        <v>99.999999999999986</v>
      </c>
    </row>
    <row r="42" spans="1:106" x14ac:dyDescent="0.25">
      <c r="A42" t="s">
        <v>1052</v>
      </c>
      <c r="B42">
        <v>7869</v>
      </c>
      <c r="C42" t="s">
        <v>1004</v>
      </c>
      <c r="D42" t="s">
        <v>1053</v>
      </c>
      <c r="E42" t="s">
        <v>1055</v>
      </c>
      <c r="F42" t="s">
        <v>437</v>
      </c>
      <c r="G42" t="s">
        <v>1001</v>
      </c>
      <c r="H42" t="s">
        <v>1005</v>
      </c>
      <c r="I42" t="s">
        <v>1056</v>
      </c>
      <c r="J42" t="s">
        <v>467</v>
      </c>
      <c r="K42" t="s">
        <v>458</v>
      </c>
      <c r="L42" t="s">
        <v>2613</v>
      </c>
      <c r="M42">
        <v>100</v>
      </c>
      <c r="N42">
        <v>100</v>
      </c>
      <c r="O42">
        <v>3</v>
      </c>
      <c r="Q42" t="s">
        <v>2614</v>
      </c>
      <c r="R42" t="s">
        <v>1008</v>
      </c>
      <c r="S42">
        <v>10</v>
      </c>
      <c r="T42">
        <v>30</v>
      </c>
      <c r="U42">
        <v>33.333333333333329</v>
      </c>
      <c r="V42">
        <v>44013</v>
      </c>
      <c r="W42">
        <v>44196</v>
      </c>
      <c r="X42">
        <v>0</v>
      </c>
      <c r="Y42">
        <v>0</v>
      </c>
      <c r="Z42">
        <v>0</v>
      </c>
      <c r="AA42">
        <v>0</v>
      </c>
      <c r="AB42">
        <v>5</v>
      </c>
      <c r="AC42">
        <v>1.6666666666666663</v>
      </c>
      <c r="AD42">
        <v>3.3333333333333326</v>
      </c>
      <c r="AE42" t="s">
        <v>2615</v>
      </c>
      <c r="AF42">
        <v>10</v>
      </c>
      <c r="AG42">
        <v>3.3333333333333326</v>
      </c>
      <c r="AH42">
        <v>6.6666666666666652</v>
      </c>
      <c r="AI42" t="s">
        <v>2616</v>
      </c>
      <c r="AJ42">
        <v>10</v>
      </c>
      <c r="AK42">
        <v>3.3333333333333326</v>
      </c>
      <c r="AL42">
        <v>9.9999999999999982</v>
      </c>
      <c r="AM42" t="s">
        <v>2617</v>
      </c>
      <c r="AN42">
        <v>10</v>
      </c>
      <c r="AO42">
        <v>3.3333333333333326</v>
      </c>
      <c r="AP42">
        <v>9.9999999999999982</v>
      </c>
      <c r="AQ42" t="s">
        <v>2617</v>
      </c>
      <c r="AR42">
        <v>10</v>
      </c>
      <c r="AS42">
        <v>3.3333333333333326</v>
      </c>
      <c r="AT42">
        <v>11.666666666666664</v>
      </c>
      <c r="AU42" t="s">
        <v>2617</v>
      </c>
      <c r="AV42">
        <v>10</v>
      </c>
      <c r="AW42">
        <v>3.3333333333333326</v>
      </c>
      <c r="AX42">
        <v>9.9999999999999982</v>
      </c>
      <c r="AY42" t="s">
        <v>2617</v>
      </c>
      <c r="AZ42">
        <v>10</v>
      </c>
      <c r="BA42">
        <v>3.3333333333333326</v>
      </c>
      <c r="BB42">
        <v>9.9999999999999982</v>
      </c>
      <c r="BC42" t="s">
        <v>2617</v>
      </c>
      <c r="BD42">
        <v>10</v>
      </c>
      <c r="BE42">
        <v>3.3333333333333326</v>
      </c>
      <c r="BF42">
        <v>11.666666666666664</v>
      </c>
      <c r="BG42" t="s">
        <v>2617</v>
      </c>
      <c r="BH42">
        <v>10</v>
      </c>
      <c r="BI42">
        <v>3.3333333333333326</v>
      </c>
      <c r="BJ42">
        <v>9.9999999999999982</v>
      </c>
      <c r="BK42" t="s">
        <v>2617</v>
      </c>
      <c r="BL42">
        <v>10</v>
      </c>
      <c r="BM42">
        <v>3.3333333333333326</v>
      </c>
      <c r="BN42">
        <v>9.9999999999999982</v>
      </c>
      <c r="BO42" t="s">
        <v>2617</v>
      </c>
      <c r="BP42">
        <v>5</v>
      </c>
      <c r="BQ42">
        <v>1.6666666666666663</v>
      </c>
      <c r="BR42">
        <v>6.6666666666666652</v>
      </c>
      <c r="BS42" t="s">
        <v>2618</v>
      </c>
      <c r="BT42" t="s">
        <v>2619</v>
      </c>
      <c r="BU42">
        <v>100</v>
      </c>
      <c r="BV42">
        <v>0</v>
      </c>
      <c r="BW42">
        <v>5</v>
      </c>
      <c r="BX42">
        <v>15</v>
      </c>
      <c r="BY42">
        <v>25</v>
      </c>
      <c r="BZ42">
        <v>35</v>
      </c>
      <c r="CA42">
        <v>45</v>
      </c>
      <c r="CB42">
        <v>55</v>
      </c>
      <c r="CC42">
        <v>65</v>
      </c>
      <c r="CD42">
        <v>75</v>
      </c>
      <c r="CE42">
        <v>85</v>
      </c>
      <c r="CF42">
        <v>95</v>
      </c>
      <c r="CG42">
        <v>100</v>
      </c>
      <c r="CH42" s="226">
        <v>20</v>
      </c>
      <c r="CI42">
        <v>0</v>
      </c>
      <c r="CJ42">
        <v>5</v>
      </c>
      <c r="CK42">
        <v>15</v>
      </c>
      <c r="CL42">
        <v>15</v>
      </c>
      <c r="CM42">
        <v>15</v>
      </c>
      <c r="CN42">
        <v>15</v>
      </c>
      <c r="CO42">
        <v>15</v>
      </c>
      <c r="CP42">
        <v>15</v>
      </c>
      <c r="CQ42">
        <v>15</v>
      </c>
      <c r="CR42">
        <v>15</v>
      </c>
      <c r="CS42">
        <v>15</v>
      </c>
      <c r="CT42">
        <v>15</v>
      </c>
      <c r="CU42" s="226">
        <v>20</v>
      </c>
      <c r="CV42">
        <v>15</v>
      </c>
      <c r="CW42">
        <v>100</v>
      </c>
      <c r="CX42">
        <v>15</v>
      </c>
      <c r="CY42" t="s">
        <v>471</v>
      </c>
      <c r="CZ42" t="s">
        <v>471</v>
      </c>
      <c r="DA42">
        <v>33.333333333333329</v>
      </c>
      <c r="DB42">
        <v>99.999999999999986</v>
      </c>
    </row>
    <row r="43" spans="1:106" x14ac:dyDescent="0.25">
      <c r="A43" t="s">
        <v>1052</v>
      </c>
      <c r="B43">
        <v>7869</v>
      </c>
      <c r="C43" t="s">
        <v>1004</v>
      </c>
      <c r="D43" t="s">
        <v>1053</v>
      </c>
      <c r="E43" t="s">
        <v>1055</v>
      </c>
      <c r="F43" t="s">
        <v>437</v>
      </c>
      <c r="G43" t="s">
        <v>1001</v>
      </c>
      <c r="H43" t="s">
        <v>1005</v>
      </c>
      <c r="I43" t="s">
        <v>1056</v>
      </c>
      <c r="J43" t="s">
        <v>467</v>
      </c>
      <c r="K43" t="s">
        <v>458</v>
      </c>
      <c r="L43" t="s">
        <v>2620</v>
      </c>
      <c r="M43">
        <v>100</v>
      </c>
      <c r="N43">
        <v>100</v>
      </c>
      <c r="O43">
        <v>4</v>
      </c>
      <c r="Q43" t="s">
        <v>2621</v>
      </c>
      <c r="R43" t="s">
        <v>1008</v>
      </c>
      <c r="S43">
        <v>0</v>
      </c>
      <c r="T43">
        <v>30</v>
      </c>
      <c r="U43">
        <v>0</v>
      </c>
      <c r="V43">
        <v>44013</v>
      </c>
      <c r="W43">
        <v>44196</v>
      </c>
      <c r="X43">
        <v>0</v>
      </c>
      <c r="Y43">
        <v>0</v>
      </c>
      <c r="Z43">
        <v>0</v>
      </c>
      <c r="AA43">
        <v>0</v>
      </c>
      <c r="AB43">
        <v>0</v>
      </c>
      <c r="AC43">
        <v>0</v>
      </c>
      <c r="AD43">
        <v>3.3333333333333326</v>
      </c>
      <c r="AE43">
        <v>0</v>
      </c>
      <c r="AF43">
        <v>0</v>
      </c>
      <c r="AG43">
        <v>0</v>
      </c>
      <c r="AH43">
        <v>6.6666666666666652</v>
      </c>
      <c r="AI43">
        <v>0</v>
      </c>
      <c r="AJ43">
        <v>0</v>
      </c>
      <c r="AK43">
        <v>0</v>
      </c>
      <c r="AL43">
        <v>9.9999999999999982</v>
      </c>
      <c r="AM43">
        <v>0</v>
      </c>
      <c r="AN43">
        <v>0</v>
      </c>
      <c r="AO43">
        <v>0</v>
      </c>
      <c r="AP43">
        <v>9.9999999999999982</v>
      </c>
      <c r="AQ43">
        <v>0</v>
      </c>
      <c r="AR43">
        <v>0</v>
      </c>
      <c r="AS43">
        <v>0</v>
      </c>
      <c r="AT43">
        <v>11.666666666666664</v>
      </c>
      <c r="AU43">
        <v>0</v>
      </c>
      <c r="AV43">
        <v>0</v>
      </c>
      <c r="AW43">
        <v>0</v>
      </c>
      <c r="AX43">
        <v>9.9999999999999982</v>
      </c>
      <c r="AY43">
        <v>0</v>
      </c>
      <c r="AZ43">
        <v>0</v>
      </c>
      <c r="BA43">
        <v>0</v>
      </c>
      <c r="BB43">
        <v>9.9999999999999982</v>
      </c>
      <c r="BC43">
        <v>0</v>
      </c>
      <c r="BD43">
        <v>0</v>
      </c>
      <c r="BE43">
        <v>0</v>
      </c>
      <c r="BF43">
        <v>11.666666666666664</v>
      </c>
      <c r="BG43">
        <v>0</v>
      </c>
      <c r="BH43">
        <v>0</v>
      </c>
      <c r="BI43">
        <v>0</v>
      </c>
      <c r="BJ43">
        <v>9.9999999999999982</v>
      </c>
      <c r="BK43">
        <v>0</v>
      </c>
      <c r="BL43">
        <v>0</v>
      </c>
      <c r="BM43">
        <v>0</v>
      </c>
      <c r="BN43">
        <v>9.9999999999999982</v>
      </c>
      <c r="BO43">
        <v>0</v>
      </c>
      <c r="BP43">
        <v>0</v>
      </c>
      <c r="BQ43">
        <v>0</v>
      </c>
      <c r="BR43">
        <v>6.6666666666666652</v>
      </c>
      <c r="BS43">
        <v>0</v>
      </c>
      <c r="BT43" t="s">
        <v>2447</v>
      </c>
      <c r="BU43">
        <v>0</v>
      </c>
      <c r="BV43">
        <v>0</v>
      </c>
      <c r="BW43">
        <v>0</v>
      </c>
      <c r="BX43">
        <v>0</v>
      </c>
      <c r="BY43">
        <v>0</v>
      </c>
      <c r="BZ43">
        <v>0</v>
      </c>
      <c r="CA43">
        <v>0</v>
      </c>
      <c r="CB43">
        <v>0</v>
      </c>
      <c r="CC43">
        <v>0</v>
      </c>
      <c r="CD43">
        <v>0</v>
      </c>
      <c r="CE43">
        <v>0</v>
      </c>
      <c r="CF43">
        <v>0</v>
      </c>
      <c r="CG43">
        <v>0</v>
      </c>
      <c r="CH43" s="226">
        <v>0</v>
      </c>
      <c r="CI43">
        <v>0</v>
      </c>
      <c r="CJ43">
        <v>0</v>
      </c>
      <c r="CK43">
        <v>0</v>
      </c>
      <c r="CL43">
        <v>0</v>
      </c>
      <c r="CM43">
        <v>0</v>
      </c>
      <c r="CN43">
        <v>0</v>
      </c>
      <c r="CO43">
        <v>0</v>
      </c>
      <c r="CP43">
        <v>0</v>
      </c>
      <c r="CQ43">
        <v>0</v>
      </c>
      <c r="CR43">
        <v>0</v>
      </c>
      <c r="CS43">
        <v>0</v>
      </c>
      <c r="CT43">
        <v>0</v>
      </c>
      <c r="CU43" s="226">
        <v>0</v>
      </c>
      <c r="CV43">
        <v>0</v>
      </c>
      <c r="CW43" t="s">
        <v>471</v>
      </c>
      <c r="CX43">
        <v>0</v>
      </c>
      <c r="CY43" t="s">
        <v>471</v>
      </c>
      <c r="CZ43" t="s">
        <v>471</v>
      </c>
      <c r="DA43">
        <v>0</v>
      </c>
      <c r="DB43">
        <v>99.999999999999986</v>
      </c>
    </row>
    <row r="44" spans="1:106" x14ac:dyDescent="0.25">
      <c r="A44" t="s">
        <v>1287</v>
      </c>
      <c r="B44">
        <v>7870</v>
      </c>
      <c r="C44" t="s">
        <v>1163</v>
      </c>
      <c r="D44" t="s">
        <v>1178</v>
      </c>
      <c r="E44" t="s">
        <v>1288</v>
      </c>
      <c r="F44" t="s">
        <v>437</v>
      </c>
      <c r="G44" t="s">
        <v>438</v>
      </c>
      <c r="H44" t="s">
        <v>1164</v>
      </c>
      <c r="I44" t="s">
        <v>1289</v>
      </c>
      <c r="J44" t="s">
        <v>492</v>
      </c>
      <c r="K44" t="s">
        <v>458</v>
      </c>
      <c r="L44" t="s">
        <v>2622</v>
      </c>
      <c r="M44">
        <v>100</v>
      </c>
      <c r="N44">
        <v>100</v>
      </c>
      <c r="O44">
        <v>1</v>
      </c>
      <c r="Q44" t="s">
        <v>2623</v>
      </c>
      <c r="R44" t="s">
        <v>1167</v>
      </c>
      <c r="S44">
        <v>14.3</v>
      </c>
      <c r="T44">
        <v>28.6</v>
      </c>
      <c r="U44">
        <v>50</v>
      </c>
      <c r="V44">
        <v>44013</v>
      </c>
      <c r="W44">
        <v>44196</v>
      </c>
      <c r="X44">
        <v>0</v>
      </c>
      <c r="Y44">
        <v>0</v>
      </c>
      <c r="Z44">
        <v>0</v>
      </c>
      <c r="AA44">
        <v>0</v>
      </c>
      <c r="AB44">
        <v>0</v>
      </c>
      <c r="AC44">
        <v>0</v>
      </c>
      <c r="AD44">
        <v>0</v>
      </c>
      <c r="AE44">
        <v>0</v>
      </c>
      <c r="AF44">
        <v>0</v>
      </c>
      <c r="AG44">
        <v>0</v>
      </c>
      <c r="AH44">
        <v>10</v>
      </c>
      <c r="AI44">
        <v>0</v>
      </c>
      <c r="AJ44">
        <v>20</v>
      </c>
      <c r="AK44">
        <v>10</v>
      </c>
      <c r="AL44">
        <v>10</v>
      </c>
      <c r="AM44" t="s">
        <v>1300</v>
      </c>
      <c r="AN44">
        <v>0</v>
      </c>
      <c r="AO44">
        <v>0</v>
      </c>
      <c r="AP44">
        <v>0</v>
      </c>
      <c r="AQ44">
        <v>0</v>
      </c>
      <c r="AR44">
        <v>15</v>
      </c>
      <c r="AS44">
        <v>7.5</v>
      </c>
      <c r="AT44">
        <v>20</v>
      </c>
      <c r="AU44" t="s">
        <v>2624</v>
      </c>
      <c r="AV44">
        <v>0</v>
      </c>
      <c r="AW44">
        <v>0</v>
      </c>
      <c r="AX44">
        <v>0</v>
      </c>
      <c r="AY44">
        <v>0</v>
      </c>
      <c r="AZ44">
        <v>20</v>
      </c>
      <c r="BA44">
        <v>10</v>
      </c>
      <c r="BB44">
        <v>10</v>
      </c>
      <c r="BC44" t="s">
        <v>1302</v>
      </c>
      <c r="BD44">
        <v>0</v>
      </c>
      <c r="BE44">
        <v>0</v>
      </c>
      <c r="BF44">
        <v>12.5</v>
      </c>
      <c r="BG44">
        <v>0</v>
      </c>
      <c r="BH44">
        <v>20</v>
      </c>
      <c r="BI44">
        <v>10</v>
      </c>
      <c r="BJ44">
        <v>10</v>
      </c>
      <c r="BK44" t="s">
        <v>1304</v>
      </c>
      <c r="BL44">
        <v>0</v>
      </c>
      <c r="BM44">
        <v>0</v>
      </c>
      <c r="BN44">
        <v>0</v>
      </c>
      <c r="BO44">
        <v>0</v>
      </c>
      <c r="BP44">
        <v>25</v>
      </c>
      <c r="BQ44">
        <v>12.5</v>
      </c>
      <c r="BR44">
        <v>27.5</v>
      </c>
      <c r="BS44" t="s">
        <v>2625</v>
      </c>
      <c r="BT44" t="s">
        <v>2626</v>
      </c>
      <c r="BU44">
        <v>100</v>
      </c>
      <c r="BV44">
        <v>0</v>
      </c>
      <c r="BW44">
        <v>0</v>
      </c>
      <c r="BX44">
        <v>0</v>
      </c>
      <c r="BY44">
        <v>20</v>
      </c>
      <c r="BZ44">
        <v>20</v>
      </c>
      <c r="CA44">
        <v>35</v>
      </c>
      <c r="CB44">
        <v>35</v>
      </c>
      <c r="CC44">
        <v>55</v>
      </c>
      <c r="CD44">
        <v>55</v>
      </c>
      <c r="CE44">
        <v>75</v>
      </c>
      <c r="CF44">
        <v>75</v>
      </c>
      <c r="CG44">
        <v>100</v>
      </c>
      <c r="CH44" s="226">
        <v>0</v>
      </c>
      <c r="CI44">
        <v>0</v>
      </c>
      <c r="CJ44">
        <v>0</v>
      </c>
      <c r="CK44">
        <v>0</v>
      </c>
      <c r="CL44">
        <v>0</v>
      </c>
      <c r="CM44">
        <v>0</v>
      </c>
      <c r="CN44">
        <v>0</v>
      </c>
      <c r="CO44">
        <v>0</v>
      </c>
      <c r="CP44">
        <v>0</v>
      </c>
      <c r="CQ44">
        <v>0</v>
      </c>
      <c r="CR44">
        <v>0</v>
      </c>
      <c r="CS44">
        <v>0</v>
      </c>
      <c r="CT44">
        <v>0</v>
      </c>
      <c r="CU44" s="226">
        <v>0</v>
      </c>
      <c r="CV44">
        <v>0</v>
      </c>
      <c r="CW44" t="s">
        <v>471</v>
      </c>
      <c r="CX44">
        <v>0</v>
      </c>
      <c r="CY44" t="s">
        <v>471</v>
      </c>
      <c r="CZ44" t="s">
        <v>471</v>
      </c>
      <c r="DA44">
        <v>50</v>
      </c>
      <c r="DB44">
        <v>100</v>
      </c>
    </row>
    <row r="45" spans="1:106" x14ac:dyDescent="0.25">
      <c r="A45" t="s">
        <v>1287</v>
      </c>
      <c r="B45">
        <v>7870</v>
      </c>
      <c r="C45" t="s">
        <v>1163</v>
      </c>
      <c r="D45" t="s">
        <v>1178</v>
      </c>
      <c r="E45" t="s">
        <v>1288</v>
      </c>
      <c r="F45" t="s">
        <v>437</v>
      </c>
      <c r="G45" t="s">
        <v>438</v>
      </c>
      <c r="H45" t="s">
        <v>1164</v>
      </c>
      <c r="I45" t="s">
        <v>1289</v>
      </c>
      <c r="J45" t="s">
        <v>492</v>
      </c>
      <c r="K45" t="s">
        <v>458</v>
      </c>
      <c r="L45" t="s">
        <v>2627</v>
      </c>
      <c r="M45">
        <v>100</v>
      </c>
      <c r="N45">
        <v>100</v>
      </c>
      <c r="O45">
        <v>2</v>
      </c>
      <c r="Q45" t="s">
        <v>2628</v>
      </c>
      <c r="R45" t="s">
        <v>1167</v>
      </c>
      <c r="S45">
        <v>14.3</v>
      </c>
      <c r="T45">
        <v>28.6</v>
      </c>
      <c r="U45">
        <v>50</v>
      </c>
      <c r="V45">
        <v>44013</v>
      </c>
      <c r="W45">
        <v>44196</v>
      </c>
      <c r="X45">
        <v>0</v>
      </c>
      <c r="Y45">
        <v>0</v>
      </c>
      <c r="Z45">
        <v>0</v>
      </c>
      <c r="AA45">
        <v>0</v>
      </c>
      <c r="AB45">
        <v>0</v>
      </c>
      <c r="AC45">
        <v>0</v>
      </c>
      <c r="AD45">
        <v>0</v>
      </c>
      <c r="AE45">
        <v>0</v>
      </c>
      <c r="AF45">
        <v>20</v>
      </c>
      <c r="AG45">
        <v>10</v>
      </c>
      <c r="AH45">
        <v>10</v>
      </c>
      <c r="AI45" t="s">
        <v>1193</v>
      </c>
      <c r="AJ45">
        <v>0</v>
      </c>
      <c r="AK45">
        <v>0</v>
      </c>
      <c r="AL45">
        <v>10</v>
      </c>
      <c r="AM45">
        <v>0</v>
      </c>
      <c r="AN45">
        <v>0</v>
      </c>
      <c r="AO45">
        <v>0</v>
      </c>
      <c r="AP45">
        <v>0</v>
      </c>
      <c r="AQ45">
        <v>0</v>
      </c>
      <c r="AR45">
        <v>25</v>
      </c>
      <c r="AS45">
        <v>12.5</v>
      </c>
      <c r="AT45">
        <v>20</v>
      </c>
      <c r="AU45" t="s">
        <v>1193</v>
      </c>
      <c r="AV45">
        <v>0</v>
      </c>
      <c r="AW45">
        <v>0</v>
      </c>
      <c r="AX45">
        <v>0</v>
      </c>
      <c r="AY45">
        <v>0</v>
      </c>
      <c r="AZ45">
        <v>0</v>
      </c>
      <c r="BA45">
        <v>0</v>
      </c>
      <c r="BB45">
        <v>10</v>
      </c>
      <c r="BC45">
        <v>0</v>
      </c>
      <c r="BD45">
        <v>25</v>
      </c>
      <c r="BE45">
        <v>12.5</v>
      </c>
      <c r="BF45">
        <v>12.5</v>
      </c>
      <c r="BG45" t="s">
        <v>1193</v>
      </c>
      <c r="BH45">
        <v>0</v>
      </c>
      <c r="BI45">
        <v>0</v>
      </c>
      <c r="BJ45">
        <v>10</v>
      </c>
      <c r="BK45">
        <v>0</v>
      </c>
      <c r="BL45">
        <v>0</v>
      </c>
      <c r="BM45">
        <v>0</v>
      </c>
      <c r="BN45">
        <v>0</v>
      </c>
      <c r="BO45">
        <v>0</v>
      </c>
      <c r="BP45">
        <v>30</v>
      </c>
      <c r="BQ45">
        <v>15</v>
      </c>
      <c r="BR45">
        <v>27.5</v>
      </c>
      <c r="BS45" t="s">
        <v>2629</v>
      </c>
      <c r="BT45" t="s">
        <v>2630</v>
      </c>
      <c r="BU45">
        <v>100</v>
      </c>
      <c r="BV45">
        <v>0</v>
      </c>
      <c r="BW45">
        <v>0</v>
      </c>
      <c r="BX45">
        <v>20</v>
      </c>
      <c r="BY45">
        <v>20</v>
      </c>
      <c r="BZ45">
        <v>20</v>
      </c>
      <c r="CA45">
        <v>45</v>
      </c>
      <c r="CB45">
        <v>45</v>
      </c>
      <c r="CC45">
        <v>45</v>
      </c>
      <c r="CD45">
        <v>70</v>
      </c>
      <c r="CE45">
        <v>70</v>
      </c>
      <c r="CF45">
        <v>70</v>
      </c>
      <c r="CG45">
        <v>100</v>
      </c>
      <c r="CH45" s="226">
        <v>20</v>
      </c>
      <c r="CI45">
        <v>0</v>
      </c>
      <c r="CJ45">
        <v>0</v>
      </c>
      <c r="CK45">
        <v>20</v>
      </c>
      <c r="CL45">
        <v>20</v>
      </c>
      <c r="CM45">
        <v>20</v>
      </c>
      <c r="CN45">
        <v>20</v>
      </c>
      <c r="CO45">
        <v>20</v>
      </c>
      <c r="CP45">
        <v>20</v>
      </c>
      <c r="CQ45">
        <v>20</v>
      </c>
      <c r="CR45">
        <v>20</v>
      </c>
      <c r="CS45">
        <v>20</v>
      </c>
      <c r="CT45">
        <v>20</v>
      </c>
      <c r="CU45" s="226">
        <v>20</v>
      </c>
      <c r="CV45">
        <v>20</v>
      </c>
      <c r="CW45">
        <v>100</v>
      </c>
      <c r="CX45">
        <v>20</v>
      </c>
      <c r="CY45" t="s">
        <v>471</v>
      </c>
      <c r="CZ45" t="s">
        <v>471</v>
      </c>
      <c r="DA45">
        <v>50</v>
      </c>
      <c r="DB45">
        <v>100</v>
      </c>
    </row>
    <row r="46" spans="1:106" x14ac:dyDescent="0.25">
      <c r="A46" t="s">
        <v>1309</v>
      </c>
      <c r="B46">
        <v>7870</v>
      </c>
      <c r="C46" t="s">
        <v>1163</v>
      </c>
      <c r="D46" t="s">
        <v>1253</v>
      </c>
      <c r="E46" t="s">
        <v>1310</v>
      </c>
      <c r="F46" t="s">
        <v>437</v>
      </c>
      <c r="G46" t="s">
        <v>438</v>
      </c>
      <c r="H46" t="s">
        <v>1164</v>
      </c>
      <c r="I46" t="s">
        <v>1311</v>
      </c>
      <c r="J46" t="s">
        <v>492</v>
      </c>
      <c r="K46" t="s">
        <v>458</v>
      </c>
      <c r="L46" t="s">
        <v>2631</v>
      </c>
      <c r="M46">
        <v>100</v>
      </c>
      <c r="N46">
        <v>100</v>
      </c>
      <c r="O46">
        <v>1</v>
      </c>
      <c r="Q46" t="s">
        <v>2632</v>
      </c>
      <c r="R46" t="s">
        <v>1167</v>
      </c>
      <c r="S46">
        <v>14.2</v>
      </c>
      <c r="T46">
        <v>42.8</v>
      </c>
      <c r="U46">
        <v>33.177570093457945</v>
      </c>
      <c r="V46">
        <v>44013</v>
      </c>
      <c r="W46">
        <v>44196</v>
      </c>
      <c r="X46">
        <v>0</v>
      </c>
      <c r="Y46">
        <v>0</v>
      </c>
      <c r="Z46">
        <v>0</v>
      </c>
      <c r="AA46">
        <v>0</v>
      </c>
      <c r="AB46">
        <v>25</v>
      </c>
      <c r="AC46">
        <v>8.2943925233644862</v>
      </c>
      <c r="AD46">
        <v>8.2943925233644862</v>
      </c>
      <c r="AE46" t="s">
        <v>1321</v>
      </c>
      <c r="AF46">
        <v>0</v>
      </c>
      <c r="AG46">
        <v>0</v>
      </c>
      <c r="AH46">
        <v>5.0116822429906556</v>
      </c>
      <c r="AI46">
        <v>0</v>
      </c>
      <c r="AJ46">
        <v>0</v>
      </c>
      <c r="AK46">
        <v>0</v>
      </c>
      <c r="AL46">
        <v>10.023364485981311</v>
      </c>
      <c r="AM46">
        <v>0</v>
      </c>
      <c r="AN46">
        <v>25</v>
      </c>
      <c r="AO46">
        <v>8.2943925233644862</v>
      </c>
      <c r="AP46">
        <v>8.2943925233644862</v>
      </c>
      <c r="AQ46" t="s">
        <v>1324</v>
      </c>
      <c r="AR46">
        <v>0</v>
      </c>
      <c r="AS46">
        <v>0</v>
      </c>
      <c r="AT46">
        <v>8.3528037383177587</v>
      </c>
      <c r="AU46">
        <v>0</v>
      </c>
      <c r="AV46">
        <v>0</v>
      </c>
      <c r="AW46">
        <v>0</v>
      </c>
      <c r="AX46">
        <v>0</v>
      </c>
      <c r="AY46">
        <v>0</v>
      </c>
      <c r="AZ46">
        <v>25</v>
      </c>
      <c r="BA46">
        <v>8.2943925233644862</v>
      </c>
      <c r="BB46">
        <v>19.988317757009348</v>
      </c>
      <c r="BC46" t="s">
        <v>1324</v>
      </c>
      <c r="BD46">
        <v>0</v>
      </c>
      <c r="BE46">
        <v>0</v>
      </c>
      <c r="BF46">
        <v>10.023364485981311</v>
      </c>
      <c r="BG46">
        <v>0</v>
      </c>
      <c r="BH46">
        <v>0</v>
      </c>
      <c r="BI46">
        <v>0</v>
      </c>
      <c r="BJ46">
        <v>0</v>
      </c>
      <c r="BK46">
        <v>0</v>
      </c>
      <c r="BL46">
        <v>25</v>
      </c>
      <c r="BM46">
        <v>8.2943925233644862</v>
      </c>
      <c r="BN46">
        <v>8.2943925233644862</v>
      </c>
      <c r="BO46" t="s">
        <v>1324</v>
      </c>
      <c r="BP46">
        <v>0</v>
      </c>
      <c r="BQ46">
        <v>0</v>
      </c>
      <c r="BR46">
        <v>21.717289719626173</v>
      </c>
      <c r="BS46">
        <v>0</v>
      </c>
      <c r="BT46" t="s">
        <v>2633</v>
      </c>
      <c r="BU46">
        <v>100</v>
      </c>
      <c r="BV46">
        <v>0</v>
      </c>
      <c r="BW46">
        <v>25</v>
      </c>
      <c r="BX46">
        <v>25</v>
      </c>
      <c r="BY46">
        <v>25</v>
      </c>
      <c r="BZ46">
        <v>50</v>
      </c>
      <c r="CA46">
        <v>50</v>
      </c>
      <c r="CB46">
        <v>50</v>
      </c>
      <c r="CC46">
        <v>75</v>
      </c>
      <c r="CD46">
        <v>75</v>
      </c>
      <c r="CE46">
        <v>75</v>
      </c>
      <c r="CF46">
        <v>100</v>
      </c>
      <c r="CG46">
        <v>100</v>
      </c>
      <c r="CH46" s="226">
        <v>50</v>
      </c>
      <c r="CI46">
        <v>0</v>
      </c>
      <c r="CJ46">
        <v>25</v>
      </c>
      <c r="CK46">
        <v>25</v>
      </c>
      <c r="CL46">
        <v>25</v>
      </c>
      <c r="CM46">
        <v>25</v>
      </c>
      <c r="CN46">
        <v>25</v>
      </c>
      <c r="CO46">
        <v>25</v>
      </c>
      <c r="CP46">
        <v>25</v>
      </c>
      <c r="CQ46">
        <v>25</v>
      </c>
      <c r="CR46">
        <v>25</v>
      </c>
      <c r="CS46">
        <v>25</v>
      </c>
      <c r="CT46">
        <v>25</v>
      </c>
      <c r="CU46" s="226">
        <v>50</v>
      </c>
      <c r="CV46">
        <v>25</v>
      </c>
      <c r="CW46">
        <v>100</v>
      </c>
      <c r="CX46">
        <v>25</v>
      </c>
      <c r="CY46" t="s">
        <v>471</v>
      </c>
      <c r="CZ46" t="s">
        <v>471</v>
      </c>
      <c r="DA46">
        <v>33.177570093457945</v>
      </c>
      <c r="DB46">
        <v>100.00000000000003</v>
      </c>
    </row>
    <row r="47" spans="1:106" x14ac:dyDescent="0.25">
      <c r="A47" t="s">
        <v>1309</v>
      </c>
      <c r="B47">
        <v>7870</v>
      </c>
      <c r="C47" t="s">
        <v>1163</v>
      </c>
      <c r="D47" t="s">
        <v>1253</v>
      </c>
      <c r="E47" t="s">
        <v>1310</v>
      </c>
      <c r="F47" t="s">
        <v>437</v>
      </c>
      <c r="G47" t="s">
        <v>438</v>
      </c>
      <c r="H47" t="s">
        <v>1164</v>
      </c>
      <c r="I47" t="s">
        <v>1311</v>
      </c>
      <c r="J47" t="s">
        <v>492</v>
      </c>
      <c r="K47" t="s">
        <v>458</v>
      </c>
      <c r="L47" t="s">
        <v>2634</v>
      </c>
      <c r="M47">
        <v>100</v>
      </c>
      <c r="N47">
        <v>100</v>
      </c>
      <c r="O47">
        <v>2</v>
      </c>
      <c r="Q47" t="s">
        <v>2635</v>
      </c>
      <c r="R47" t="s">
        <v>1167</v>
      </c>
      <c r="S47">
        <v>14.3</v>
      </c>
      <c r="T47">
        <v>42.8</v>
      </c>
      <c r="U47">
        <v>33.411214953271035</v>
      </c>
      <c r="V47">
        <v>44013</v>
      </c>
      <c r="W47">
        <v>44196</v>
      </c>
      <c r="X47">
        <v>0</v>
      </c>
      <c r="Y47">
        <v>0</v>
      </c>
      <c r="Z47">
        <v>0</v>
      </c>
      <c r="AA47">
        <v>0</v>
      </c>
      <c r="AB47">
        <v>0</v>
      </c>
      <c r="AC47">
        <v>0</v>
      </c>
      <c r="AD47">
        <v>8.2943925233644862</v>
      </c>
      <c r="AE47">
        <v>0</v>
      </c>
      <c r="AF47">
        <v>0</v>
      </c>
      <c r="AG47">
        <v>0</v>
      </c>
      <c r="AH47">
        <v>5.0116822429906556</v>
      </c>
      <c r="AI47">
        <v>0</v>
      </c>
      <c r="AJ47">
        <v>30</v>
      </c>
      <c r="AK47">
        <v>10.023364485981311</v>
      </c>
      <c r="AL47">
        <v>10.023364485981311</v>
      </c>
      <c r="AM47" t="s">
        <v>2636</v>
      </c>
      <c r="AN47">
        <v>0</v>
      </c>
      <c r="AO47">
        <v>0</v>
      </c>
      <c r="AP47">
        <v>8.2943925233644862</v>
      </c>
      <c r="AQ47">
        <v>0</v>
      </c>
      <c r="AR47">
        <v>0</v>
      </c>
      <c r="AS47">
        <v>0</v>
      </c>
      <c r="AT47">
        <v>8.3528037383177587</v>
      </c>
      <c r="AU47">
        <v>0</v>
      </c>
      <c r="AV47">
        <v>0</v>
      </c>
      <c r="AW47">
        <v>0</v>
      </c>
      <c r="AX47">
        <v>0</v>
      </c>
      <c r="AY47">
        <v>0</v>
      </c>
      <c r="AZ47">
        <v>35</v>
      </c>
      <c r="BA47">
        <v>11.693925233644862</v>
      </c>
      <c r="BB47">
        <v>19.988317757009348</v>
      </c>
      <c r="BC47" t="s">
        <v>2636</v>
      </c>
      <c r="BD47">
        <v>0</v>
      </c>
      <c r="BE47">
        <v>0</v>
      </c>
      <c r="BF47">
        <v>10.023364485981311</v>
      </c>
      <c r="BG47">
        <v>0</v>
      </c>
      <c r="BH47">
        <v>0</v>
      </c>
      <c r="BI47">
        <v>0</v>
      </c>
      <c r="BJ47">
        <v>0</v>
      </c>
      <c r="BK47">
        <v>0</v>
      </c>
      <c r="BL47">
        <v>0</v>
      </c>
      <c r="BM47">
        <v>0</v>
      </c>
      <c r="BN47">
        <v>8.2943925233644862</v>
      </c>
      <c r="BO47">
        <v>0</v>
      </c>
      <c r="BP47">
        <v>35</v>
      </c>
      <c r="BQ47">
        <v>11.693925233644862</v>
      </c>
      <c r="BR47">
        <v>21.717289719626173</v>
      </c>
      <c r="BS47" t="s">
        <v>2636</v>
      </c>
      <c r="BT47" t="s">
        <v>2637</v>
      </c>
      <c r="BU47">
        <v>100</v>
      </c>
      <c r="BV47">
        <v>0</v>
      </c>
      <c r="BW47">
        <v>0</v>
      </c>
      <c r="BX47">
        <v>0</v>
      </c>
      <c r="BY47">
        <v>30</v>
      </c>
      <c r="BZ47">
        <v>30</v>
      </c>
      <c r="CA47">
        <v>30</v>
      </c>
      <c r="CB47">
        <v>30</v>
      </c>
      <c r="CC47">
        <v>65</v>
      </c>
      <c r="CD47">
        <v>65</v>
      </c>
      <c r="CE47">
        <v>65</v>
      </c>
      <c r="CF47">
        <v>65</v>
      </c>
      <c r="CG47">
        <v>100</v>
      </c>
      <c r="CH47" s="226">
        <v>0</v>
      </c>
      <c r="CI47">
        <v>0</v>
      </c>
      <c r="CJ47">
        <v>0</v>
      </c>
      <c r="CK47">
        <v>0</v>
      </c>
      <c r="CL47">
        <v>0</v>
      </c>
      <c r="CM47">
        <v>0</v>
      </c>
      <c r="CN47">
        <v>0</v>
      </c>
      <c r="CO47">
        <v>0</v>
      </c>
      <c r="CP47">
        <v>0</v>
      </c>
      <c r="CQ47">
        <v>0</v>
      </c>
      <c r="CR47">
        <v>0</v>
      </c>
      <c r="CS47">
        <v>0</v>
      </c>
      <c r="CT47">
        <v>0</v>
      </c>
      <c r="CU47" s="226">
        <v>0</v>
      </c>
      <c r="CV47">
        <v>0</v>
      </c>
      <c r="CW47" t="s">
        <v>471</v>
      </c>
      <c r="CX47">
        <v>0</v>
      </c>
      <c r="CY47" t="s">
        <v>471</v>
      </c>
      <c r="CZ47" t="s">
        <v>471</v>
      </c>
      <c r="DA47">
        <v>33.411214953271035</v>
      </c>
      <c r="DB47">
        <v>100.00000000000003</v>
      </c>
    </row>
    <row r="48" spans="1:106" x14ac:dyDescent="0.25">
      <c r="A48" t="s">
        <v>1309</v>
      </c>
      <c r="B48">
        <v>7870</v>
      </c>
      <c r="C48" t="s">
        <v>1163</v>
      </c>
      <c r="D48" t="s">
        <v>1253</v>
      </c>
      <c r="E48" t="s">
        <v>1310</v>
      </c>
      <c r="F48" t="s">
        <v>437</v>
      </c>
      <c r="G48" t="s">
        <v>438</v>
      </c>
      <c r="H48" t="s">
        <v>1164</v>
      </c>
      <c r="I48" t="s">
        <v>1311</v>
      </c>
      <c r="J48" t="s">
        <v>492</v>
      </c>
      <c r="K48" t="s">
        <v>458</v>
      </c>
      <c r="L48" t="s">
        <v>2638</v>
      </c>
      <c r="M48">
        <v>100</v>
      </c>
      <c r="N48">
        <v>100</v>
      </c>
      <c r="O48">
        <v>3</v>
      </c>
      <c r="Q48" t="s">
        <v>2639</v>
      </c>
      <c r="R48" t="s">
        <v>1167</v>
      </c>
      <c r="S48">
        <v>14.3</v>
      </c>
      <c r="T48">
        <v>42.8</v>
      </c>
      <c r="U48">
        <v>33.411214953271035</v>
      </c>
      <c r="V48">
        <v>44013</v>
      </c>
      <c r="W48">
        <v>44196</v>
      </c>
      <c r="X48">
        <v>0</v>
      </c>
      <c r="Y48">
        <v>0</v>
      </c>
      <c r="Z48">
        <v>0</v>
      </c>
      <c r="AA48">
        <v>0</v>
      </c>
      <c r="AB48">
        <v>0</v>
      </c>
      <c r="AC48">
        <v>0</v>
      </c>
      <c r="AD48">
        <v>8.2943925233644862</v>
      </c>
      <c r="AE48">
        <v>0</v>
      </c>
      <c r="AF48">
        <v>15</v>
      </c>
      <c r="AG48">
        <v>5.0116822429906556</v>
      </c>
      <c r="AH48">
        <v>5.0116822429906556</v>
      </c>
      <c r="AI48" t="s">
        <v>1322</v>
      </c>
      <c r="AJ48">
        <v>0</v>
      </c>
      <c r="AK48">
        <v>0</v>
      </c>
      <c r="AL48">
        <v>10.023364485981311</v>
      </c>
      <c r="AM48">
        <v>0</v>
      </c>
      <c r="AN48">
        <v>0</v>
      </c>
      <c r="AO48">
        <v>0</v>
      </c>
      <c r="AP48">
        <v>8.2943925233644862</v>
      </c>
      <c r="AQ48">
        <v>0</v>
      </c>
      <c r="AR48">
        <v>25</v>
      </c>
      <c r="AS48">
        <v>8.3528037383177587</v>
      </c>
      <c r="AT48">
        <v>8.3528037383177587</v>
      </c>
      <c r="AU48" t="s">
        <v>1322</v>
      </c>
      <c r="AV48">
        <v>0</v>
      </c>
      <c r="AW48">
        <v>0</v>
      </c>
      <c r="AX48">
        <v>0</v>
      </c>
      <c r="AY48">
        <v>0</v>
      </c>
      <c r="AZ48">
        <v>0</v>
      </c>
      <c r="BA48">
        <v>0</v>
      </c>
      <c r="BB48">
        <v>19.988317757009348</v>
      </c>
      <c r="BC48">
        <v>0</v>
      </c>
      <c r="BD48">
        <v>30</v>
      </c>
      <c r="BE48">
        <v>10.023364485981311</v>
      </c>
      <c r="BF48">
        <v>10.023364485981311</v>
      </c>
      <c r="BG48" t="s">
        <v>1322</v>
      </c>
      <c r="BH48">
        <v>0</v>
      </c>
      <c r="BI48">
        <v>0</v>
      </c>
      <c r="BJ48">
        <v>0</v>
      </c>
      <c r="BK48">
        <v>0</v>
      </c>
      <c r="BL48">
        <v>0</v>
      </c>
      <c r="BM48">
        <v>0</v>
      </c>
      <c r="BN48">
        <v>8.2943925233644862</v>
      </c>
      <c r="BO48">
        <v>0</v>
      </c>
      <c r="BP48">
        <v>30</v>
      </c>
      <c r="BQ48">
        <v>10.023364485981311</v>
      </c>
      <c r="BR48">
        <v>21.717289719626173</v>
      </c>
      <c r="BS48" t="s">
        <v>1322</v>
      </c>
      <c r="BT48" t="s">
        <v>2640</v>
      </c>
      <c r="BU48">
        <v>100</v>
      </c>
      <c r="BV48">
        <v>0</v>
      </c>
      <c r="BW48">
        <v>0</v>
      </c>
      <c r="BX48">
        <v>15</v>
      </c>
      <c r="BY48">
        <v>15</v>
      </c>
      <c r="BZ48">
        <v>15</v>
      </c>
      <c r="CA48">
        <v>40</v>
      </c>
      <c r="CB48">
        <v>40</v>
      </c>
      <c r="CC48">
        <v>40</v>
      </c>
      <c r="CD48">
        <v>70</v>
      </c>
      <c r="CE48">
        <v>70</v>
      </c>
      <c r="CF48">
        <v>70</v>
      </c>
      <c r="CG48">
        <v>100</v>
      </c>
      <c r="CH48" s="226">
        <v>15</v>
      </c>
      <c r="CI48">
        <v>0</v>
      </c>
      <c r="CJ48">
        <v>0</v>
      </c>
      <c r="CK48">
        <v>15</v>
      </c>
      <c r="CL48">
        <v>15</v>
      </c>
      <c r="CM48">
        <v>15</v>
      </c>
      <c r="CN48">
        <v>15</v>
      </c>
      <c r="CO48">
        <v>15</v>
      </c>
      <c r="CP48">
        <v>15</v>
      </c>
      <c r="CQ48">
        <v>15</v>
      </c>
      <c r="CR48">
        <v>15</v>
      </c>
      <c r="CS48">
        <v>15</v>
      </c>
      <c r="CT48">
        <v>15</v>
      </c>
      <c r="CU48" s="226">
        <v>15</v>
      </c>
      <c r="CV48">
        <v>15</v>
      </c>
      <c r="CW48">
        <v>100</v>
      </c>
      <c r="CX48">
        <v>15</v>
      </c>
      <c r="CY48" t="s">
        <v>471</v>
      </c>
      <c r="CZ48" t="s">
        <v>471</v>
      </c>
      <c r="DA48">
        <v>33.411214953271035</v>
      </c>
      <c r="DB48">
        <v>100.00000000000003</v>
      </c>
    </row>
    <row r="49" spans="1:106" x14ac:dyDescent="0.25">
      <c r="A49" t="s">
        <v>1332</v>
      </c>
      <c r="B49">
        <v>7870</v>
      </c>
      <c r="C49" t="s">
        <v>1163</v>
      </c>
      <c r="D49" t="s">
        <v>1333</v>
      </c>
      <c r="E49" t="s">
        <v>1334</v>
      </c>
      <c r="F49" t="s">
        <v>437</v>
      </c>
      <c r="G49" t="s">
        <v>438</v>
      </c>
      <c r="H49" t="s">
        <v>1200</v>
      </c>
      <c r="I49" t="s">
        <v>1335</v>
      </c>
      <c r="J49" t="s">
        <v>492</v>
      </c>
      <c r="K49" t="s">
        <v>458</v>
      </c>
      <c r="L49" t="s">
        <v>2641</v>
      </c>
      <c r="M49">
        <v>100</v>
      </c>
      <c r="N49">
        <v>100</v>
      </c>
      <c r="O49">
        <v>1</v>
      </c>
      <c r="Q49" t="s">
        <v>2642</v>
      </c>
      <c r="R49" t="s">
        <v>1167</v>
      </c>
      <c r="S49">
        <v>14.3</v>
      </c>
      <c r="T49">
        <v>28.6</v>
      </c>
      <c r="U49">
        <v>50</v>
      </c>
      <c r="V49">
        <v>44013</v>
      </c>
      <c r="W49">
        <v>44196</v>
      </c>
      <c r="X49">
        <v>0</v>
      </c>
      <c r="Y49">
        <v>0</v>
      </c>
      <c r="Z49">
        <v>0</v>
      </c>
      <c r="AA49">
        <v>0</v>
      </c>
      <c r="AB49">
        <v>0</v>
      </c>
      <c r="AC49">
        <v>0</v>
      </c>
      <c r="AD49">
        <v>0</v>
      </c>
      <c r="AE49">
        <v>0</v>
      </c>
      <c r="AF49">
        <v>15</v>
      </c>
      <c r="AG49">
        <v>7.5</v>
      </c>
      <c r="AH49">
        <v>15</v>
      </c>
      <c r="AI49" t="s">
        <v>2643</v>
      </c>
      <c r="AJ49">
        <v>0</v>
      </c>
      <c r="AK49">
        <v>0</v>
      </c>
      <c r="AL49">
        <v>0</v>
      </c>
      <c r="AM49">
        <v>0</v>
      </c>
      <c r="AN49">
        <v>0</v>
      </c>
      <c r="AO49">
        <v>0</v>
      </c>
      <c r="AP49">
        <v>0</v>
      </c>
      <c r="AQ49">
        <v>0</v>
      </c>
      <c r="AR49">
        <v>25</v>
      </c>
      <c r="AS49">
        <v>12.5</v>
      </c>
      <c r="AT49">
        <v>25</v>
      </c>
      <c r="AU49" t="s">
        <v>2643</v>
      </c>
      <c r="AV49">
        <v>0</v>
      </c>
      <c r="AW49">
        <v>0</v>
      </c>
      <c r="AX49">
        <v>0</v>
      </c>
      <c r="AY49">
        <v>0</v>
      </c>
      <c r="AZ49">
        <v>0</v>
      </c>
      <c r="BA49">
        <v>0</v>
      </c>
      <c r="BB49">
        <v>0</v>
      </c>
      <c r="BC49">
        <v>0</v>
      </c>
      <c r="BD49">
        <v>30</v>
      </c>
      <c r="BE49">
        <v>15</v>
      </c>
      <c r="BF49">
        <v>30</v>
      </c>
      <c r="BG49" t="s">
        <v>2643</v>
      </c>
      <c r="BH49">
        <v>0</v>
      </c>
      <c r="BI49">
        <v>0</v>
      </c>
      <c r="BJ49">
        <v>0</v>
      </c>
      <c r="BK49">
        <v>0</v>
      </c>
      <c r="BL49">
        <v>0</v>
      </c>
      <c r="BM49">
        <v>0</v>
      </c>
      <c r="BN49">
        <v>0</v>
      </c>
      <c r="BO49">
        <v>0</v>
      </c>
      <c r="BP49">
        <v>30</v>
      </c>
      <c r="BQ49">
        <v>15</v>
      </c>
      <c r="BR49">
        <v>30</v>
      </c>
      <c r="BS49" t="s">
        <v>2644</v>
      </c>
      <c r="BT49" t="s">
        <v>2645</v>
      </c>
      <c r="BU49">
        <v>100</v>
      </c>
      <c r="BV49">
        <v>0</v>
      </c>
      <c r="BW49">
        <v>0</v>
      </c>
      <c r="BX49">
        <v>15</v>
      </c>
      <c r="BY49">
        <v>15</v>
      </c>
      <c r="BZ49">
        <v>15</v>
      </c>
      <c r="CA49">
        <v>40</v>
      </c>
      <c r="CB49">
        <v>40</v>
      </c>
      <c r="CC49">
        <v>40</v>
      </c>
      <c r="CD49">
        <v>70</v>
      </c>
      <c r="CE49">
        <v>70</v>
      </c>
      <c r="CF49">
        <v>70</v>
      </c>
      <c r="CG49">
        <v>100</v>
      </c>
      <c r="CH49" s="226">
        <v>15</v>
      </c>
      <c r="CI49">
        <v>0</v>
      </c>
      <c r="CJ49">
        <v>0</v>
      </c>
      <c r="CK49">
        <v>15</v>
      </c>
      <c r="CL49">
        <v>15</v>
      </c>
      <c r="CM49">
        <v>15</v>
      </c>
      <c r="CN49">
        <v>15</v>
      </c>
      <c r="CO49">
        <v>15</v>
      </c>
      <c r="CP49">
        <v>15</v>
      </c>
      <c r="CQ49">
        <v>15</v>
      </c>
      <c r="CR49">
        <v>15</v>
      </c>
      <c r="CS49">
        <v>15</v>
      </c>
      <c r="CT49">
        <v>15</v>
      </c>
      <c r="CU49" s="226">
        <v>15</v>
      </c>
      <c r="CV49">
        <v>15</v>
      </c>
      <c r="CW49">
        <v>100</v>
      </c>
      <c r="CX49">
        <v>15</v>
      </c>
      <c r="CY49" t="s">
        <v>471</v>
      </c>
      <c r="CZ49" t="s">
        <v>471</v>
      </c>
      <c r="DA49">
        <v>50</v>
      </c>
      <c r="DB49">
        <v>100</v>
      </c>
    </row>
    <row r="50" spans="1:106" x14ac:dyDescent="0.25">
      <c r="A50" t="s">
        <v>1332</v>
      </c>
      <c r="B50">
        <v>7870</v>
      </c>
      <c r="C50" t="s">
        <v>1163</v>
      </c>
      <c r="D50" t="s">
        <v>1333</v>
      </c>
      <c r="E50" t="s">
        <v>1334</v>
      </c>
      <c r="F50" t="s">
        <v>437</v>
      </c>
      <c r="G50" t="s">
        <v>438</v>
      </c>
      <c r="H50" t="s">
        <v>1200</v>
      </c>
      <c r="I50" t="s">
        <v>1335</v>
      </c>
      <c r="J50" t="s">
        <v>492</v>
      </c>
      <c r="K50" t="s">
        <v>458</v>
      </c>
      <c r="L50" t="s">
        <v>2646</v>
      </c>
      <c r="M50">
        <v>100</v>
      </c>
      <c r="N50">
        <v>100</v>
      </c>
      <c r="O50">
        <v>2</v>
      </c>
      <c r="Q50" t="s">
        <v>2647</v>
      </c>
      <c r="R50" t="s">
        <v>1167</v>
      </c>
      <c r="S50">
        <v>14.3</v>
      </c>
      <c r="T50">
        <v>28.6</v>
      </c>
      <c r="U50">
        <v>50</v>
      </c>
      <c r="V50">
        <v>44013</v>
      </c>
      <c r="W50">
        <v>44196</v>
      </c>
      <c r="X50">
        <v>0</v>
      </c>
      <c r="Y50">
        <v>0</v>
      </c>
      <c r="Z50">
        <v>0</v>
      </c>
      <c r="AA50">
        <v>0</v>
      </c>
      <c r="AB50">
        <v>0</v>
      </c>
      <c r="AC50">
        <v>0</v>
      </c>
      <c r="AD50">
        <v>0</v>
      </c>
      <c r="AE50">
        <v>0</v>
      </c>
      <c r="AF50">
        <v>15</v>
      </c>
      <c r="AG50">
        <v>7.5</v>
      </c>
      <c r="AH50">
        <v>15</v>
      </c>
      <c r="AI50" t="s">
        <v>2648</v>
      </c>
      <c r="AJ50">
        <v>0</v>
      </c>
      <c r="AK50">
        <v>0</v>
      </c>
      <c r="AL50">
        <v>0</v>
      </c>
      <c r="AM50">
        <v>0</v>
      </c>
      <c r="AN50">
        <v>0</v>
      </c>
      <c r="AO50">
        <v>0</v>
      </c>
      <c r="AP50">
        <v>0</v>
      </c>
      <c r="AQ50">
        <v>0</v>
      </c>
      <c r="AR50">
        <v>25</v>
      </c>
      <c r="AS50">
        <v>12.5</v>
      </c>
      <c r="AT50">
        <v>25</v>
      </c>
      <c r="AU50" t="s">
        <v>2648</v>
      </c>
      <c r="AV50">
        <v>0</v>
      </c>
      <c r="AW50">
        <v>0</v>
      </c>
      <c r="AX50">
        <v>0</v>
      </c>
      <c r="AY50">
        <v>0</v>
      </c>
      <c r="AZ50">
        <v>0</v>
      </c>
      <c r="BA50">
        <v>0</v>
      </c>
      <c r="BB50">
        <v>0</v>
      </c>
      <c r="BC50">
        <v>0</v>
      </c>
      <c r="BD50">
        <v>30</v>
      </c>
      <c r="BE50">
        <v>15</v>
      </c>
      <c r="BF50">
        <v>30</v>
      </c>
      <c r="BG50" t="s">
        <v>2648</v>
      </c>
      <c r="BH50">
        <v>0</v>
      </c>
      <c r="BI50">
        <v>0</v>
      </c>
      <c r="BJ50">
        <v>0</v>
      </c>
      <c r="BK50">
        <v>0</v>
      </c>
      <c r="BL50">
        <v>0</v>
      </c>
      <c r="BM50">
        <v>0</v>
      </c>
      <c r="BN50">
        <v>0</v>
      </c>
      <c r="BO50">
        <v>0</v>
      </c>
      <c r="BP50">
        <v>30</v>
      </c>
      <c r="BQ50">
        <v>15</v>
      </c>
      <c r="BR50">
        <v>30</v>
      </c>
      <c r="BS50" t="s">
        <v>2649</v>
      </c>
      <c r="BT50" t="s">
        <v>2650</v>
      </c>
      <c r="BU50">
        <v>100</v>
      </c>
      <c r="BV50">
        <v>0</v>
      </c>
      <c r="BW50">
        <v>0</v>
      </c>
      <c r="BX50">
        <v>15</v>
      </c>
      <c r="BY50">
        <v>15</v>
      </c>
      <c r="BZ50">
        <v>15</v>
      </c>
      <c r="CA50">
        <v>40</v>
      </c>
      <c r="CB50">
        <v>40</v>
      </c>
      <c r="CC50">
        <v>40</v>
      </c>
      <c r="CD50">
        <v>70</v>
      </c>
      <c r="CE50">
        <v>70</v>
      </c>
      <c r="CF50">
        <v>70</v>
      </c>
      <c r="CG50">
        <v>100</v>
      </c>
      <c r="CH50" s="226">
        <v>15</v>
      </c>
      <c r="CI50">
        <v>0</v>
      </c>
      <c r="CJ50">
        <v>0</v>
      </c>
      <c r="CK50">
        <v>15</v>
      </c>
      <c r="CL50">
        <v>15</v>
      </c>
      <c r="CM50">
        <v>15</v>
      </c>
      <c r="CN50">
        <v>15</v>
      </c>
      <c r="CO50">
        <v>15</v>
      </c>
      <c r="CP50">
        <v>15</v>
      </c>
      <c r="CQ50">
        <v>15</v>
      </c>
      <c r="CR50">
        <v>15</v>
      </c>
      <c r="CS50">
        <v>15</v>
      </c>
      <c r="CT50">
        <v>15</v>
      </c>
      <c r="CU50" s="226">
        <v>15</v>
      </c>
      <c r="CV50">
        <v>15</v>
      </c>
      <c r="CW50">
        <v>100</v>
      </c>
      <c r="CX50">
        <v>15</v>
      </c>
      <c r="CY50" t="s">
        <v>471</v>
      </c>
      <c r="CZ50" t="s">
        <v>471</v>
      </c>
      <c r="DA50">
        <v>50</v>
      </c>
      <c r="DB50">
        <v>100</v>
      </c>
    </row>
    <row r="51" spans="1:106" x14ac:dyDescent="0.25">
      <c r="A51" t="s">
        <v>1397</v>
      </c>
      <c r="B51">
        <v>7871</v>
      </c>
      <c r="C51" t="s">
        <v>1403</v>
      </c>
      <c r="D51" t="s">
        <v>1398</v>
      </c>
      <c r="E51" t="s">
        <v>1409</v>
      </c>
      <c r="F51" t="s">
        <v>1399</v>
      </c>
      <c r="G51" t="s">
        <v>1400</v>
      </c>
      <c r="H51" t="s">
        <v>1404</v>
      </c>
      <c r="I51" t="s">
        <v>1410</v>
      </c>
      <c r="J51" t="s">
        <v>456</v>
      </c>
      <c r="K51" t="s">
        <v>458</v>
      </c>
      <c r="L51" t="s">
        <v>2651</v>
      </c>
      <c r="M51">
        <v>100</v>
      </c>
      <c r="N51">
        <v>100</v>
      </c>
      <c r="O51">
        <v>1</v>
      </c>
      <c r="Q51" t="s">
        <v>2652</v>
      </c>
      <c r="R51" t="s">
        <v>1407</v>
      </c>
      <c r="S51">
        <v>4</v>
      </c>
      <c r="T51">
        <v>7</v>
      </c>
      <c r="U51">
        <v>57.142857142857139</v>
      </c>
      <c r="V51">
        <v>44013</v>
      </c>
      <c r="W51">
        <v>44196</v>
      </c>
      <c r="X51">
        <v>0</v>
      </c>
      <c r="Y51">
        <v>0</v>
      </c>
      <c r="Z51">
        <v>0</v>
      </c>
      <c r="AA51" t="s">
        <v>528</v>
      </c>
      <c r="AB51">
        <v>0</v>
      </c>
      <c r="AC51">
        <v>0</v>
      </c>
      <c r="AD51">
        <v>0</v>
      </c>
      <c r="AE51" t="s">
        <v>528</v>
      </c>
      <c r="AF51">
        <v>0</v>
      </c>
      <c r="AG51">
        <v>0</v>
      </c>
      <c r="AH51">
        <v>9.5228571428571414</v>
      </c>
      <c r="AI51" t="s">
        <v>528</v>
      </c>
      <c r="AJ51">
        <v>20</v>
      </c>
      <c r="AK51">
        <v>11.428571428571427</v>
      </c>
      <c r="AL51">
        <v>11.428571428571427</v>
      </c>
      <c r="AM51" t="s">
        <v>1423</v>
      </c>
      <c r="AN51">
        <v>0</v>
      </c>
      <c r="AO51">
        <v>0</v>
      </c>
      <c r="AP51">
        <v>0</v>
      </c>
      <c r="AQ51" t="s">
        <v>528</v>
      </c>
      <c r="AR51">
        <v>20</v>
      </c>
      <c r="AS51">
        <v>11.428571428571427</v>
      </c>
      <c r="AT51">
        <v>20.951428571428568</v>
      </c>
      <c r="AU51" t="s">
        <v>2653</v>
      </c>
      <c r="AV51">
        <v>20</v>
      </c>
      <c r="AW51">
        <v>11.428571428571427</v>
      </c>
      <c r="AX51">
        <v>11.428571428571427</v>
      </c>
      <c r="AY51" t="s">
        <v>1423</v>
      </c>
      <c r="AZ51">
        <v>0</v>
      </c>
      <c r="BA51">
        <v>0</v>
      </c>
      <c r="BB51">
        <v>0</v>
      </c>
      <c r="BC51" t="s">
        <v>528</v>
      </c>
      <c r="BD51">
        <v>0</v>
      </c>
      <c r="BE51">
        <v>0</v>
      </c>
      <c r="BF51">
        <v>9.5228571428571414</v>
      </c>
      <c r="BG51" t="s">
        <v>528</v>
      </c>
      <c r="BH51">
        <v>20</v>
      </c>
      <c r="BI51">
        <v>11.428571428571427</v>
      </c>
      <c r="BJ51">
        <v>11.428571428571427</v>
      </c>
      <c r="BK51" t="s">
        <v>1423</v>
      </c>
      <c r="BL51">
        <v>0</v>
      </c>
      <c r="BM51">
        <v>0</v>
      </c>
      <c r="BN51">
        <v>0</v>
      </c>
      <c r="BO51" t="s">
        <v>528</v>
      </c>
      <c r="BP51">
        <v>20</v>
      </c>
      <c r="BQ51">
        <v>11.428571428571427</v>
      </c>
      <c r="BR51">
        <v>25.717142857142854</v>
      </c>
      <c r="BS51" t="s">
        <v>2653</v>
      </c>
      <c r="BT51" t="s">
        <v>2654</v>
      </c>
      <c r="BU51">
        <v>100</v>
      </c>
      <c r="BV51">
        <v>0</v>
      </c>
      <c r="BW51">
        <v>0</v>
      </c>
      <c r="BX51">
        <v>0</v>
      </c>
      <c r="BY51">
        <v>20</v>
      </c>
      <c r="BZ51">
        <v>20</v>
      </c>
      <c r="CA51">
        <v>40</v>
      </c>
      <c r="CB51">
        <v>60</v>
      </c>
      <c r="CC51">
        <v>60</v>
      </c>
      <c r="CD51">
        <v>60</v>
      </c>
      <c r="CE51">
        <v>80</v>
      </c>
      <c r="CF51">
        <v>80</v>
      </c>
      <c r="CG51">
        <v>100</v>
      </c>
      <c r="CH51" s="226">
        <v>0</v>
      </c>
      <c r="CI51">
        <v>0</v>
      </c>
      <c r="CJ51">
        <v>0</v>
      </c>
      <c r="CK51">
        <v>0</v>
      </c>
      <c r="CL51">
        <v>0</v>
      </c>
      <c r="CM51">
        <v>0</v>
      </c>
      <c r="CN51">
        <v>0</v>
      </c>
      <c r="CO51">
        <v>0</v>
      </c>
      <c r="CP51">
        <v>0</v>
      </c>
      <c r="CQ51">
        <v>0</v>
      </c>
      <c r="CR51">
        <v>0</v>
      </c>
      <c r="CS51">
        <v>0</v>
      </c>
      <c r="CT51">
        <v>0</v>
      </c>
      <c r="CU51" s="226">
        <v>0</v>
      </c>
      <c r="CV51">
        <v>0</v>
      </c>
      <c r="CW51" t="s">
        <v>471</v>
      </c>
      <c r="CX51">
        <v>0</v>
      </c>
      <c r="CY51" t="s">
        <v>471</v>
      </c>
      <c r="CZ51" t="s">
        <v>471</v>
      </c>
      <c r="DA51">
        <v>57.142857142857139</v>
      </c>
      <c r="DB51">
        <v>100</v>
      </c>
    </row>
    <row r="52" spans="1:106" x14ac:dyDescent="0.25">
      <c r="A52" t="s">
        <v>1397</v>
      </c>
      <c r="B52">
        <v>7871</v>
      </c>
      <c r="C52" t="s">
        <v>1403</v>
      </c>
      <c r="D52" t="s">
        <v>1398</v>
      </c>
      <c r="E52" t="s">
        <v>1409</v>
      </c>
      <c r="F52" t="s">
        <v>1399</v>
      </c>
      <c r="G52" t="s">
        <v>1400</v>
      </c>
      <c r="H52" t="s">
        <v>1404</v>
      </c>
      <c r="I52" t="s">
        <v>1410</v>
      </c>
      <c r="J52" t="s">
        <v>456</v>
      </c>
      <c r="K52" t="s">
        <v>458</v>
      </c>
      <c r="L52" t="s">
        <v>2655</v>
      </c>
      <c r="M52">
        <v>100</v>
      </c>
      <c r="N52">
        <v>100</v>
      </c>
      <c r="O52">
        <v>2</v>
      </c>
      <c r="Q52" t="s">
        <v>2656</v>
      </c>
      <c r="R52" t="s">
        <v>1407</v>
      </c>
      <c r="S52">
        <v>3</v>
      </c>
      <c r="T52">
        <v>7</v>
      </c>
      <c r="U52">
        <v>42.857142857142854</v>
      </c>
      <c r="V52">
        <v>44013</v>
      </c>
      <c r="W52">
        <v>44196</v>
      </c>
      <c r="X52">
        <v>0</v>
      </c>
      <c r="Y52">
        <v>0</v>
      </c>
      <c r="Z52">
        <v>0</v>
      </c>
      <c r="AA52" t="s">
        <v>528</v>
      </c>
      <c r="AB52">
        <v>0</v>
      </c>
      <c r="AC52">
        <v>0</v>
      </c>
      <c r="AD52">
        <v>0</v>
      </c>
      <c r="AE52" t="s">
        <v>528</v>
      </c>
      <c r="AF52">
        <v>22.22</v>
      </c>
      <c r="AG52">
        <v>9.5228571428571414</v>
      </c>
      <c r="AH52">
        <v>9.5228571428571414</v>
      </c>
      <c r="AI52" t="s">
        <v>1422</v>
      </c>
      <c r="AJ52">
        <v>0</v>
      </c>
      <c r="AK52">
        <v>0</v>
      </c>
      <c r="AL52">
        <v>11.428571428571427</v>
      </c>
      <c r="AM52" t="s">
        <v>528</v>
      </c>
      <c r="AN52">
        <v>0</v>
      </c>
      <c r="AO52">
        <v>0</v>
      </c>
      <c r="AP52">
        <v>0</v>
      </c>
      <c r="AQ52" t="s">
        <v>528</v>
      </c>
      <c r="AR52">
        <v>22.22</v>
      </c>
      <c r="AS52">
        <v>9.5228571428571414</v>
      </c>
      <c r="AT52">
        <v>20.951428571428568</v>
      </c>
      <c r="AU52" t="s">
        <v>1422</v>
      </c>
      <c r="AV52">
        <v>0</v>
      </c>
      <c r="AW52">
        <v>0</v>
      </c>
      <c r="AX52">
        <v>11.428571428571427</v>
      </c>
      <c r="AY52" t="s">
        <v>528</v>
      </c>
      <c r="AZ52">
        <v>0</v>
      </c>
      <c r="BA52">
        <v>0</v>
      </c>
      <c r="BB52">
        <v>0</v>
      </c>
      <c r="BC52" t="s">
        <v>528</v>
      </c>
      <c r="BD52">
        <v>22.22</v>
      </c>
      <c r="BE52">
        <v>9.5228571428571414</v>
      </c>
      <c r="BF52">
        <v>9.5228571428571414</v>
      </c>
      <c r="BG52" t="s">
        <v>1422</v>
      </c>
      <c r="BH52">
        <v>0</v>
      </c>
      <c r="BI52">
        <v>0</v>
      </c>
      <c r="BJ52">
        <v>11.428571428571427</v>
      </c>
      <c r="BK52" t="s">
        <v>528</v>
      </c>
      <c r="BL52">
        <v>0</v>
      </c>
      <c r="BM52">
        <v>0</v>
      </c>
      <c r="BN52">
        <v>0</v>
      </c>
      <c r="BO52" t="s">
        <v>528</v>
      </c>
      <c r="BP52">
        <v>33.340000000000003</v>
      </c>
      <c r="BQ52">
        <v>14.288571428571428</v>
      </c>
      <c r="BR52">
        <v>25.717142857142854</v>
      </c>
      <c r="BS52" t="s">
        <v>1422</v>
      </c>
      <c r="BT52" t="s">
        <v>2657</v>
      </c>
      <c r="BU52">
        <v>100</v>
      </c>
      <c r="BV52">
        <v>0</v>
      </c>
      <c r="BW52">
        <v>0</v>
      </c>
      <c r="BX52">
        <v>22.22</v>
      </c>
      <c r="BY52">
        <v>22.22</v>
      </c>
      <c r="BZ52">
        <v>22.22</v>
      </c>
      <c r="CA52">
        <v>44.44</v>
      </c>
      <c r="CB52">
        <v>44.44</v>
      </c>
      <c r="CC52">
        <v>44.44</v>
      </c>
      <c r="CD52">
        <v>66.66</v>
      </c>
      <c r="CE52">
        <v>66.66</v>
      </c>
      <c r="CF52">
        <v>66.66</v>
      </c>
      <c r="CG52">
        <v>100</v>
      </c>
      <c r="CH52" s="226">
        <v>22.22</v>
      </c>
      <c r="CI52">
        <v>0</v>
      </c>
      <c r="CJ52">
        <v>0</v>
      </c>
      <c r="CK52">
        <v>22.22</v>
      </c>
      <c r="CL52">
        <v>22.22</v>
      </c>
      <c r="CM52">
        <v>22.22</v>
      </c>
      <c r="CN52">
        <v>22.22</v>
      </c>
      <c r="CO52">
        <v>22.22</v>
      </c>
      <c r="CP52">
        <v>22.22</v>
      </c>
      <c r="CQ52">
        <v>22.22</v>
      </c>
      <c r="CR52">
        <v>22.22</v>
      </c>
      <c r="CS52">
        <v>22.22</v>
      </c>
      <c r="CT52">
        <v>22.22</v>
      </c>
      <c r="CU52" s="226">
        <v>22.22</v>
      </c>
      <c r="CV52">
        <v>22.22</v>
      </c>
      <c r="CW52">
        <v>100</v>
      </c>
      <c r="CX52">
        <v>22.22</v>
      </c>
      <c r="CY52" t="s">
        <v>471</v>
      </c>
      <c r="CZ52" t="s">
        <v>471</v>
      </c>
      <c r="DA52">
        <v>42.857142857142854</v>
      </c>
      <c r="DB52">
        <v>100</v>
      </c>
    </row>
    <row r="53" spans="1:106" x14ac:dyDescent="0.25">
      <c r="A53" t="s">
        <v>1430</v>
      </c>
      <c r="B53">
        <v>7871</v>
      </c>
      <c r="C53" t="s">
        <v>1403</v>
      </c>
      <c r="D53" t="s">
        <v>1431</v>
      </c>
      <c r="E53" t="s">
        <v>1432</v>
      </c>
      <c r="F53" t="s">
        <v>1399</v>
      </c>
      <c r="G53" t="s">
        <v>1400</v>
      </c>
      <c r="H53" t="s">
        <v>1404</v>
      </c>
      <c r="I53" t="s">
        <v>1433</v>
      </c>
      <c r="J53" t="s">
        <v>467</v>
      </c>
      <c r="K53" t="s">
        <v>522</v>
      </c>
      <c r="L53" t="s">
        <v>2658</v>
      </c>
      <c r="M53">
        <v>100</v>
      </c>
      <c r="N53">
        <v>100</v>
      </c>
      <c r="O53">
        <v>1</v>
      </c>
      <c r="Q53" t="s">
        <v>2659</v>
      </c>
      <c r="R53" t="s">
        <v>1407</v>
      </c>
      <c r="S53">
        <v>4</v>
      </c>
      <c r="T53">
        <v>8</v>
      </c>
      <c r="U53">
        <v>50</v>
      </c>
      <c r="V53">
        <v>44013</v>
      </c>
      <c r="W53">
        <v>44196</v>
      </c>
      <c r="X53">
        <v>0</v>
      </c>
      <c r="Y53">
        <v>0</v>
      </c>
      <c r="Z53">
        <v>0</v>
      </c>
      <c r="AA53" t="s">
        <v>528</v>
      </c>
      <c r="AB53">
        <v>9.4499999999999993</v>
      </c>
      <c r="AC53">
        <v>4.7249999999999996</v>
      </c>
      <c r="AD53">
        <v>5.84</v>
      </c>
      <c r="AE53" t="s">
        <v>2660</v>
      </c>
      <c r="AF53">
        <v>9.4499999999999993</v>
      </c>
      <c r="AG53">
        <v>4.7249999999999996</v>
      </c>
      <c r="AH53">
        <v>10.85</v>
      </c>
      <c r="AI53" t="s">
        <v>2660</v>
      </c>
      <c r="AJ53">
        <v>9.4499999999999993</v>
      </c>
      <c r="AK53">
        <v>4.7249999999999996</v>
      </c>
      <c r="AL53">
        <v>10.85</v>
      </c>
      <c r="AM53" t="s">
        <v>2660</v>
      </c>
      <c r="AN53">
        <v>9.4499999999999993</v>
      </c>
      <c r="AO53">
        <v>4.7249999999999996</v>
      </c>
      <c r="AP53">
        <v>10.85</v>
      </c>
      <c r="AQ53" t="s">
        <v>2660</v>
      </c>
      <c r="AR53">
        <v>9.4499999999999993</v>
      </c>
      <c r="AS53">
        <v>4.7249999999999996</v>
      </c>
      <c r="AT53">
        <v>7.1749999999999998</v>
      </c>
      <c r="AU53" t="s">
        <v>2660</v>
      </c>
      <c r="AV53">
        <v>9.4499999999999993</v>
      </c>
      <c r="AW53">
        <v>4.7249999999999996</v>
      </c>
      <c r="AX53">
        <v>7.1749999999999998</v>
      </c>
      <c r="AY53" t="s">
        <v>2660</v>
      </c>
      <c r="AZ53">
        <v>9.4499999999999993</v>
      </c>
      <c r="BA53">
        <v>4.7249999999999996</v>
      </c>
      <c r="BB53">
        <v>10.85</v>
      </c>
      <c r="BC53" t="s">
        <v>2660</v>
      </c>
      <c r="BD53">
        <v>9.4499999999999993</v>
      </c>
      <c r="BE53">
        <v>4.7249999999999996</v>
      </c>
      <c r="BF53">
        <v>10.85</v>
      </c>
      <c r="BG53" t="s">
        <v>2660</v>
      </c>
      <c r="BH53">
        <v>9.4499999999999993</v>
      </c>
      <c r="BI53">
        <v>4.7249999999999996</v>
      </c>
      <c r="BJ53">
        <v>10.85</v>
      </c>
      <c r="BK53" t="s">
        <v>2660</v>
      </c>
      <c r="BL53">
        <v>9.4499999999999993</v>
      </c>
      <c r="BM53">
        <v>4.7249999999999996</v>
      </c>
      <c r="BN53">
        <v>10.85</v>
      </c>
      <c r="BO53" t="s">
        <v>2660</v>
      </c>
      <c r="BP53">
        <v>5.5</v>
      </c>
      <c r="BQ53">
        <v>2.75</v>
      </c>
      <c r="BR53">
        <v>3.8600000000000003</v>
      </c>
      <c r="BS53" t="s">
        <v>2660</v>
      </c>
      <c r="BT53" t="s">
        <v>2661</v>
      </c>
      <c r="BU53">
        <v>100.00000000000001</v>
      </c>
      <c r="BV53">
        <v>0</v>
      </c>
      <c r="BW53">
        <v>9.4499999999999993</v>
      </c>
      <c r="BX53">
        <v>18.899999999999999</v>
      </c>
      <c r="BY53">
        <v>28.349999999999998</v>
      </c>
      <c r="BZ53">
        <v>37.799999999999997</v>
      </c>
      <c r="CA53">
        <v>47.25</v>
      </c>
      <c r="CB53">
        <v>56.7</v>
      </c>
      <c r="CC53">
        <v>66.150000000000006</v>
      </c>
      <c r="CD53">
        <v>75.600000000000009</v>
      </c>
      <c r="CE53">
        <v>85.050000000000011</v>
      </c>
      <c r="CF53">
        <v>94.500000000000014</v>
      </c>
      <c r="CG53">
        <v>100.00000000000001</v>
      </c>
      <c r="CH53" s="226">
        <v>28.349999999999998</v>
      </c>
      <c r="CI53">
        <v>0</v>
      </c>
      <c r="CJ53">
        <v>9.4499999999999993</v>
      </c>
      <c r="CK53">
        <v>18.899999999999999</v>
      </c>
      <c r="CL53">
        <v>18.899999999999999</v>
      </c>
      <c r="CM53">
        <v>18.899999999999999</v>
      </c>
      <c r="CN53">
        <v>18.899999999999999</v>
      </c>
      <c r="CO53">
        <v>18.899999999999999</v>
      </c>
      <c r="CP53">
        <v>18.899999999999999</v>
      </c>
      <c r="CQ53">
        <v>18.899999999999999</v>
      </c>
      <c r="CR53">
        <v>18.899999999999999</v>
      </c>
      <c r="CS53">
        <v>18.899999999999999</v>
      </c>
      <c r="CT53">
        <v>18.899999999999999</v>
      </c>
      <c r="CU53" s="226">
        <v>28.349999999999998</v>
      </c>
      <c r="CV53">
        <v>18.899999999999999</v>
      </c>
      <c r="CW53">
        <v>100</v>
      </c>
      <c r="CX53">
        <v>18.899999999999999</v>
      </c>
      <c r="CY53" t="s">
        <v>471</v>
      </c>
      <c r="CZ53" t="s">
        <v>471</v>
      </c>
      <c r="DA53">
        <v>50.000000000000007</v>
      </c>
      <c r="DB53">
        <v>100</v>
      </c>
    </row>
    <row r="54" spans="1:106" x14ac:dyDescent="0.25">
      <c r="A54" t="s">
        <v>1430</v>
      </c>
      <c r="B54">
        <v>7871</v>
      </c>
      <c r="C54" t="s">
        <v>1403</v>
      </c>
      <c r="D54" t="s">
        <v>1431</v>
      </c>
      <c r="E54" t="s">
        <v>1432</v>
      </c>
      <c r="F54" t="s">
        <v>1399</v>
      </c>
      <c r="G54" t="s">
        <v>1400</v>
      </c>
      <c r="H54" t="s">
        <v>1404</v>
      </c>
      <c r="I54" t="s">
        <v>1433</v>
      </c>
      <c r="J54" t="s">
        <v>467</v>
      </c>
      <c r="K54" t="s">
        <v>522</v>
      </c>
      <c r="L54" t="s">
        <v>2662</v>
      </c>
      <c r="M54">
        <v>100</v>
      </c>
      <c r="N54">
        <v>100</v>
      </c>
      <c r="O54">
        <v>2</v>
      </c>
      <c r="Q54" t="s">
        <v>2663</v>
      </c>
      <c r="R54" t="s">
        <v>1407</v>
      </c>
      <c r="S54">
        <v>4</v>
      </c>
      <c r="T54">
        <v>8</v>
      </c>
      <c r="U54">
        <v>50</v>
      </c>
      <c r="V54">
        <v>44013</v>
      </c>
      <c r="W54">
        <v>44196</v>
      </c>
      <c r="X54">
        <v>0</v>
      </c>
      <c r="Y54">
        <v>0</v>
      </c>
      <c r="Z54">
        <v>0</v>
      </c>
      <c r="AA54" t="s">
        <v>528</v>
      </c>
      <c r="AB54">
        <v>2.23</v>
      </c>
      <c r="AC54">
        <v>1.115</v>
      </c>
      <c r="AD54">
        <v>5.84</v>
      </c>
      <c r="AE54" t="s">
        <v>2664</v>
      </c>
      <c r="AF54">
        <v>12.25</v>
      </c>
      <c r="AG54">
        <v>6.125</v>
      </c>
      <c r="AH54">
        <v>10.85</v>
      </c>
      <c r="AI54" t="s">
        <v>2664</v>
      </c>
      <c r="AJ54">
        <v>12.25</v>
      </c>
      <c r="AK54">
        <v>6.125</v>
      </c>
      <c r="AL54">
        <v>10.85</v>
      </c>
      <c r="AM54" t="s">
        <v>2664</v>
      </c>
      <c r="AN54">
        <v>12.25</v>
      </c>
      <c r="AO54">
        <v>6.125</v>
      </c>
      <c r="AP54">
        <v>10.85</v>
      </c>
      <c r="AQ54" t="s">
        <v>2664</v>
      </c>
      <c r="AR54">
        <v>4.9000000000000004</v>
      </c>
      <c r="AS54">
        <v>2.4500000000000002</v>
      </c>
      <c r="AT54">
        <v>7.1749999999999998</v>
      </c>
      <c r="AU54" t="s">
        <v>2664</v>
      </c>
      <c r="AV54">
        <v>4.9000000000000004</v>
      </c>
      <c r="AW54">
        <v>2.4500000000000002</v>
      </c>
      <c r="AX54">
        <v>7.1749999999999998</v>
      </c>
      <c r="AY54" t="s">
        <v>2664</v>
      </c>
      <c r="AZ54">
        <v>12.25</v>
      </c>
      <c r="BA54">
        <v>6.125</v>
      </c>
      <c r="BB54">
        <v>10.85</v>
      </c>
      <c r="BC54" t="s">
        <v>2664</v>
      </c>
      <c r="BD54">
        <v>12.25</v>
      </c>
      <c r="BE54">
        <v>6.125</v>
      </c>
      <c r="BF54">
        <v>10.85</v>
      </c>
      <c r="BG54" t="s">
        <v>2664</v>
      </c>
      <c r="BH54">
        <v>12.25</v>
      </c>
      <c r="BI54">
        <v>6.125</v>
      </c>
      <c r="BJ54">
        <v>10.85</v>
      </c>
      <c r="BK54" t="s">
        <v>2664</v>
      </c>
      <c r="BL54">
        <v>12.25</v>
      </c>
      <c r="BM54">
        <v>6.125</v>
      </c>
      <c r="BN54">
        <v>10.85</v>
      </c>
      <c r="BO54" t="s">
        <v>2664</v>
      </c>
      <c r="BP54">
        <v>2.2200000000000002</v>
      </c>
      <c r="BQ54">
        <v>1.1100000000000001</v>
      </c>
      <c r="BR54">
        <v>3.8600000000000003</v>
      </c>
      <c r="BS54" t="s">
        <v>2664</v>
      </c>
      <c r="BT54" t="s">
        <v>2665</v>
      </c>
      <c r="BU54">
        <v>100</v>
      </c>
      <c r="BV54">
        <v>0</v>
      </c>
      <c r="BW54">
        <v>2.23</v>
      </c>
      <c r="BX54">
        <v>14.48</v>
      </c>
      <c r="BY54">
        <v>26.73</v>
      </c>
      <c r="BZ54">
        <v>38.980000000000004</v>
      </c>
      <c r="CA54">
        <v>43.88</v>
      </c>
      <c r="CB54">
        <v>48.78</v>
      </c>
      <c r="CC54">
        <v>61.03</v>
      </c>
      <c r="CD54">
        <v>73.28</v>
      </c>
      <c r="CE54">
        <v>85.53</v>
      </c>
      <c r="CF54">
        <v>97.78</v>
      </c>
      <c r="CG54">
        <v>100</v>
      </c>
      <c r="CH54" s="226">
        <v>16.71</v>
      </c>
      <c r="CI54">
        <v>0</v>
      </c>
      <c r="CJ54">
        <v>2.23</v>
      </c>
      <c r="CK54">
        <v>14.48</v>
      </c>
      <c r="CL54">
        <v>14.48</v>
      </c>
      <c r="CM54">
        <v>14.48</v>
      </c>
      <c r="CN54">
        <v>14.48</v>
      </c>
      <c r="CO54">
        <v>14.48</v>
      </c>
      <c r="CP54">
        <v>14.48</v>
      </c>
      <c r="CQ54">
        <v>14.48</v>
      </c>
      <c r="CR54">
        <v>14.48</v>
      </c>
      <c r="CS54">
        <v>14.48</v>
      </c>
      <c r="CT54">
        <v>14.48</v>
      </c>
      <c r="CU54" s="226">
        <v>16.71</v>
      </c>
      <c r="CV54">
        <v>14.48</v>
      </c>
      <c r="CW54">
        <v>100</v>
      </c>
      <c r="CX54">
        <v>14.48</v>
      </c>
      <c r="CY54" t="s">
        <v>471</v>
      </c>
      <c r="CZ54" t="s">
        <v>471</v>
      </c>
      <c r="DA54">
        <v>50</v>
      </c>
      <c r="DB54">
        <v>100</v>
      </c>
    </row>
    <row r="55" spans="1:106" x14ac:dyDescent="0.25">
      <c r="A55" t="s">
        <v>1447</v>
      </c>
      <c r="B55">
        <v>7871</v>
      </c>
      <c r="C55" t="s">
        <v>1403</v>
      </c>
      <c r="D55" t="s">
        <v>1448</v>
      </c>
      <c r="E55" t="s">
        <v>1449</v>
      </c>
      <c r="F55" t="s">
        <v>1399</v>
      </c>
      <c r="G55" t="s">
        <v>1400</v>
      </c>
      <c r="H55" t="s">
        <v>1404</v>
      </c>
      <c r="I55" t="s">
        <v>1450</v>
      </c>
      <c r="J55" t="s">
        <v>467</v>
      </c>
      <c r="K55" t="s">
        <v>522</v>
      </c>
      <c r="L55" t="s">
        <v>2666</v>
      </c>
      <c r="M55">
        <v>100</v>
      </c>
      <c r="N55">
        <v>100</v>
      </c>
      <c r="O55">
        <v>1</v>
      </c>
      <c r="Q55" t="s">
        <v>2667</v>
      </c>
      <c r="R55" t="s">
        <v>1407</v>
      </c>
      <c r="S55">
        <v>3</v>
      </c>
      <c r="T55">
        <v>8</v>
      </c>
      <c r="U55">
        <v>37.5</v>
      </c>
      <c r="V55">
        <v>44013</v>
      </c>
      <c r="W55">
        <v>44196</v>
      </c>
      <c r="X55">
        <v>0</v>
      </c>
      <c r="Y55">
        <v>0</v>
      </c>
      <c r="Z55">
        <v>0</v>
      </c>
      <c r="AA55" t="s">
        <v>528</v>
      </c>
      <c r="AB55">
        <v>4.17</v>
      </c>
      <c r="AC55">
        <v>1.56375</v>
      </c>
      <c r="AD55">
        <v>6.3337500000000002</v>
      </c>
      <c r="AE55" t="s">
        <v>2668</v>
      </c>
      <c r="AF55">
        <v>8.33</v>
      </c>
      <c r="AG55">
        <v>3.1237499999999998</v>
      </c>
      <c r="AH55">
        <v>9.1462499999999984</v>
      </c>
      <c r="AI55" t="s">
        <v>2668</v>
      </c>
      <c r="AJ55">
        <v>12.5</v>
      </c>
      <c r="AK55">
        <v>4.6875</v>
      </c>
      <c r="AL55">
        <v>10.71</v>
      </c>
      <c r="AM55" t="s">
        <v>2668</v>
      </c>
      <c r="AN55">
        <v>8.33</v>
      </c>
      <c r="AO55">
        <v>3.1237499999999998</v>
      </c>
      <c r="AP55">
        <v>9.1462499999999984</v>
      </c>
      <c r="AQ55" t="s">
        <v>2668</v>
      </c>
      <c r="AR55">
        <v>12.5</v>
      </c>
      <c r="AS55">
        <v>4.6875</v>
      </c>
      <c r="AT55">
        <v>10.71</v>
      </c>
      <c r="AU55" t="s">
        <v>2668</v>
      </c>
      <c r="AV55">
        <v>8.33</v>
      </c>
      <c r="AW55">
        <v>3.1237499999999998</v>
      </c>
      <c r="AX55">
        <v>9.1462499999999984</v>
      </c>
      <c r="AY55" t="s">
        <v>2668</v>
      </c>
      <c r="AZ55">
        <v>12.5</v>
      </c>
      <c r="BA55">
        <v>4.6875</v>
      </c>
      <c r="BB55">
        <v>10.71</v>
      </c>
      <c r="BC55" t="s">
        <v>2668</v>
      </c>
      <c r="BD55">
        <v>8.33</v>
      </c>
      <c r="BE55">
        <v>3.1237499999999998</v>
      </c>
      <c r="BF55">
        <v>9.1462499999999984</v>
      </c>
      <c r="BG55" t="s">
        <v>2668</v>
      </c>
      <c r="BH55">
        <v>12.5</v>
      </c>
      <c r="BI55">
        <v>4.6875</v>
      </c>
      <c r="BJ55">
        <v>10.71</v>
      </c>
      <c r="BK55" t="s">
        <v>2668</v>
      </c>
      <c r="BL55">
        <v>8.33</v>
      </c>
      <c r="BM55">
        <v>3.1237499999999998</v>
      </c>
      <c r="BN55">
        <v>9.1462499999999984</v>
      </c>
      <c r="BO55" t="s">
        <v>2668</v>
      </c>
      <c r="BP55">
        <v>4.18</v>
      </c>
      <c r="BQ55">
        <v>1.5674999999999999</v>
      </c>
      <c r="BR55">
        <v>5.0949999999999998</v>
      </c>
      <c r="BS55" t="s">
        <v>2668</v>
      </c>
      <c r="BT55" t="s">
        <v>2669</v>
      </c>
      <c r="BU55">
        <v>100</v>
      </c>
      <c r="BV55">
        <v>0</v>
      </c>
      <c r="BW55">
        <v>4.17</v>
      </c>
      <c r="BX55">
        <v>12.5</v>
      </c>
      <c r="BY55">
        <v>25</v>
      </c>
      <c r="BZ55">
        <v>33.33</v>
      </c>
      <c r="CA55">
        <v>45.83</v>
      </c>
      <c r="CB55">
        <v>54.16</v>
      </c>
      <c r="CC55">
        <v>66.66</v>
      </c>
      <c r="CD55">
        <v>74.989999999999995</v>
      </c>
      <c r="CE55">
        <v>87.49</v>
      </c>
      <c r="CF55">
        <v>95.82</v>
      </c>
      <c r="CG55">
        <v>100</v>
      </c>
      <c r="CH55" s="226">
        <v>16.670000000000002</v>
      </c>
      <c r="CI55">
        <v>0</v>
      </c>
      <c r="CJ55">
        <v>4.17</v>
      </c>
      <c r="CK55">
        <v>12.5</v>
      </c>
      <c r="CL55">
        <v>12.5</v>
      </c>
      <c r="CM55">
        <v>12.5</v>
      </c>
      <c r="CN55">
        <v>12.5</v>
      </c>
      <c r="CO55">
        <v>12.5</v>
      </c>
      <c r="CP55">
        <v>12.5</v>
      </c>
      <c r="CQ55">
        <v>12.5</v>
      </c>
      <c r="CR55">
        <v>12.5</v>
      </c>
      <c r="CS55">
        <v>12.5</v>
      </c>
      <c r="CT55">
        <v>12.5</v>
      </c>
      <c r="CU55" s="226">
        <v>16.670000000000002</v>
      </c>
      <c r="CV55">
        <v>12.5</v>
      </c>
      <c r="CW55">
        <v>100</v>
      </c>
      <c r="CX55">
        <v>12.5</v>
      </c>
      <c r="CY55" t="s">
        <v>471</v>
      </c>
      <c r="CZ55" t="s">
        <v>471</v>
      </c>
      <c r="DA55">
        <v>37.5</v>
      </c>
      <c r="DB55">
        <v>100</v>
      </c>
    </row>
    <row r="56" spans="1:106" x14ac:dyDescent="0.25">
      <c r="A56" t="s">
        <v>1447</v>
      </c>
      <c r="B56">
        <v>7871</v>
      </c>
      <c r="C56" t="s">
        <v>1403</v>
      </c>
      <c r="D56" t="s">
        <v>1448</v>
      </c>
      <c r="E56" t="s">
        <v>1449</v>
      </c>
      <c r="F56" t="s">
        <v>1399</v>
      </c>
      <c r="G56" t="s">
        <v>1400</v>
      </c>
      <c r="H56" t="s">
        <v>1404</v>
      </c>
      <c r="I56" t="s">
        <v>1450</v>
      </c>
      <c r="J56" t="s">
        <v>467</v>
      </c>
      <c r="K56" t="s">
        <v>522</v>
      </c>
      <c r="L56" t="s">
        <v>2670</v>
      </c>
      <c r="M56">
        <v>100</v>
      </c>
      <c r="N56">
        <v>100</v>
      </c>
      <c r="O56">
        <v>2</v>
      </c>
      <c r="Q56" t="s">
        <v>2671</v>
      </c>
      <c r="R56" t="s">
        <v>1407</v>
      </c>
      <c r="S56">
        <v>3</v>
      </c>
      <c r="T56">
        <v>8</v>
      </c>
      <c r="U56">
        <v>37.5</v>
      </c>
      <c r="V56">
        <v>44013</v>
      </c>
      <c r="W56">
        <v>44196</v>
      </c>
      <c r="X56">
        <v>0</v>
      </c>
      <c r="Y56">
        <v>0</v>
      </c>
      <c r="Z56">
        <v>0</v>
      </c>
      <c r="AA56" t="s">
        <v>528</v>
      </c>
      <c r="AB56">
        <v>6.66</v>
      </c>
      <c r="AC56">
        <v>2.4975000000000001</v>
      </c>
      <c r="AD56">
        <v>6.3337500000000002</v>
      </c>
      <c r="AE56" t="s">
        <v>2672</v>
      </c>
      <c r="AF56">
        <v>10</v>
      </c>
      <c r="AG56">
        <v>3.75</v>
      </c>
      <c r="AH56">
        <v>9.1462499999999984</v>
      </c>
      <c r="AI56" t="s">
        <v>2672</v>
      </c>
      <c r="AJ56">
        <v>10</v>
      </c>
      <c r="AK56">
        <v>3.75</v>
      </c>
      <c r="AL56">
        <v>10.71</v>
      </c>
      <c r="AM56" t="s">
        <v>2672</v>
      </c>
      <c r="AN56">
        <v>10</v>
      </c>
      <c r="AO56">
        <v>3.75</v>
      </c>
      <c r="AP56">
        <v>9.1462499999999984</v>
      </c>
      <c r="AQ56" t="s">
        <v>2672</v>
      </c>
      <c r="AR56">
        <v>10</v>
      </c>
      <c r="AS56">
        <v>3.75</v>
      </c>
      <c r="AT56">
        <v>10.71</v>
      </c>
      <c r="AU56" t="s">
        <v>2672</v>
      </c>
      <c r="AV56">
        <v>10</v>
      </c>
      <c r="AW56">
        <v>3.75</v>
      </c>
      <c r="AX56">
        <v>9.1462499999999984</v>
      </c>
      <c r="AY56" t="s">
        <v>2672</v>
      </c>
      <c r="AZ56">
        <v>10</v>
      </c>
      <c r="BA56">
        <v>3.75</v>
      </c>
      <c r="BB56">
        <v>10.71</v>
      </c>
      <c r="BC56" t="s">
        <v>2672</v>
      </c>
      <c r="BD56">
        <v>10</v>
      </c>
      <c r="BE56">
        <v>3.75</v>
      </c>
      <c r="BF56">
        <v>9.1462499999999984</v>
      </c>
      <c r="BG56" t="s">
        <v>2672</v>
      </c>
      <c r="BH56">
        <v>10</v>
      </c>
      <c r="BI56">
        <v>3.75</v>
      </c>
      <c r="BJ56">
        <v>10.71</v>
      </c>
      <c r="BK56" t="s">
        <v>2672</v>
      </c>
      <c r="BL56">
        <v>10</v>
      </c>
      <c r="BM56">
        <v>3.75</v>
      </c>
      <c r="BN56">
        <v>9.1462499999999984</v>
      </c>
      <c r="BO56" t="s">
        <v>2672</v>
      </c>
      <c r="BP56">
        <v>3.34</v>
      </c>
      <c r="BQ56">
        <v>1.2524999999999999</v>
      </c>
      <c r="BR56">
        <v>5.0949999999999998</v>
      </c>
      <c r="BS56" t="s">
        <v>2672</v>
      </c>
      <c r="BT56" t="s">
        <v>2673</v>
      </c>
      <c r="BU56">
        <v>100</v>
      </c>
      <c r="BV56">
        <v>0</v>
      </c>
      <c r="BW56">
        <v>6.66</v>
      </c>
      <c r="BX56">
        <v>16.66</v>
      </c>
      <c r="BY56">
        <v>26.66</v>
      </c>
      <c r="BZ56">
        <v>36.659999999999997</v>
      </c>
      <c r="CA56">
        <v>46.66</v>
      </c>
      <c r="CB56">
        <v>56.66</v>
      </c>
      <c r="CC56">
        <v>66.66</v>
      </c>
      <c r="CD56">
        <v>76.66</v>
      </c>
      <c r="CE56">
        <v>86.66</v>
      </c>
      <c r="CF56">
        <v>96.66</v>
      </c>
      <c r="CG56">
        <v>100</v>
      </c>
      <c r="CH56" s="226">
        <v>23.32</v>
      </c>
      <c r="CI56">
        <v>0</v>
      </c>
      <c r="CJ56">
        <v>6.66</v>
      </c>
      <c r="CK56">
        <v>16.66</v>
      </c>
      <c r="CL56">
        <v>16.66</v>
      </c>
      <c r="CM56">
        <v>16.66</v>
      </c>
      <c r="CN56">
        <v>16.66</v>
      </c>
      <c r="CO56">
        <v>16.66</v>
      </c>
      <c r="CP56">
        <v>16.66</v>
      </c>
      <c r="CQ56">
        <v>16.66</v>
      </c>
      <c r="CR56">
        <v>16.66</v>
      </c>
      <c r="CS56">
        <v>16.66</v>
      </c>
      <c r="CT56">
        <v>16.66</v>
      </c>
      <c r="CU56" s="226">
        <v>23.32</v>
      </c>
      <c r="CV56">
        <v>16.66</v>
      </c>
      <c r="CW56">
        <v>100</v>
      </c>
      <c r="CX56">
        <v>16.66</v>
      </c>
      <c r="CY56" t="s">
        <v>471</v>
      </c>
      <c r="CZ56" t="s">
        <v>471</v>
      </c>
      <c r="DA56">
        <v>37.5</v>
      </c>
      <c r="DB56">
        <v>100</v>
      </c>
    </row>
    <row r="57" spans="1:106" x14ac:dyDescent="0.25">
      <c r="A57" t="s">
        <v>1447</v>
      </c>
      <c r="B57">
        <v>7871</v>
      </c>
      <c r="C57" t="s">
        <v>1403</v>
      </c>
      <c r="D57" t="s">
        <v>1448</v>
      </c>
      <c r="E57" t="s">
        <v>1449</v>
      </c>
      <c r="F57" t="s">
        <v>1399</v>
      </c>
      <c r="G57" t="s">
        <v>1400</v>
      </c>
      <c r="H57" t="s">
        <v>1404</v>
      </c>
      <c r="I57" t="s">
        <v>1450</v>
      </c>
      <c r="J57" t="s">
        <v>467</v>
      </c>
      <c r="K57" t="s">
        <v>522</v>
      </c>
      <c r="L57" t="s">
        <v>2674</v>
      </c>
      <c r="M57">
        <v>100</v>
      </c>
      <c r="N57">
        <v>100</v>
      </c>
      <c r="O57">
        <v>3</v>
      </c>
      <c r="Q57" t="s">
        <v>2675</v>
      </c>
      <c r="R57" t="s">
        <v>1407</v>
      </c>
      <c r="S57">
        <v>2</v>
      </c>
      <c r="T57">
        <v>8</v>
      </c>
      <c r="U57">
        <v>25</v>
      </c>
      <c r="V57">
        <v>44013</v>
      </c>
      <c r="W57">
        <v>44196</v>
      </c>
      <c r="X57">
        <v>0</v>
      </c>
      <c r="Y57">
        <v>0</v>
      </c>
      <c r="Z57">
        <v>0</v>
      </c>
      <c r="AA57" t="s">
        <v>528</v>
      </c>
      <c r="AB57">
        <v>9.09</v>
      </c>
      <c r="AC57">
        <v>2.2725</v>
      </c>
      <c r="AD57">
        <v>6.3337500000000002</v>
      </c>
      <c r="AE57" t="s">
        <v>2676</v>
      </c>
      <c r="AF57">
        <v>9.09</v>
      </c>
      <c r="AG57">
        <v>2.2725</v>
      </c>
      <c r="AH57">
        <v>9.1462499999999984</v>
      </c>
      <c r="AI57" t="s">
        <v>2676</v>
      </c>
      <c r="AJ57">
        <v>9.09</v>
      </c>
      <c r="AK57">
        <v>2.2725</v>
      </c>
      <c r="AL57">
        <v>10.71</v>
      </c>
      <c r="AM57" t="s">
        <v>2676</v>
      </c>
      <c r="AN57">
        <v>9.09</v>
      </c>
      <c r="AO57">
        <v>2.2725</v>
      </c>
      <c r="AP57">
        <v>9.1462499999999984</v>
      </c>
      <c r="AQ57" t="s">
        <v>2676</v>
      </c>
      <c r="AR57">
        <v>9.09</v>
      </c>
      <c r="AS57">
        <v>2.2725</v>
      </c>
      <c r="AT57">
        <v>10.71</v>
      </c>
      <c r="AU57" t="s">
        <v>2676</v>
      </c>
      <c r="AV57">
        <v>9.09</v>
      </c>
      <c r="AW57">
        <v>2.2725</v>
      </c>
      <c r="AX57">
        <v>9.1462499999999984</v>
      </c>
      <c r="AY57" t="s">
        <v>2676</v>
      </c>
      <c r="AZ57">
        <v>9.09</v>
      </c>
      <c r="BA57">
        <v>2.2725</v>
      </c>
      <c r="BB57">
        <v>10.71</v>
      </c>
      <c r="BC57" t="s">
        <v>2676</v>
      </c>
      <c r="BD57">
        <v>9.09</v>
      </c>
      <c r="BE57">
        <v>2.2725</v>
      </c>
      <c r="BF57">
        <v>9.1462499999999984</v>
      </c>
      <c r="BG57" t="s">
        <v>2676</v>
      </c>
      <c r="BH57">
        <v>9.09</v>
      </c>
      <c r="BI57">
        <v>2.2725</v>
      </c>
      <c r="BJ57">
        <v>10.71</v>
      </c>
      <c r="BK57" t="s">
        <v>2676</v>
      </c>
      <c r="BL57">
        <v>9.09</v>
      </c>
      <c r="BM57">
        <v>2.2725</v>
      </c>
      <c r="BN57">
        <v>9.1462499999999984</v>
      </c>
      <c r="BO57" t="s">
        <v>2676</v>
      </c>
      <c r="BP57">
        <v>9.1</v>
      </c>
      <c r="BQ57">
        <v>2.2749999999999999</v>
      </c>
      <c r="BR57">
        <v>5.0949999999999998</v>
      </c>
      <c r="BS57" t="s">
        <v>2676</v>
      </c>
      <c r="BT57" t="s">
        <v>2677</v>
      </c>
      <c r="BU57">
        <v>100.00000000000001</v>
      </c>
      <c r="BV57">
        <v>0</v>
      </c>
      <c r="BW57">
        <v>9.09</v>
      </c>
      <c r="BX57">
        <v>18.18</v>
      </c>
      <c r="BY57">
        <v>27.27</v>
      </c>
      <c r="BZ57">
        <v>36.36</v>
      </c>
      <c r="CA57">
        <v>45.45</v>
      </c>
      <c r="CB57">
        <v>54.540000000000006</v>
      </c>
      <c r="CC57">
        <v>63.63000000000001</v>
      </c>
      <c r="CD57">
        <v>72.720000000000013</v>
      </c>
      <c r="CE57">
        <v>81.810000000000016</v>
      </c>
      <c r="CF57">
        <v>90.90000000000002</v>
      </c>
      <c r="CG57">
        <v>100.00000000000001</v>
      </c>
      <c r="CH57" s="226">
        <v>27.27</v>
      </c>
      <c r="CI57">
        <v>0</v>
      </c>
      <c r="CJ57">
        <v>9.09</v>
      </c>
      <c r="CK57">
        <v>18.18</v>
      </c>
      <c r="CL57">
        <v>18.18</v>
      </c>
      <c r="CM57">
        <v>18.18</v>
      </c>
      <c r="CN57">
        <v>18.18</v>
      </c>
      <c r="CO57">
        <v>18.18</v>
      </c>
      <c r="CP57">
        <v>18.18</v>
      </c>
      <c r="CQ57">
        <v>18.18</v>
      </c>
      <c r="CR57">
        <v>18.18</v>
      </c>
      <c r="CS57">
        <v>18.18</v>
      </c>
      <c r="CT57">
        <v>18.18</v>
      </c>
      <c r="CU57" s="226">
        <v>27.27</v>
      </c>
      <c r="CV57">
        <v>18.18</v>
      </c>
      <c r="CW57">
        <v>100</v>
      </c>
      <c r="CX57">
        <v>18.18</v>
      </c>
      <c r="CY57" t="s">
        <v>471</v>
      </c>
      <c r="CZ57" t="s">
        <v>471</v>
      </c>
      <c r="DA57">
        <v>25.000000000000004</v>
      </c>
      <c r="DB57">
        <v>100</v>
      </c>
    </row>
    <row r="58" spans="1:106" x14ac:dyDescent="0.25">
      <c r="A58" t="s">
        <v>1465</v>
      </c>
      <c r="B58">
        <v>7871</v>
      </c>
      <c r="C58" t="s">
        <v>1403</v>
      </c>
      <c r="D58" t="s">
        <v>1466</v>
      </c>
      <c r="E58" t="s">
        <v>1467</v>
      </c>
      <c r="F58" t="s">
        <v>1399</v>
      </c>
      <c r="G58" t="s">
        <v>1400</v>
      </c>
      <c r="H58" t="s">
        <v>1404</v>
      </c>
      <c r="I58" t="s">
        <v>1468</v>
      </c>
      <c r="J58" t="s">
        <v>456</v>
      </c>
      <c r="K58" t="s">
        <v>458</v>
      </c>
      <c r="L58" t="s">
        <v>2678</v>
      </c>
      <c r="M58">
        <v>100</v>
      </c>
      <c r="N58">
        <v>100</v>
      </c>
      <c r="O58">
        <v>1</v>
      </c>
      <c r="Q58" t="s">
        <v>2679</v>
      </c>
      <c r="R58" t="s">
        <v>1407</v>
      </c>
      <c r="S58">
        <v>7</v>
      </c>
      <c r="T58">
        <v>7</v>
      </c>
      <c r="U58">
        <v>100</v>
      </c>
      <c r="V58">
        <v>44013</v>
      </c>
      <c r="W58">
        <v>44196</v>
      </c>
      <c r="X58">
        <v>0</v>
      </c>
      <c r="Y58">
        <v>0</v>
      </c>
      <c r="Z58">
        <v>0</v>
      </c>
      <c r="AA58" t="s">
        <v>528</v>
      </c>
      <c r="AB58">
        <v>0</v>
      </c>
      <c r="AC58">
        <v>0</v>
      </c>
      <c r="AD58">
        <v>0</v>
      </c>
      <c r="AE58" t="s">
        <v>528</v>
      </c>
      <c r="AF58">
        <v>0</v>
      </c>
      <c r="AG58">
        <v>0</v>
      </c>
      <c r="AH58">
        <v>0</v>
      </c>
      <c r="AI58" t="s">
        <v>528</v>
      </c>
      <c r="AJ58">
        <v>33.33</v>
      </c>
      <c r="AK58">
        <v>33.33</v>
      </c>
      <c r="AL58">
        <v>33.33</v>
      </c>
      <c r="AM58" t="s">
        <v>1474</v>
      </c>
      <c r="AN58">
        <v>0</v>
      </c>
      <c r="AO58">
        <v>0</v>
      </c>
      <c r="AP58">
        <v>0</v>
      </c>
      <c r="AQ58" t="s">
        <v>528</v>
      </c>
      <c r="AR58">
        <v>0</v>
      </c>
      <c r="AS58">
        <v>0</v>
      </c>
      <c r="AT58">
        <v>0</v>
      </c>
      <c r="AU58" t="s">
        <v>528</v>
      </c>
      <c r="AV58">
        <v>0</v>
      </c>
      <c r="AW58">
        <v>0</v>
      </c>
      <c r="AX58">
        <v>0</v>
      </c>
      <c r="AY58" t="s">
        <v>528</v>
      </c>
      <c r="AZ58">
        <v>33.33</v>
      </c>
      <c r="BA58">
        <v>33.33</v>
      </c>
      <c r="BB58">
        <v>33.33</v>
      </c>
      <c r="BC58" t="s">
        <v>1475</v>
      </c>
      <c r="BD58">
        <v>0</v>
      </c>
      <c r="BE58">
        <v>0</v>
      </c>
      <c r="BF58">
        <v>0</v>
      </c>
      <c r="BG58" t="s">
        <v>528</v>
      </c>
      <c r="BH58">
        <v>0</v>
      </c>
      <c r="BI58">
        <v>0</v>
      </c>
      <c r="BJ58">
        <v>0</v>
      </c>
      <c r="BK58" t="s">
        <v>528</v>
      </c>
      <c r="BL58">
        <v>0</v>
      </c>
      <c r="BM58">
        <v>0</v>
      </c>
      <c r="BN58">
        <v>0</v>
      </c>
      <c r="BO58" t="s">
        <v>528</v>
      </c>
      <c r="BP58">
        <v>33.340000000000003</v>
      </c>
      <c r="BQ58">
        <v>33.340000000000003</v>
      </c>
      <c r="BR58">
        <v>33.340000000000003</v>
      </c>
      <c r="BS58" t="s">
        <v>1476</v>
      </c>
      <c r="BT58" t="s">
        <v>2680</v>
      </c>
      <c r="BU58">
        <v>100</v>
      </c>
      <c r="BV58">
        <v>0</v>
      </c>
      <c r="BW58">
        <v>0</v>
      </c>
      <c r="BX58">
        <v>0</v>
      </c>
      <c r="BY58">
        <v>33.33</v>
      </c>
      <c r="BZ58">
        <v>33.33</v>
      </c>
      <c r="CA58">
        <v>33.33</v>
      </c>
      <c r="CB58">
        <v>33.33</v>
      </c>
      <c r="CC58">
        <v>66.66</v>
      </c>
      <c r="CD58">
        <v>66.66</v>
      </c>
      <c r="CE58">
        <v>66.66</v>
      </c>
      <c r="CF58">
        <v>66.66</v>
      </c>
      <c r="CG58">
        <v>100</v>
      </c>
      <c r="CH58" s="226">
        <v>0</v>
      </c>
      <c r="CI58">
        <v>0</v>
      </c>
      <c r="CJ58">
        <v>0</v>
      </c>
      <c r="CK58">
        <v>0</v>
      </c>
      <c r="CL58">
        <v>0</v>
      </c>
      <c r="CM58">
        <v>0</v>
      </c>
      <c r="CN58">
        <v>0</v>
      </c>
      <c r="CO58">
        <v>0</v>
      </c>
      <c r="CP58">
        <v>0</v>
      </c>
      <c r="CQ58">
        <v>0</v>
      </c>
      <c r="CR58">
        <v>0</v>
      </c>
      <c r="CS58">
        <v>0</v>
      </c>
      <c r="CT58">
        <v>0</v>
      </c>
      <c r="CU58" s="226">
        <v>0</v>
      </c>
      <c r="CV58">
        <v>0</v>
      </c>
      <c r="CW58" t="s">
        <v>471</v>
      </c>
      <c r="CX58">
        <v>0</v>
      </c>
      <c r="CY58" t="s">
        <v>471</v>
      </c>
      <c r="CZ58" t="s">
        <v>471</v>
      </c>
      <c r="DA58">
        <v>100</v>
      </c>
      <c r="DB58">
        <v>100</v>
      </c>
    </row>
    <row r="59" spans="1:106" x14ac:dyDescent="0.25">
      <c r="A59" t="s">
        <v>1465</v>
      </c>
      <c r="B59">
        <v>7871</v>
      </c>
      <c r="C59" t="s">
        <v>1403</v>
      </c>
      <c r="D59" t="s">
        <v>1466</v>
      </c>
      <c r="E59" t="s">
        <v>1467</v>
      </c>
      <c r="F59" t="s">
        <v>1399</v>
      </c>
      <c r="G59" t="s">
        <v>1400</v>
      </c>
      <c r="H59" t="s">
        <v>1404</v>
      </c>
      <c r="I59" t="s">
        <v>1468</v>
      </c>
      <c r="J59" t="s">
        <v>456</v>
      </c>
      <c r="K59" t="s">
        <v>458</v>
      </c>
      <c r="L59" t="s">
        <v>2681</v>
      </c>
      <c r="M59">
        <v>100</v>
      </c>
      <c r="N59">
        <v>100</v>
      </c>
      <c r="O59">
        <v>2</v>
      </c>
      <c r="Q59" t="s">
        <v>2682</v>
      </c>
      <c r="R59" t="s">
        <v>1407</v>
      </c>
      <c r="S59">
        <v>0</v>
      </c>
      <c r="T59">
        <v>7</v>
      </c>
      <c r="U59">
        <v>0</v>
      </c>
      <c r="V59">
        <v>44013</v>
      </c>
      <c r="W59">
        <v>44196</v>
      </c>
      <c r="X59">
        <v>0</v>
      </c>
      <c r="Y59">
        <v>0</v>
      </c>
      <c r="Z59">
        <v>0</v>
      </c>
      <c r="AA59">
        <v>0</v>
      </c>
      <c r="AB59">
        <v>0</v>
      </c>
      <c r="AC59">
        <v>0</v>
      </c>
      <c r="AD59">
        <v>0</v>
      </c>
      <c r="AE59">
        <v>0</v>
      </c>
      <c r="AF59">
        <v>0</v>
      </c>
      <c r="AG59">
        <v>0</v>
      </c>
      <c r="AH59">
        <v>0</v>
      </c>
      <c r="AI59">
        <v>0</v>
      </c>
      <c r="AJ59">
        <v>0</v>
      </c>
      <c r="AK59">
        <v>0</v>
      </c>
      <c r="AL59">
        <v>33.33</v>
      </c>
      <c r="AM59">
        <v>0</v>
      </c>
      <c r="AN59">
        <v>0</v>
      </c>
      <c r="AO59">
        <v>0</v>
      </c>
      <c r="AP59">
        <v>0</v>
      </c>
      <c r="AQ59">
        <v>0</v>
      </c>
      <c r="AR59">
        <v>0</v>
      </c>
      <c r="AS59">
        <v>0</v>
      </c>
      <c r="AT59">
        <v>0</v>
      </c>
      <c r="AU59">
        <v>0</v>
      </c>
      <c r="AV59">
        <v>0</v>
      </c>
      <c r="AW59">
        <v>0</v>
      </c>
      <c r="AX59">
        <v>0</v>
      </c>
      <c r="AY59">
        <v>0</v>
      </c>
      <c r="AZ59">
        <v>0</v>
      </c>
      <c r="BA59">
        <v>0</v>
      </c>
      <c r="BB59">
        <v>33.33</v>
      </c>
      <c r="BC59">
        <v>0</v>
      </c>
      <c r="BD59">
        <v>0</v>
      </c>
      <c r="BE59">
        <v>0</v>
      </c>
      <c r="BF59">
        <v>0</v>
      </c>
      <c r="BG59">
        <v>0</v>
      </c>
      <c r="BH59">
        <v>0</v>
      </c>
      <c r="BI59">
        <v>0</v>
      </c>
      <c r="BJ59">
        <v>0</v>
      </c>
      <c r="BK59">
        <v>0</v>
      </c>
      <c r="BL59">
        <v>0</v>
      </c>
      <c r="BM59">
        <v>0</v>
      </c>
      <c r="BN59">
        <v>0</v>
      </c>
      <c r="BO59">
        <v>0</v>
      </c>
      <c r="BP59">
        <v>0</v>
      </c>
      <c r="BQ59">
        <v>0</v>
      </c>
      <c r="BR59">
        <v>33.340000000000003</v>
      </c>
      <c r="BS59">
        <v>0</v>
      </c>
      <c r="BT59" t="s">
        <v>2447</v>
      </c>
      <c r="BU59">
        <v>0</v>
      </c>
      <c r="BV59">
        <v>0</v>
      </c>
      <c r="BW59">
        <v>0</v>
      </c>
      <c r="BX59">
        <v>0</v>
      </c>
      <c r="BY59">
        <v>0</v>
      </c>
      <c r="BZ59">
        <v>0</v>
      </c>
      <c r="CA59">
        <v>0</v>
      </c>
      <c r="CB59">
        <v>0</v>
      </c>
      <c r="CC59">
        <v>0</v>
      </c>
      <c r="CD59">
        <v>0</v>
      </c>
      <c r="CE59">
        <v>0</v>
      </c>
      <c r="CF59">
        <v>0</v>
      </c>
      <c r="CG59">
        <v>0</v>
      </c>
      <c r="CH59" s="226">
        <v>0</v>
      </c>
      <c r="CI59">
        <v>0</v>
      </c>
      <c r="CJ59">
        <v>0</v>
      </c>
      <c r="CK59">
        <v>0</v>
      </c>
      <c r="CL59">
        <v>0</v>
      </c>
      <c r="CM59">
        <v>0</v>
      </c>
      <c r="CN59">
        <v>0</v>
      </c>
      <c r="CO59">
        <v>0</v>
      </c>
      <c r="CP59">
        <v>0</v>
      </c>
      <c r="CQ59">
        <v>0</v>
      </c>
      <c r="CR59">
        <v>0</v>
      </c>
      <c r="CS59">
        <v>0</v>
      </c>
      <c r="CT59">
        <v>0</v>
      </c>
      <c r="CU59" s="226">
        <v>0</v>
      </c>
      <c r="CV59">
        <v>0</v>
      </c>
      <c r="CW59" t="s">
        <v>471</v>
      </c>
      <c r="CX59">
        <v>0</v>
      </c>
      <c r="CY59" t="s">
        <v>471</v>
      </c>
      <c r="CZ59" t="s">
        <v>471</v>
      </c>
      <c r="DA59">
        <v>0</v>
      </c>
      <c r="DB59">
        <v>100</v>
      </c>
    </row>
    <row r="60" spans="1:106" x14ac:dyDescent="0.25">
      <c r="A60" t="s">
        <v>1481</v>
      </c>
      <c r="B60">
        <v>7871</v>
      </c>
      <c r="C60" t="s">
        <v>1403</v>
      </c>
      <c r="D60" t="s">
        <v>1482</v>
      </c>
      <c r="E60" t="s">
        <v>1484</v>
      </c>
      <c r="F60" t="s">
        <v>1399</v>
      </c>
      <c r="G60" t="s">
        <v>1400</v>
      </c>
      <c r="H60" t="s">
        <v>1404</v>
      </c>
      <c r="I60" t="s">
        <v>1485</v>
      </c>
      <c r="J60" t="s">
        <v>492</v>
      </c>
      <c r="K60" t="s">
        <v>458</v>
      </c>
      <c r="L60" t="s">
        <v>2683</v>
      </c>
      <c r="M60">
        <v>100</v>
      </c>
      <c r="N60">
        <v>100</v>
      </c>
      <c r="O60">
        <v>1</v>
      </c>
      <c r="Q60" t="s">
        <v>2684</v>
      </c>
      <c r="R60" t="s">
        <v>1407</v>
      </c>
      <c r="S60">
        <v>2</v>
      </c>
      <c r="T60">
        <v>10</v>
      </c>
      <c r="U60">
        <v>20</v>
      </c>
      <c r="V60">
        <v>44013</v>
      </c>
      <c r="W60">
        <v>44196</v>
      </c>
      <c r="X60">
        <v>0</v>
      </c>
      <c r="Y60">
        <v>0</v>
      </c>
      <c r="Z60">
        <v>2.7199999999999998</v>
      </c>
      <c r="AA60" t="s">
        <v>528</v>
      </c>
      <c r="AB60">
        <v>0</v>
      </c>
      <c r="AC60">
        <v>0</v>
      </c>
      <c r="AD60">
        <v>2.7199999999999998</v>
      </c>
      <c r="AE60" t="s">
        <v>528</v>
      </c>
      <c r="AF60">
        <v>0</v>
      </c>
      <c r="AG60">
        <v>0</v>
      </c>
      <c r="AH60">
        <v>5.452</v>
      </c>
      <c r="AI60" t="s">
        <v>528</v>
      </c>
      <c r="AJ60">
        <v>0</v>
      </c>
      <c r="AK60">
        <v>0</v>
      </c>
      <c r="AL60">
        <v>12.718999999999999</v>
      </c>
      <c r="AM60" t="s">
        <v>528</v>
      </c>
      <c r="AN60">
        <v>0</v>
      </c>
      <c r="AO60">
        <v>0</v>
      </c>
      <c r="AP60">
        <v>2.7199999999999998</v>
      </c>
      <c r="AQ60" t="s">
        <v>528</v>
      </c>
      <c r="AR60">
        <v>50</v>
      </c>
      <c r="AS60">
        <v>10</v>
      </c>
      <c r="AT60">
        <v>18.148</v>
      </c>
      <c r="AU60" t="s">
        <v>2685</v>
      </c>
      <c r="AV60">
        <v>0</v>
      </c>
      <c r="AW60">
        <v>0</v>
      </c>
      <c r="AX60">
        <v>2.7199999999999998</v>
      </c>
      <c r="AY60" t="s">
        <v>528</v>
      </c>
      <c r="AZ60">
        <v>0</v>
      </c>
      <c r="BA60">
        <v>0</v>
      </c>
      <c r="BB60">
        <v>12.718999999999999</v>
      </c>
      <c r="BC60" t="s">
        <v>528</v>
      </c>
      <c r="BD60">
        <v>0</v>
      </c>
      <c r="BE60">
        <v>0</v>
      </c>
      <c r="BF60">
        <v>6.4919999999999991</v>
      </c>
      <c r="BG60" t="s">
        <v>528</v>
      </c>
      <c r="BH60">
        <v>0</v>
      </c>
      <c r="BI60">
        <v>0</v>
      </c>
      <c r="BJ60">
        <v>2.7199999999999998</v>
      </c>
      <c r="BK60" t="s">
        <v>528</v>
      </c>
      <c r="BL60">
        <v>0</v>
      </c>
      <c r="BM60">
        <v>0</v>
      </c>
      <c r="BN60">
        <v>2.7199999999999998</v>
      </c>
      <c r="BO60" t="s">
        <v>528</v>
      </c>
      <c r="BP60">
        <v>50</v>
      </c>
      <c r="BQ60">
        <v>10</v>
      </c>
      <c r="BR60">
        <v>28.150000000000002</v>
      </c>
      <c r="BS60" t="s">
        <v>2685</v>
      </c>
      <c r="BT60" t="s">
        <v>2686</v>
      </c>
      <c r="BU60">
        <v>100</v>
      </c>
      <c r="BV60">
        <v>0</v>
      </c>
      <c r="BW60">
        <v>0</v>
      </c>
      <c r="BX60">
        <v>0</v>
      </c>
      <c r="BY60">
        <v>0</v>
      </c>
      <c r="BZ60">
        <v>0</v>
      </c>
      <c r="CA60">
        <v>50</v>
      </c>
      <c r="CB60">
        <v>50</v>
      </c>
      <c r="CC60">
        <v>50</v>
      </c>
      <c r="CD60">
        <v>50</v>
      </c>
      <c r="CE60">
        <v>50</v>
      </c>
      <c r="CF60">
        <v>50</v>
      </c>
      <c r="CG60">
        <v>100</v>
      </c>
      <c r="CH60" s="226">
        <v>0</v>
      </c>
      <c r="CI60">
        <v>0</v>
      </c>
      <c r="CJ60">
        <v>0</v>
      </c>
      <c r="CK60">
        <v>0</v>
      </c>
      <c r="CL60">
        <v>0</v>
      </c>
      <c r="CM60">
        <v>0</v>
      </c>
      <c r="CN60">
        <v>0</v>
      </c>
      <c r="CO60">
        <v>0</v>
      </c>
      <c r="CP60">
        <v>0</v>
      </c>
      <c r="CQ60">
        <v>0</v>
      </c>
      <c r="CR60">
        <v>0</v>
      </c>
      <c r="CS60">
        <v>0</v>
      </c>
      <c r="CT60">
        <v>0</v>
      </c>
      <c r="CU60" s="226">
        <v>0</v>
      </c>
      <c r="CV60">
        <v>0</v>
      </c>
      <c r="CW60" t="s">
        <v>471</v>
      </c>
      <c r="CX60">
        <v>0</v>
      </c>
      <c r="CY60" t="s">
        <v>471</v>
      </c>
      <c r="CZ60" t="s">
        <v>471</v>
      </c>
      <c r="DA60">
        <v>20</v>
      </c>
      <c r="DB60">
        <v>100</v>
      </c>
    </row>
    <row r="61" spans="1:106" x14ac:dyDescent="0.25">
      <c r="A61" t="s">
        <v>1481</v>
      </c>
      <c r="B61">
        <v>7871</v>
      </c>
      <c r="C61" t="s">
        <v>1403</v>
      </c>
      <c r="D61" t="s">
        <v>1482</v>
      </c>
      <c r="E61" t="s">
        <v>1484</v>
      </c>
      <c r="F61" t="s">
        <v>1399</v>
      </c>
      <c r="G61" t="s">
        <v>1400</v>
      </c>
      <c r="H61" t="s">
        <v>1404</v>
      </c>
      <c r="I61" t="s">
        <v>1485</v>
      </c>
      <c r="J61" t="s">
        <v>492</v>
      </c>
      <c r="K61" t="s">
        <v>458</v>
      </c>
      <c r="L61" t="s">
        <v>2687</v>
      </c>
      <c r="M61">
        <v>100</v>
      </c>
      <c r="N61">
        <v>100</v>
      </c>
      <c r="O61">
        <v>2</v>
      </c>
      <c r="Q61" t="s">
        <v>2688</v>
      </c>
      <c r="R61" t="s">
        <v>1407</v>
      </c>
      <c r="S61">
        <v>2</v>
      </c>
      <c r="T61">
        <v>10</v>
      </c>
      <c r="U61">
        <v>20</v>
      </c>
      <c r="V61">
        <v>44013</v>
      </c>
      <c r="W61">
        <v>44196</v>
      </c>
      <c r="X61">
        <v>5.26</v>
      </c>
      <c r="Y61">
        <v>1.0519999999999998</v>
      </c>
      <c r="Z61">
        <v>2.7199999999999998</v>
      </c>
      <c r="AA61" t="s">
        <v>2689</v>
      </c>
      <c r="AB61">
        <v>5.26</v>
      </c>
      <c r="AC61">
        <v>1.0519999999999998</v>
      </c>
      <c r="AD61">
        <v>2.7199999999999998</v>
      </c>
      <c r="AE61" t="s">
        <v>2689</v>
      </c>
      <c r="AF61">
        <v>10.58</v>
      </c>
      <c r="AG61">
        <v>2.1160000000000001</v>
      </c>
      <c r="AH61">
        <v>5.452</v>
      </c>
      <c r="AI61" t="s">
        <v>2689</v>
      </c>
      <c r="AJ61">
        <v>5.26</v>
      </c>
      <c r="AK61">
        <v>1.0519999999999998</v>
      </c>
      <c r="AL61">
        <v>12.718999999999999</v>
      </c>
      <c r="AM61" t="s">
        <v>2689</v>
      </c>
      <c r="AN61">
        <v>5.26</v>
      </c>
      <c r="AO61">
        <v>1.0519999999999998</v>
      </c>
      <c r="AP61">
        <v>2.7199999999999998</v>
      </c>
      <c r="AQ61" t="s">
        <v>2689</v>
      </c>
      <c r="AR61">
        <v>15.78</v>
      </c>
      <c r="AS61">
        <v>3.1559999999999997</v>
      </c>
      <c r="AT61">
        <v>18.148</v>
      </c>
      <c r="AU61" t="s">
        <v>2689</v>
      </c>
      <c r="AV61">
        <v>5.26</v>
      </c>
      <c r="AW61">
        <v>1.0519999999999998</v>
      </c>
      <c r="AX61">
        <v>2.7199999999999998</v>
      </c>
      <c r="AY61" t="s">
        <v>2689</v>
      </c>
      <c r="AZ61">
        <v>5.26</v>
      </c>
      <c r="BA61">
        <v>1.0519999999999998</v>
      </c>
      <c r="BB61">
        <v>12.718999999999999</v>
      </c>
      <c r="BC61" t="s">
        <v>2689</v>
      </c>
      <c r="BD61">
        <v>15.78</v>
      </c>
      <c r="BE61">
        <v>3.1559999999999997</v>
      </c>
      <c r="BF61">
        <v>6.4919999999999991</v>
      </c>
      <c r="BG61" t="s">
        <v>2689</v>
      </c>
      <c r="BH61">
        <v>5.26</v>
      </c>
      <c r="BI61">
        <v>1.0519999999999998</v>
      </c>
      <c r="BJ61">
        <v>2.7199999999999998</v>
      </c>
      <c r="BK61" t="s">
        <v>2689</v>
      </c>
      <c r="BL61">
        <v>5.26</v>
      </c>
      <c r="BM61">
        <v>1.0519999999999998</v>
      </c>
      <c r="BN61">
        <v>2.7199999999999998</v>
      </c>
      <c r="BO61" t="s">
        <v>2689</v>
      </c>
      <c r="BP61">
        <v>15.78</v>
      </c>
      <c r="BQ61">
        <v>3.1559999999999997</v>
      </c>
      <c r="BR61">
        <v>28.150000000000002</v>
      </c>
      <c r="BS61" t="s">
        <v>2689</v>
      </c>
      <c r="BT61" t="s">
        <v>2690</v>
      </c>
      <c r="BU61">
        <v>100</v>
      </c>
      <c r="BV61">
        <v>5.26</v>
      </c>
      <c r="BW61">
        <v>10.52</v>
      </c>
      <c r="BX61">
        <v>21.1</v>
      </c>
      <c r="BY61">
        <v>26.36</v>
      </c>
      <c r="BZ61">
        <v>31.619999999999997</v>
      </c>
      <c r="CA61">
        <v>47.4</v>
      </c>
      <c r="CB61">
        <v>52.66</v>
      </c>
      <c r="CC61">
        <v>57.919999999999995</v>
      </c>
      <c r="CD61">
        <v>73.699999999999989</v>
      </c>
      <c r="CE61">
        <v>78.959999999999994</v>
      </c>
      <c r="CF61">
        <v>84.22</v>
      </c>
      <c r="CG61">
        <v>100</v>
      </c>
      <c r="CH61" s="226">
        <v>36.880000000000003</v>
      </c>
      <c r="CI61">
        <v>5.26</v>
      </c>
      <c r="CJ61">
        <v>10.52</v>
      </c>
      <c r="CK61">
        <v>21.1</v>
      </c>
      <c r="CL61">
        <v>21.1</v>
      </c>
      <c r="CM61">
        <v>21.1</v>
      </c>
      <c r="CN61">
        <v>21.1</v>
      </c>
      <c r="CO61">
        <v>21.1</v>
      </c>
      <c r="CP61">
        <v>21.1</v>
      </c>
      <c r="CQ61">
        <v>21.1</v>
      </c>
      <c r="CR61">
        <v>21.1</v>
      </c>
      <c r="CS61">
        <v>21.1</v>
      </c>
      <c r="CT61">
        <v>21.1</v>
      </c>
      <c r="CU61" s="226">
        <v>36.880000000000003</v>
      </c>
      <c r="CV61">
        <v>21.1</v>
      </c>
      <c r="CW61">
        <v>100</v>
      </c>
      <c r="CX61">
        <v>21.1</v>
      </c>
      <c r="CY61" t="s">
        <v>471</v>
      </c>
      <c r="CZ61" t="s">
        <v>471</v>
      </c>
      <c r="DA61">
        <v>20</v>
      </c>
      <c r="DB61">
        <v>100</v>
      </c>
    </row>
    <row r="62" spans="1:106" x14ac:dyDescent="0.25">
      <c r="A62" t="s">
        <v>1481</v>
      </c>
      <c r="B62">
        <v>7871</v>
      </c>
      <c r="C62" t="s">
        <v>1403</v>
      </c>
      <c r="D62" t="s">
        <v>1482</v>
      </c>
      <c r="E62" t="s">
        <v>1484</v>
      </c>
      <c r="F62" t="s">
        <v>1399</v>
      </c>
      <c r="G62" t="s">
        <v>1400</v>
      </c>
      <c r="H62" t="s">
        <v>1404</v>
      </c>
      <c r="I62" t="s">
        <v>1485</v>
      </c>
      <c r="J62" t="s">
        <v>492</v>
      </c>
      <c r="K62" t="s">
        <v>458</v>
      </c>
      <c r="L62" t="s">
        <v>2691</v>
      </c>
      <c r="M62">
        <v>100</v>
      </c>
      <c r="N62">
        <v>100</v>
      </c>
      <c r="O62">
        <v>3</v>
      </c>
      <c r="Q62" t="s">
        <v>2692</v>
      </c>
      <c r="R62" t="s">
        <v>1407</v>
      </c>
      <c r="S62">
        <v>3</v>
      </c>
      <c r="T62">
        <v>10</v>
      </c>
      <c r="U62">
        <v>30</v>
      </c>
      <c r="V62">
        <v>44013</v>
      </c>
      <c r="W62">
        <v>44196</v>
      </c>
      <c r="X62">
        <v>0</v>
      </c>
      <c r="Y62">
        <v>0</v>
      </c>
      <c r="Z62">
        <v>2.7199999999999998</v>
      </c>
      <c r="AA62" t="s">
        <v>528</v>
      </c>
      <c r="AB62">
        <v>0</v>
      </c>
      <c r="AC62">
        <v>0</v>
      </c>
      <c r="AD62">
        <v>2.7199999999999998</v>
      </c>
      <c r="AE62" t="s">
        <v>528</v>
      </c>
      <c r="AF62">
        <v>0</v>
      </c>
      <c r="AG62">
        <v>0</v>
      </c>
      <c r="AH62">
        <v>5.452</v>
      </c>
      <c r="AI62" t="s">
        <v>528</v>
      </c>
      <c r="AJ62">
        <v>33.33</v>
      </c>
      <c r="AK62">
        <v>9.9990000000000006</v>
      </c>
      <c r="AL62">
        <v>12.718999999999999</v>
      </c>
      <c r="AM62" t="s">
        <v>2693</v>
      </c>
      <c r="AN62">
        <v>0</v>
      </c>
      <c r="AO62">
        <v>0</v>
      </c>
      <c r="AP62">
        <v>2.7199999999999998</v>
      </c>
      <c r="AQ62" t="s">
        <v>528</v>
      </c>
      <c r="AR62">
        <v>0</v>
      </c>
      <c r="AS62">
        <v>0</v>
      </c>
      <c r="AT62">
        <v>18.148</v>
      </c>
      <c r="AU62" t="s">
        <v>528</v>
      </c>
      <c r="AV62">
        <v>0</v>
      </c>
      <c r="AW62">
        <v>0</v>
      </c>
      <c r="AX62">
        <v>2.7199999999999998</v>
      </c>
      <c r="AY62" t="s">
        <v>528</v>
      </c>
      <c r="AZ62">
        <v>33.33</v>
      </c>
      <c r="BA62">
        <v>9.9990000000000006</v>
      </c>
      <c r="BB62">
        <v>12.718999999999999</v>
      </c>
      <c r="BC62" t="s">
        <v>2693</v>
      </c>
      <c r="BD62">
        <v>0</v>
      </c>
      <c r="BE62">
        <v>0</v>
      </c>
      <c r="BF62">
        <v>6.4919999999999991</v>
      </c>
      <c r="BG62" t="s">
        <v>528</v>
      </c>
      <c r="BH62">
        <v>0</v>
      </c>
      <c r="BI62">
        <v>0</v>
      </c>
      <c r="BJ62">
        <v>2.7199999999999998</v>
      </c>
      <c r="BK62" t="s">
        <v>528</v>
      </c>
      <c r="BL62">
        <v>0</v>
      </c>
      <c r="BM62">
        <v>0</v>
      </c>
      <c r="BN62">
        <v>2.7199999999999998</v>
      </c>
      <c r="BO62" t="s">
        <v>528</v>
      </c>
      <c r="BP62">
        <v>33.340000000000003</v>
      </c>
      <c r="BQ62">
        <v>10.002000000000001</v>
      </c>
      <c r="BR62">
        <v>28.150000000000002</v>
      </c>
      <c r="BS62" t="s">
        <v>2693</v>
      </c>
      <c r="BT62" t="s">
        <v>2694</v>
      </c>
      <c r="BU62">
        <v>100</v>
      </c>
      <c r="BV62">
        <v>0</v>
      </c>
      <c r="BW62">
        <v>0</v>
      </c>
      <c r="BX62">
        <v>0</v>
      </c>
      <c r="BY62">
        <v>33.33</v>
      </c>
      <c r="BZ62">
        <v>33.33</v>
      </c>
      <c r="CA62">
        <v>33.33</v>
      </c>
      <c r="CB62">
        <v>33.33</v>
      </c>
      <c r="CC62">
        <v>66.66</v>
      </c>
      <c r="CD62">
        <v>66.66</v>
      </c>
      <c r="CE62">
        <v>66.66</v>
      </c>
      <c r="CF62">
        <v>66.66</v>
      </c>
      <c r="CG62">
        <v>100</v>
      </c>
      <c r="CH62" s="226">
        <v>0</v>
      </c>
      <c r="CI62">
        <v>0</v>
      </c>
      <c r="CJ62">
        <v>0</v>
      </c>
      <c r="CK62">
        <v>0</v>
      </c>
      <c r="CL62">
        <v>0</v>
      </c>
      <c r="CM62">
        <v>0</v>
      </c>
      <c r="CN62">
        <v>0</v>
      </c>
      <c r="CO62">
        <v>0</v>
      </c>
      <c r="CP62">
        <v>0</v>
      </c>
      <c r="CQ62">
        <v>0</v>
      </c>
      <c r="CR62">
        <v>0</v>
      </c>
      <c r="CS62">
        <v>0</v>
      </c>
      <c r="CT62">
        <v>0</v>
      </c>
      <c r="CU62" s="226">
        <v>0</v>
      </c>
      <c r="CV62">
        <v>0</v>
      </c>
      <c r="CW62" t="s">
        <v>471</v>
      </c>
      <c r="CX62">
        <v>0</v>
      </c>
      <c r="CY62" t="s">
        <v>471</v>
      </c>
      <c r="CZ62" t="s">
        <v>471</v>
      </c>
      <c r="DA62">
        <v>30</v>
      </c>
      <c r="DB62">
        <v>100</v>
      </c>
    </row>
    <row r="63" spans="1:106" x14ac:dyDescent="0.25">
      <c r="A63" t="s">
        <v>1481</v>
      </c>
      <c r="B63">
        <v>7871</v>
      </c>
      <c r="C63" t="s">
        <v>1403</v>
      </c>
      <c r="D63" t="s">
        <v>1482</v>
      </c>
      <c r="E63" t="s">
        <v>1484</v>
      </c>
      <c r="F63" t="s">
        <v>1399</v>
      </c>
      <c r="G63" t="s">
        <v>1400</v>
      </c>
      <c r="H63" t="s">
        <v>1404</v>
      </c>
      <c r="I63" t="s">
        <v>1485</v>
      </c>
      <c r="J63" t="s">
        <v>492</v>
      </c>
      <c r="K63" t="s">
        <v>458</v>
      </c>
      <c r="L63" t="s">
        <v>2695</v>
      </c>
      <c r="M63">
        <v>100</v>
      </c>
      <c r="N63">
        <v>100</v>
      </c>
      <c r="O63">
        <v>4</v>
      </c>
      <c r="Q63" t="s">
        <v>2696</v>
      </c>
      <c r="R63" t="s">
        <v>1407</v>
      </c>
      <c r="S63">
        <v>3</v>
      </c>
      <c r="T63">
        <v>10</v>
      </c>
      <c r="U63">
        <v>30</v>
      </c>
      <c r="V63">
        <v>44013</v>
      </c>
      <c r="W63">
        <v>44196</v>
      </c>
      <c r="X63">
        <v>5.56</v>
      </c>
      <c r="Y63">
        <v>1.6679999999999999</v>
      </c>
      <c r="Z63">
        <v>2.7199999999999998</v>
      </c>
      <c r="AA63" t="s">
        <v>2697</v>
      </c>
      <c r="AB63">
        <v>5.56</v>
      </c>
      <c r="AC63">
        <v>1.6679999999999999</v>
      </c>
      <c r="AD63">
        <v>2.7199999999999998</v>
      </c>
      <c r="AE63" t="s">
        <v>2697</v>
      </c>
      <c r="AF63">
        <v>11.12</v>
      </c>
      <c r="AG63">
        <v>3.3359999999999999</v>
      </c>
      <c r="AH63">
        <v>5.452</v>
      </c>
      <c r="AI63" t="s">
        <v>2698</v>
      </c>
      <c r="AJ63">
        <v>5.56</v>
      </c>
      <c r="AK63">
        <v>1.6679999999999999</v>
      </c>
      <c r="AL63">
        <v>12.718999999999999</v>
      </c>
      <c r="AM63" t="s">
        <v>2697</v>
      </c>
      <c r="AN63">
        <v>5.56</v>
      </c>
      <c r="AO63">
        <v>1.6679999999999999</v>
      </c>
      <c r="AP63">
        <v>2.7199999999999998</v>
      </c>
      <c r="AQ63" t="s">
        <v>2697</v>
      </c>
      <c r="AR63">
        <v>16.64</v>
      </c>
      <c r="AS63">
        <v>4.9920000000000009</v>
      </c>
      <c r="AT63">
        <v>18.148</v>
      </c>
      <c r="AU63" t="s">
        <v>2699</v>
      </c>
      <c r="AV63">
        <v>5.56</v>
      </c>
      <c r="AW63">
        <v>1.6679999999999999</v>
      </c>
      <c r="AX63">
        <v>2.7199999999999998</v>
      </c>
      <c r="AY63" t="s">
        <v>2697</v>
      </c>
      <c r="AZ63">
        <v>5.56</v>
      </c>
      <c r="BA63">
        <v>1.6679999999999999</v>
      </c>
      <c r="BB63">
        <v>12.718999999999999</v>
      </c>
      <c r="BC63" t="s">
        <v>2697</v>
      </c>
      <c r="BD63">
        <v>11.12</v>
      </c>
      <c r="BE63">
        <v>3.3359999999999999</v>
      </c>
      <c r="BF63">
        <v>6.4919999999999991</v>
      </c>
      <c r="BG63" t="s">
        <v>2698</v>
      </c>
      <c r="BH63">
        <v>5.56</v>
      </c>
      <c r="BI63">
        <v>1.6679999999999999</v>
      </c>
      <c r="BJ63">
        <v>2.7199999999999998</v>
      </c>
      <c r="BK63" t="s">
        <v>2697</v>
      </c>
      <c r="BL63">
        <v>5.56</v>
      </c>
      <c r="BM63">
        <v>1.6679999999999999</v>
      </c>
      <c r="BN63">
        <v>2.7199999999999998</v>
      </c>
      <c r="BO63" t="s">
        <v>2697</v>
      </c>
      <c r="BP63">
        <v>16.64</v>
      </c>
      <c r="BQ63">
        <v>4.9920000000000009</v>
      </c>
      <c r="BR63">
        <v>28.150000000000002</v>
      </c>
      <c r="BS63" t="s">
        <v>2699</v>
      </c>
      <c r="BT63" t="s">
        <v>2700</v>
      </c>
      <c r="BU63">
        <v>100.00000000000001</v>
      </c>
      <c r="BV63">
        <v>5.56</v>
      </c>
      <c r="BW63">
        <v>11.12</v>
      </c>
      <c r="BX63">
        <v>22.24</v>
      </c>
      <c r="BY63">
        <v>27.799999999999997</v>
      </c>
      <c r="BZ63">
        <v>33.36</v>
      </c>
      <c r="CA63">
        <v>50</v>
      </c>
      <c r="CB63">
        <v>55.56</v>
      </c>
      <c r="CC63">
        <v>61.120000000000005</v>
      </c>
      <c r="CD63">
        <v>72.240000000000009</v>
      </c>
      <c r="CE63">
        <v>77.800000000000011</v>
      </c>
      <c r="CF63">
        <v>83.360000000000014</v>
      </c>
      <c r="CG63">
        <v>100.00000000000001</v>
      </c>
      <c r="CH63" s="226">
        <v>38.92</v>
      </c>
      <c r="CI63">
        <v>5.56</v>
      </c>
      <c r="CJ63">
        <v>11.12</v>
      </c>
      <c r="CK63">
        <v>22.24</v>
      </c>
      <c r="CL63">
        <v>22.24</v>
      </c>
      <c r="CM63">
        <v>22.24</v>
      </c>
      <c r="CN63">
        <v>22.24</v>
      </c>
      <c r="CO63">
        <v>22.24</v>
      </c>
      <c r="CP63">
        <v>22.24</v>
      </c>
      <c r="CQ63">
        <v>22.24</v>
      </c>
      <c r="CR63">
        <v>22.24</v>
      </c>
      <c r="CS63">
        <v>22.24</v>
      </c>
      <c r="CT63">
        <v>22.24</v>
      </c>
      <c r="CU63" s="226">
        <v>38.92</v>
      </c>
      <c r="CV63">
        <v>22.24</v>
      </c>
      <c r="CW63">
        <v>100</v>
      </c>
      <c r="CX63">
        <v>22.24</v>
      </c>
      <c r="CY63" t="s">
        <v>471</v>
      </c>
      <c r="CZ63" t="s">
        <v>471</v>
      </c>
      <c r="DA63">
        <v>30.000000000000004</v>
      </c>
      <c r="DB63">
        <v>100</v>
      </c>
    </row>
    <row r="64" spans="1:106" x14ac:dyDescent="0.25">
      <c r="A64" t="s">
        <v>1511</v>
      </c>
      <c r="B64">
        <v>7871</v>
      </c>
      <c r="C64" t="s">
        <v>1403</v>
      </c>
      <c r="D64" t="s">
        <v>1512</v>
      </c>
      <c r="E64" t="s">
        <v>1513</v>
      </c>
      <c r="F64" t="s">
        <v>1399</v>
      </c>
      <c r="G64" t="s">
        <v>1400</v>
      </c>
      <c r="H64" t="s">
        <v>1404</v>
      </c>
      <c r="I64" t="s">
        <v>1514</v>
      </c>
      <c r="J64" t="s">
        <v>492</v>
      </c>
      <c r="K64" t="s">
        <v>458</v>
      </c>
      <c r="L64" t="s">
        <v>2701</v>
      </c>
      <c r="M64">
        <v>100</v>
      </c>
      <c r="N64">
        <v>100</v>
      </c>
      <c r="O64">
        <v>1</v>
      </c>
      <c r="Q64" t="s">
        <v>2702</v>
      </c>
      <c r="R64" t="s">
        <v>1407</v>
      </c>
      <c r="S64">
        <v>4</v>
      </c>
      <c r="T64">
        <v>8</v>
      </c>
      <c r="U64">
        <v>50</v>
      </c>
      <c r="V64">
        <v>44013</v>
      </c>
      <c r="W64">
        <v>44196</v>
      </c>
      <c r="X64">
        <v>8.33</v>
      </c>
      <c r="Y64">
        <v>4.165</v>
      </c>
      <c r="Z64">
        <v>6.2475000000000005</v>
      </c>
      <c r="AA64" t="s">
        <v>2703</v>
      </c>
      <c r="AB64">
        <v>8.33</v>
      </c>
      <c r="AC64">
        <v>4.165</v>
      </c>
      <c r="AD64">
        <v>6.2475000000000005</v>
      </c>
      <c r="AE64" t="s">
        <v>2703</v>
      </c>
      <c r="AF64">
        <v>8.33</v>
      </c>
      <c r="AG64">
        <v>4.165</v>
      </c>
      <c r="AH64">
        <v>6.2475000000000005</v>
      </c>
      <c r="AI64" t="s">
        <v>2703</v>
      </c>
      <c r="AJ64">
        <v>8.33</v>
      </c>
      <c r="AK64">
        <v>4.165</v>
      </c>
      <c r="AL64">
        <v>12.497499999999999</v>
      </c>
      <c r="AM64" t="s">
        <v>2703</v>
      </c>
      <c r="AN64">
        <v>8.33</v>
      </c>
      <c r="AO64">
        <v>4.165</v>
      </c>
      <c r="AP64">
        <v>6.2475000000000005</v>
      </c>
      <c r="AQ64" t="s">
        <v>2703</v>
      </c>
      <c r="AR64">
        <v>8.33</v>
      </c>
      <c r="AS64">
        <v>4.165</v>
      </c>
      <c r="AT64">
        <v>6.2475000000000005</v>
      </c>
      <c r="AU64" t="s">
        <v>2703</v>
      </c>
      <c r="AV64">
        <v>8.33</v>
      </c>
      <c r="AW64">
        <v>4.165</v>
      </c>
      <c r="AX64">
        <v>12.497499999999999</v>
      </c>
      <c r="AY64" t="s">
        <v>2703</v>
      </c>
      <c r="AZ64">
        <v>8.33</v>
      </c>
      <c r="BA64">
        <v>4.165</v>
      </c>
      <c r="BB64">
        <v>6.2475000000000005</v>
      </c>
      <c r="BC64" t="s">
        <v>2703</v>
      </c>
      <c r="BD64">
        <v>8.33</v>
      </c>
      <c r="BE64">
        <v>4.165</v>
      </c>
      <c r="BF64">
        <v>6.2475000000000005</v>
      </c>
      <c r="BG64" t="s">
        <v>2703</v>
      </c>
      <c r="BH64">
        <v>8.33</v>
      </c>
      <c r="BI64">
        <v>4.165</v>
      </c>
      <c r="BJ64">
        <v>12.497499999999999</v>
      </c>
      <c r="BK64" t="s">
        <v>2703</v>
      </c>
      <c r="BL64">
        <v>8.33</v>
      </c>
      <c r="BM64">
        <v>4.165</v>
      </c>
      <c r="BN64">
        <v>6.2475000000000005</v>
      </c>
      <c r="BO64" t="s">
        <v>2703</v>
      </c>
      <c r="BP64">
        <v>8.3699999999999992</v>
      </c>
      <c r="BQ64">
        <v>4.1849999999999996</v>
      </c>
      <c r="BR64">
        <v>12.527499999999998</v>
      </c>
      <c r="BS64" t="s">
        <v>2703</v>
      </c>
      <c r="BT64" t="s">
        <v>2704</v>
      </c>
      <c r="BU64">
        <v>100</v>
      </c>
      <c r="BV64">
        <v>8.33</v>
      </c>
      <c r="BW64">
        <v>16.66</v>
      </c>
      <c r="BX64">
        <v>24.990000000000002</v>
      </c>
      <c r="BY64">
        <v>33.32</v>
      </c>
      <c r="BZ64">
        <v>41.65</v>
      </c>
      <c r="CA64">
        <v>49.98</v>
      </c>
      <c r="CB64">
        <v>58.309999999999995</v>
      </c>
      <c r="CC64">
        <v>66.64</v>
      </c>
      <c r="CD64">
        <v>74.97</v>
      </c>
      <c r="CE64">
        <v>83.3</v>
      </c>
      <c r="CF64">
        <v>91.63</v>
      </c>
      <c r="CG64">
        <v>100</v>
      </c>
      <c r="CH64" s="226">
        <v>49.980000000000004</v>
      </c>
      <c r="CI64">
        <v>8.33</v>
      </c>
      <c r="CJ64">
        <v>16.66</v>
      </c>
      <c r="CK64">
        <v>24.990000000000002</v>
      </c>
      <c r="CL64">
        <v>24.990000000000002</v>
      </c>
      <c r="CM64">
        <v>24.990000000000002</v>
      </c>
      <c r="CN64">
        <v>24.990000000000002</v>
      </c>
      <c r="CO64">
        <v>24.990000000000002</v>
      </c>
      <c r="CP64">
        <v>24.990000000000002</v>
      </c>
      <c r="CQ64">
        <v>24.990000000000002</v>
      </c>
      <c r="CR64">
        <v>24.990000000000002</v>
      </c>
      <c r="CS64">
        <v>24.990000000000002</v>
      </c>
      <c r="CT64">
        <v>24.990000000000002</v>
      </c>
      <c r="CU64" s="226">
        <v>49.980000000000004</v>
      </c>
      <c r="CV64">
        <v>24.990000000000002</v>
      </c>
      <c r="CW64">
        <v>99.999999999999986</v>
      </c>
      <c r="CX64">
        <v>24.990000000000002</v>
      </c>
      <c r="CY64" t="s">
        <v>471</v>
      </c>
      <c r="CZ64" t="s">
        <v>471</v>
      </c>
      <c r="DA64">
        <v>50</v>
      </c>
      <c r="DB64">
        <v>100</v>
      </c>
    </row>
    <row r="65" spans="1:106" x14ac:dyDescent="0.25">
      <c r="A65" t="s">
        <v>1511</v>
      </c>
      <c r="B65">
        <v>7871</v>
      </c>
      <c r="C65" t="s">
        <v>1403</v>
      </c>
      <c r="D65" t="s">
        <v>1512</v>
      </c>
      <c r="E65" t="s">
        <v>1513</v>
      </c>
      <c r="F65" t="s">
        <v>1399</v>
      </c>
      <c r="G65" t="s">
        <v>1400</v>
      </c>
      <c r="H65" t="s">
        <v>1404</v>
      </c>
      <c r="I65" t="s">
        <v>1514</v>
      </c>
      <c r="J65" t="s">
        <v>492</v>
      </c>
      <c r="K65" t="s">
        <v>458</v>
      </c>
      <c r="L65" t="s">
        <v>2705</v>
      </c>
      <c r="M65">
        <v>100</v>
      </c>
      <c r="N65">
        <v>100</v>
      </c>
      <c r="O65">
        <v>2</v>
      </c>
      <c r="Q65" t="s">
        <v>2706</v>
      </c>
      <c r="R65" t="s">
        <v>1407</v>
      </c>
      <c r="S65">
        <v>2</v>
      </c>
      <c r="T65">
        <v>8</v>
      </c>
      <c r="U65">
        <v>25</v>
      </c>
      <c r="V65">
        <v>44013</v>
      </c>
      <c r="W65">
        <v>44196</v>
      </c>
      <c r="X65">
        <v>0</v>
      </c>
      <c r="Y65">
        <v>0</v>
      </c>
      <c r="Z65">
        <v>6.2475000000000005</v>
      </c>
      <c r="AA65" t="s">
        <v>528</v>
      </c>
      <c r="AB65">
        <v>0</v>
      </c>
      <c r="AC65">
        <v>0</v>
      </c>
      <c r="AD65">
        <v>6.2475000000000005</v>
      </c>
      <c r="AE65" t="s">
        <v>528</v>
      </c>
      <c r="AF65">
        <v>0</v>
      </c>
      <c r="AG65">
        <v>0</v>
      </c>
      <c r="AH65">
        <v>6.2475000000000005</v>
      </c>
      <c r="AI65" t="s">
        <v>528</v>
      </c>
      <c r="AJ65">
        <v>25</v>
      </c>
      <c r="AK65">
        <v>6.25</v>
      </c>
      <c r="AL65">
        <v>12.497499999999999</v>
      </c>
      <c r="AM65" t="s">
        <v>2707</v>
      </c>
      <c r="AN65">
        <v>0</v>
      </c>
      <c r="AO65">
        <v>0</v>
      </c>
      <c r="AP65">
        <v>6.2475000000000005</v>
      </c>
      <c r="AQ65" t="s">
        <v>528</v>
      </c>
      <c r="AR65">
        <v>0</v>
      </c>
      <c r="AS65">
        <v>0</v>
      </c>
      <c r="AT65">
        <v>6.2475000000000005</v>
      </c>
      <c r="AU65" t="s">
        <v>528</v>
      </c>
      <c r="AV65">
        <v>25</v>
      </c>
      <c r="AW65">
        <v>6.25</v>
      </c>
      <c r="AX65">
        <v>12.497499999999999</v>
      </c>
      <c r="AY65" t="s">
        <v>2707</v>
      </c>
      <c r="AZ65">
        <v>0</v>
      </c>
      <c r="BA65">
        <v>0</v>
      </c>
      <c r="BB65">
        <v>6.2475000000000005</v>
      </c>
      <c r="BC65" t="s">
        <v>528</v>
      </c>
      <c r="BD65">
        <v>0</v>
      </c>
      <c r="BE65">
        <v>0</v>
      </c>
      <c r="BF65">
        <v>6.2475000000000005</v>
      </c>
      <c r="BG65" t="s">
        <v>528</v>
      </c>
      <c r="BH65">
        <v>25</v>
      </c>
      <c r="BI65">
        <v>6.25</v>
      </c>
      <c r="BJ65">
        <v>12.497499999999999</v>
      </c>
      <c r="BK65" t="s">
        <v>2707</v>
      </c>
      <c r="BL65">
        <v>0</v>
      </c>
      <c r="BM65">
        <v>0</v>
      </c>
      <c r="BN65">
        <v>6.2475000000000005</v>
      </c>
      <c r="BO65" t="s">
        <v>528</v>
      </c>
      <c r="BP65">
        <v>25</v>
      </c>
      <c r="BQ65">
        <v>6.25</v>
      </c>
      <c r="BR65">
        <v>12.527499999999998</v>
      </c>
      <c r="BS65" t="s">
        <v>2707</v>
      </c>
      <c r="BT65" t="s">
        <v>2708</v>
      </c>
      <c r="BU65">
        <v>100</v>
      </c>
      <c r="BV65">
        <v>0</v>
      </c>
      <c r="BW65">
        <v>0</v>
      </c>
      <c r="BX65">
        <v>0</v>
      </c>
      <c r="BY65">
        <v>25</v>
      </c>
      <c r="BZ65">
        <v>25</v>
      </c>
      <c r="CA65">
        <v>25</v>
      </c>
      <c r="CB65">
        <v>50</v>
      </c>
      <c r="CC65">
        <v>50</v>
      </c>
      <c r="CD65">
        <v>50</v>
      </c>
      <c r="CE65">
        <v>75</v>
      </c>
      <c r="CF65">
        <v>75</v>
      </c>
      <c r="CG65">
        <v>100</v>
      </c>
      <c r="CH65" s="226">
        <v>0</v>
      </c>
      <c r="CI65">
        <v>0</v>
      </c>
      <c r="CJ65">
        <v>0</v>
      </c>
      <c r="CK65">
        <v>0</v>
      </c>
      <c r="CL65">
        <v>0</v>
      </c>
      <c r="CM65">
        <v>0</v>
      </c>
      <c r="CN65">
        <v>0</v>
      </c>
      <c r="CO65">
        <v>0</v>
      </c>
      <c r="CP65">
        <v>0</v>
      </c>
      <c r="CQ65">
        <v>0</v>
      </c>
      <c r="CR65">
        <v>0</v>
      </c>
      <c r="CS65">
        <v>0</v>
      </c>
      <c r="CT65">
        <v>0</v>
      </c>
      <c r="CU65" s="226">
        <v>0</v>
      </c>
      <c r="CV65">
        <v>0</v>
      </c>
      <c r="CW65" t="s">
        <v>471</v>
      </c>
      <c r="CX65">
        <v>0</v>
      </c>
      <c r="CY65" t="s">
        <v>471</v>
      </c>
      <c r="CZ65" t="s">
        <v>471</v>
      </c>
      <c r="DA65">
        <v>25</v>
      </c>
      <c r="DB65">
        <v>100</v>
      </c>
    </row>
    <row r="66" spans="1:106" x14ac:dyDescent="0.25">
      <c r="A66" t="s">
        <v>1511</v>
      </c>
      <c r="B66">
        <v>7871</v>
      </c>
      <c r="C66" t="s">
        <v>1403</v>
      </c>
      <c r="D66" t="s">
        <v>1512</v>
      </c>
      <c r="E66" t="s">
        <v>1513</v>
      </c>
      <c r="F66" t="s">
        <v>1399</v>
      </c>
      <c r="G66" t="s">
        <v>1400</v>
      </c>
      <c r="H66" t="s">
        <v>1404</v>
      </c>
      <c r="I66" t="s">
        <v>1514</v>
      </c>
      <c r="J66" t="s">
        <v>492</v>
      </c>
      <c r="K66" t="s">
        <v>458</v>
      </c>
      <c r="L66" t="s">
        <v>2709</v>
      </c>
      <c r="M66">
        <v>100</v>
      </c>
      <c r="N66">
        <v>100</v>
      </c>
      <c r="O66">
        <v>3</v>
      </c>
      <c r="Q66" t="s">
        <v>2710</v>
      </c>
      <c r="R66" t="s">
        <v>1407</v>
      </c>
      <c r="S66">
        <v>2</v>
      </c>
      <c r="T66">
        <v>8</v>
      </c>
      <c r="U66">
        <v>25</v>
      </c>
      <c r="V66">
        <v>44013</v>
      </c>
      <c r="W66">
        <v>44196</v>
      </c>
      <c r="X66">
        <v>8.33</v>
      </c>
      <c r="Y66">
        <v>2.0825</v>
      </c>
      <c r="Z66">
        <v>6.2475000000000005</v>
      </c>
      <c r="AA66" t="s">
        <v>2711</v>
      </c>
      <c r="AB66">
        <v>8.33</v>
      </c>
      <c r="AC66">
        <v>2.0825</v>
      </c>
      <c r="AD66">
        <v>6.2475000000000005</v>
      </c>
      <c r="AE66" t="s">
        <v>2711</v>
      </c>
      <c r="AF66">
        <v>8.33</v>
      </c>
      <c r="AG66">
        <v>2.0825</v>
      </c>
      <c r="AH66">
        <v>6.2475000000000005</v>
      </c>
      <c r="AI66" t="s">
        <v>2711</v>
      </c>
      <c r="AJ66">
        <v>8.33</v>
      </c>
      <c r="AK66">
        <v>2.0825</v>
      </c>
      <c r="AL66">
        <v>12.497499999999999</v>
      </c>
      <c r="AM66" t="s">
        <v>2711</v>
      </c>
      <c r="AN66">
        <v>8.33</v>
      </c>
      <c r="AO66">
        <v>2.0825</v>
      </c>
      <c r="AP66">
        <v>6.2475000000000005</v>
      </c>
      <c r="AQ66" t="s">
        <v>2711</v>
      </c>
      <c r="AR66">
        <v>8.33</v>
      </c>
      <c r="AS66">
        <v>2.0825</v>
      </c>
      <c r="AT66">
        <v>6.2475000000000005</v>
      </c>
      <c r="AU66" t="s">
        <v>2711</v>
      </c>
      <c r="AV66">
        <v>8.33</v>
      </c>
      <c r="AW66">
        <v>2.0825</v>
      </c>
      <c r="AX66">
        <v>12.497499999999999</v>
      </c>
      <c r="AY66" t="s">
        <v>2711</v>
      </c>
      <c r="AZ66">
        <v>8.33</v>
      </c>
      <c r="BA66">
        <v>2.0825</v>
      </c>
      <c r="BB66">
        <v>6.2475000000000005</v>
      </c>
      <c r="BC66" t="s">
        <v>2711</v>
      </c>
      <c r="BD66">
        <v>8.33</v>
      </c>
      <c r="BE66">
        <v>2.0825</v>
      </c>
      <c r="BF66">
        <v>6.2475000000000005</v>
      </c>
      <c r="BG66" t="s">
        <v>2711</v>
      </c>
      <c r="BH66">
        <v>8.33</v>
      </c>
      <c r="BI66">
        <v>2.0825</v>
      </c>
      <c r="BJ66">
        <v>12.497499999999999</v>
      </c>
      <c r="BK66" t="s">
        <v>2711</v>
      </c>
      <c r="BL66">
        <v>8.33</v>
      </c>
      <c r="BM66">
        <v>2.0825</v>
      </c>
      <c r="BN66">
        <v>6.2475000000000005</v>
      </c>
      <c r="BO66" t="s">
        <v>2711</v>
      </c>
      <c r="BP66">
        <v>8.3699999999999992</v>
      </c>
      <c r="BQ66">
        <v>2.0924999999999998</v>
      </c>
      <c r="BR66">
        <v>12.527499999999998</v>
      </c>
      <c r="BS66" t="s">
        <v>2711</v>
      </c>
      <c r="BT66" t="s">
        <v>2712</v>
      </c>
      <c r="BU66">
        <v>100</v>
      </c>
      <c r="BV66">
        <v>8.33</v>
      </c>
      <c r="BW66">
        <v>16.66</v>
      </c>
      <c r="BX66">
        <v>24.990000000000002</v>
      </c>
      <c r="BY66">
        <v>33.32</v>
      </c>
      <c r="BZ66">
        <v>41.65</v>
      </c>
      <c r="CA66">
        <v>49.98</v>
      </c>
      <c r="CB66">
        <v>58.309999999999995</v>
      </c>
      <c r="CC66">
        <v>66.64</v>
      </c>
      <c r="CD66">
        <v>74.97</v>
      </c>
      <c r="CE66">
        <v>83.3</v>
      </c>
      <c r="CF66">
        <v>91.63</v>
      </c>
      <c r="CG66">
        <v>100</v>
      </c>
      <c r="CH66" s="226">
        <v>49.980000000000004</v>
      </c>
      <c r="CI66">
        <v>8.33</v>
      </c>
      <c r="CJ66">
        <v>16.66</v>
      </c>
      <c r="CK66">
        <v>24.990000000000002</v>
      </c>
      <c r="CL66">
        <v>24.990000000000002</v>
      </c>
      <c r="CM66">
        <v>24.990000000000002</v>
      </c>
      <c r="CN66">
        <v>24.990000000000002</v>
      </c>
      <c r="CO66">
        <v>24.990000000000002</v>
      </c>
      <c r="CP66">
        <v>24.990000000000002</v>
      </c>
      <c r="CQ66">
        <v>24.990000000000002</v>
      </c>
      <c r="CR66">
        <v>24.990000000000002</v>
      </c>
      <c r="CS66">
        <v>24.990000000000002</v>
      </c>
      <c r="CT66">
        <v>24.990000000000002</v>
      </c>
      <c r="CU66" s="226">
        <v>49.980000000000004</v>
      </c>
      <c r="CV66">
        <v>24.990000000000002</v>
      </c>
      <c r="CW66">
        <v>99.999999999999986</v>
      </c>
      <c r="CX66">
        <v>24.990000000000002</v>
      </c>
      <c r="CY66" t="s">
        <v>471</v>
      </c>
      <c r="CZ66" t="s">
        <v>471</v>
      </c>
      <c r="DA66">
        <v>25</v>
      </c>
      <c r="DB66">
        <v>100</v>
      </c>
    </row>
    <row r="67" spans="1:106" x14ac:dyDescent="0.25">
      <c r="A67" t="s">
        <v>1534</v>
      </c>
      <c r="B67">
        <v>7871</v>
      </c>
      <c r="C67" t="s">
        <v>1403</v>
      </c>
      <c r="D67" t="s">
        <v>1535</v>
      </c>
      <c r="E67" t="s">
        <v>1536</v>
      </c>
      <c r="F67" t="s">
        <v>1399</v>
      </c>
      <c r="G67" t="s">
        <v>1400</v>
      </c>
      <c r="H67" t="s">
        <v>1404</v>
      </c>
      <c r="I67" t="s">
        <v>1537</v>
      </c>
      <c r="J67" t="s">
        <v>492</v>
      </c>
      <c r="K67" t="s">
        <v>458</v>
      </c>
      <c r="L67" t="s">
        <v>2713</v>
      </c>
      <c r="M67">
        <v>100</v>
      </c>
      <c r="N67">
        <v>100</v>
      </c>
      <c r="O67">
        <v>1</v>
      </c>
      <c r="Q67" t="s">
        <v>2714</v>
      </c>
      <c r="R67" t="s">
        <v>1407</v>
      </c>
      <c r="S67">
        <v>3</v>
      </c>
      <c r="T67">
        <v>8</v>
      </c>
      <c r="U67">
        <v>37.5</v>
      </c>
      <c r="V67">
        <v>44013</v>
      </c>
      <c r="W67">
        <v>44196</v>
      </c>
      <c r="X67">
        <v>8.33</v>
      </c>
      <c r="Y67">
        <v>3.1237499999999998</v>
      </c>
      <c r="Z67">
        <v>6.4112499999999999</v>
      </c>
      <c r="AA67" t="s">
        <v>2715</v>
      </c>
      <c r="AB67">
        <v>8.33</v>
      </c>
      <c r="AC67">
        <v>3.1237499999999998</v>
      </c>
      <c r="AD67">
        <v>6.4112499999999999</v>
      </c>
      <c r="AE67" t="s">
        <v>2715</v>
      </c>
      <c r="AF67">
        <v>8.33</v>
      </c>
      <c r="AG67">
        <v>3.1237499999999998</v>
      </c>
      <c r="AH67">
        <v>9.6987500000000004</v>
      </c>
      <c r="AI67" t="s">
        <v>2715</v>
      </c>
      <c r="AJ67">
        <v>8.33</v>
      </c>
      <c r="AK67">
        <v>3.1237499999999998</v>
      </c>
      <c r="AL67">
        <v>6.4112499999999999</v>
      </c>
      <c r="AM67" t="s">
        <v>2715</v>
      </c>
      <c r="AN67">
        <v>8.33</v>
      </c>
      <c r="AO67">
        <v>3.1237499999999998</v>
      </c>
      <c r="AP67">
        <v>6.4112499999999999</v>
      </c>
      <c r="AQ67" t="s">
        <v>2715</v>
      </c>
      <c r="AR67">
        <v>8.33</v>
      </c>
      <c r="AS67">
        <v>3.1237499999999998</v>
      </c>
      <c r="AT67">
        <v>16.27375</v>
      </c>
      <c r="AU67" t="s">
        <v>2715</v>
      </c>
      <c r="AV67">
        <v>8.33</v>
      </c>
      <c r="AW67">
        <v>3.1237499999999998</v>
      </c>
      <c r="AX67">
        <v>6.4112499999999999</v>
      </c>
      <c r="AY67" t="s">
        <v>2715</v>
      </c>
      <c r="AZ67">
        <v>8.33</v>
      </c>
      <c r="BA67">
        <v>3.1237499999999998</v>
      </c>
      <c r="BB67">
        <v>6.4112499999999999</v>
      </c>
      <c r="BC67" t="s">
        <v>2715</v>
      </c>
      <c r="BD67">
        <v>8.33</v>
      </c>
      <c r="BE67">
        <v>3.1237499999999998</v>
      </c>
      <c r="BF67">
        <v>9.6987500000000004</v>
      </c>
      <c r="BG67" t="s">
        <v>2715</v>
      </c>
      <c r="BH67">
        <v>8.33</v>
      </c>
      <c r="BI67">
        <v>3.1237499999999998</v>
      </c>
      <c r="BJ67">
        <v>6.4112499999999999</v>
      </c>
      <c r="BK67" t="s">
        <v>2715</v>
      </c>
      <c r="BL67">
        <v>8.33</v>
      </c>
      <c r="BM67">
        <v>3.1237499999999998</v>
      </c>
      <c r="BN67">
        <v>6.4112499999999999</v>
      </c>
      <c r="BO67" t="s">
        <v>2715</v>
      </c>
      <c r="BP67">
        <v>8.3699999999999992</v>
      </c>
      <c r="BQ67">
        <v>3.1387499999999995</v>
      </c>
      <c r="BR67">
        <v>13.03875</v>
      </c>
      <c r="BS67" t="s">
        <v>2715</v>
      </c>
      <c r="BT67" t="s">
        <v>2716</v>
      </c>
      <c r="BU67">
        <v>100</v>
      </c>
      <c r="BV67">
        <v>8.33</v>
      </c>
      <c r="BW67">
        <v>16.66</v>
      </c>
      <c r="BX67">
        <v>24.990000000000002</v>
      </c>
      <c r="BY67">
        <v>33.32</v>
      </c>
      <c r="BZ67">
        <v>41.65</v>
      </c>
      <c r="CA67">
        <v>49.98</v>
      </c>
      <c r="CB67">
        <v>58.309999999999995</v>
      </c>
      <c r="CC67">
        <v>66.64</v>
      </c>
      <c r="CD67">
        <v>74.97</v>
      </c>
      <c r="CE67">
        <v>83.3</v>
      </c>
      <c r="CF67">
        <v>91.63</v>
      </c>
      <c r="CG67">
        <v>100</v>
      </c>
      <c r="CH67" s="226">
        <v>49.980000000000004</v>
      </c>
      <c r="CI67">
        <v>8.33</v>
      </c>
      <c r="CJ67">
        <v>16.66</v>
      </c>
      <c r="CK67">
        <v>24.990000000000002</v>
      </c>
      <c r="CL67">
        <v>24.990000000000002</v>
      </c>
      <c r="CM67">
        <v>24.990000000000002</v>
      </c>
      <c r="CN67">
        <v>24.990000000000002</v>
      </c>
      <c r="CO67">
        <v>24.990000000000002</v>
      </c>
      <c r="CP67">
        <v>24.990000000000002</v>
      </c>
      <c r="CQ67">
        <v>24.990000000000002</v>
      </c>
      <c r="CR67">
        <v>24.990000000000002</v>
      </c>
      <c r="CS67">
        <v>24.990000000000002</v>
      </c>
      <c r="CT67">
        <v>24.990000000000002</v>
      </c>
      <c r="CU67" s="226">
        <v>49.980000000000004</v>
      </c>
      <c r="CV67">
        <v>24.990000000000002</v>
      </c>
      <c r="CW67">
        <v>99.999999999999986</v>
      </c>
      <c r="CX67">
        <v>24.990000000000002</v>
      </c>
      <c r="CY67" t="s">
        <v>471</v>
      </c>
      <c r="CZ67" t="s">
        <v>471</v>
      </c>
      <c r="DA67">
        <v>37.5</v>
      </c>
      <c r="DB67">
        <v>100</v>
      </c>
    </row>
    <row r="68" spans="1:106" x14ac:dyDescent="0.25">
      <c r="A68" t="s">
        <v>1534</v>
      </c>
      <c r="B68">
        <v>7871</v>
      </c>
      <c r="C68" t="s">
        <v>1403</v>
      </c>
      <c r="D68" t="s">
        <v>1535</v>
      </c>
      <c r="E68" t="s">
        <v>1536</v>
      </c>
      <c r="F68" t="s">
        <v>1399</v>
      </c>
      <c r="G68" t="s">
        <v>1400</v>
      </c>
      <c r="H68" t="s">
        <v>1404</v>
      </c>
      <c r="I68" t="s">
        <v>1537</v>
      </c>
      <c r="J68" t="s">
        <v>492</v>
      </c>
      <c r="K68" t="s">
        <v>458</v>
      </c>
      <c r="L68" t="s">
        <v>2717</v>
      </c>
      <c r="M68">
        <v>100</v>
      </c>
      <c r="N68">
        <v>100</v>
      </c>
      <c r="O68">
        <v>2</v>
      </c>
      <c r="Q68" t="s">
        <v>2718</v>
      </c>
      <c r="R68" t="s">
        <v>1407</v>
      </c>
      <c r="S68">
        <v>5</v>
      </c>
      <c r="T68">
        <v>8</v>
      </c>
      <c r="U68">
        <v>62.5</v>
      </c>
      <c r="V68">
        <v>44013</v>
      </c>
      <c r="W68">
        <v>44196</v>
      </c>
      <c r="X68">
        <v>5.26</v>
      </c>
      <c r="Y68">
        <v>3.2875000000000001</v>
      </c>
      <c r="Z68">
        <v>6.4112499999999999</v>
      </c>
      <c r="AA68" t="s">
        <v>2719</v>
      </c>
      <c r="AB68">
        <v>5.26</v>
      </c>
      <c r="AC68">
        <v>3.2875000000000001</v>
      </c>
      <c r="AD68">
        <v>6.4112499999999999</v>
      </c>
      <c r="AE68" t="s">
        <v>2719</v>
      </c>
      <c r="AF68">
        <v>10.52</v>
      </c>
      <c r="AG68">
        <v>6.5750000000000002</v>
      </c>
      <c r="AH68">
        <v>9.6987500000000004</v>
      </c>
      <c r="AI68" t="s">
        <v>2720</v>
      </c>
      <c r="AJ68">
        <v>5.26</v>
      </c>
      <c r="AK68">
        <v>3.2875000000000001</v>
      </c>
      <c r="AL68">
        <v>6.4112499999999999</v>
      </c>
      <c r="AM68" t="s">
        <v>2719</v>
      </c>
      <c r="AN68">
        <v>5.26</v>
      </c>
      <c r="AO68">
        <v>3.2875000000000001</v>
      </c>
      <c r="AP68">
        <v>6.4112499999999999</v>
      </c>
      <c r="AQ68" t="s">
        <v>2719</v>
      </c>
      <c r="AR68">
        <v>21.04</v>
      </c>
      <c r="AS68">
        <v>13.15</v>
      </c>
      <c r="AT68">
        <v>16.27375</v>
      </c>
      <c r="AU68" t="s">
        <v>2721</v>
      </c>
      <c r="AV68">
        <v>5.26</v>
      </c>
      <c r="AW68">
        <v>3.2875000000000001</v>
      </c>
      <c r="AX68">
        <v>6.4112499999999999</v>
      </c>
      <c r="AY68" t="s">
        <v>2719</v>
      </c>
      <c r="AZ68">
        <v>5.26</v>
      </c>
      <c r="BA68">
        <v>3.2875000000000001</v>
      </c>
      <c r="BB68">
        <v>6.4112499999999999</v>
      </c>
      <c r="BC68" t="s">
        <v>2719</v>
      </c>
      <c r="BD68">
        <v>10.52</v>
      </c>
      <c r="BE68">
        <v>6.5750000000000002</v>
      </c>
      <c r="BF68">
        <v>9.6987500000000004</v>
      </c>
      <c r="BG68" t="s">
        <v>2720</v>
      </c>
      <c r="BH68">
        <v>5.26</v>
      </c>
      <c r="BI68">
        <v>3.2875000000000001</v>
      </c>
      <c r="BJ68">
        <v>6.4112499999999999</v>
      </c>
      <c r="BK68" t="s">
        <v>2719</v>
      </c>
      <c r="BL68">
        <v>5.26</v>
      </c>
      <c r="BM68">
        <v>3.2875000000000001</v>
      </c>
      <c r="BN68">
        <v>6.4112499999999999</v>
      </c>
      <c r="BO68" t="s">
        <v>2719</v>
      </c>
      <c r="BP68">
        <v>15.84</v>
      </c>
      <c r="BQ68">
        <v>9.9</v>
      </c>
      <c r="BR68">
        <v>13.03875</v>
      </c>
      <c r="BS68" t="s">
        <v>2722</v>
      </c>
      <c r="BT68" t="s">
        <v>2723</v>
      </c>
      <c r="BU68">
        <v>100</v>
      </c>
      <c r="BV68">
        <v>5.26</v>
      </c>
      <c r="BW68">
        <v>10.52</v>
      </c>
      <c r="BX68">
        <v>21.04</v>
      </c>
      <c r="BY68">
        <v>26.299999999999997</v>
      </c>
      <c r="BZ68">
        <v>31.559999999999995</v>
      </c>
      <c r="CA68">
        <v>52.599999999999994</v>
      </c>
      <c r="CB68">
        <v>57.859999999999992</v>
      </c>
      <c r="CC68">
        <v>63.11999999999999</v>
      </c>
      <c r="CD68">
        <v>73.639999999999986</v>
      </c>
      <c r="CE68">
        <v>78.899999999999991</v>
      </c>
      <c r="CF68">
        <v>84.16</v>
      </c>
      <c r="CG68">
        <v>100</v>
      </c>
      <c r="CH68" s="226">
        <v>36.82</v>
      </c>
      <c r="CI68">
        <v>5.26</v>
      </c>
      <c r="CJ68">
        <v>10.52</v>
      </c>
      <c r="CK68">
        <v>21.04</v>
      </c>
      <c r="CL68">
        <v>21.04</v>
      </c>
      <c r="CM68">
        <v>21.04</v>
      </c>
      <c r="CN68">
        <v>21.04</v>
      </c>
      <c r="CO68">
        <v>21.04</v>
      </c>
      <c r="CP68">
        <v>21.04</v>
      </c>
      <c r="CQ68">
        <v>21.04</v>
      </c>
      <c r="CR68">
        <v>21.04</v>
      </c>
      <c r="CS68">
        <v>21.04</v>
      </c>
      <c r="CT68">
        <v>21.04</v>
      </c>
      <c r="CU68" s="226">
        <v>36.82</v>
      </c>
      <c r="CV68">
        <v>21.04</v>
      </c>
      <c r="CW68">
        <v>100</v>
      </c>
      <c r="CX68">
        <v>21.04</v>
      </c>
      <c r="CY68" t="s">
        <v>471</v>
      </c>
      <c r="CZ68" t="s">
        <v>471</v>
      </c>
      <c r="DA68">
        <v>62.5</v>
      </c>
      <c r="DB68">
        <v>100</v>
      </c>
    </row>
    <row r="69" spans="1:106" x14ac:dyDescent="0.25">
      <c r="A69" t="s">
        <v>1555</v>
      </c>
      <c r="B69">
        <v>7871</v>
      </c>
      <c r="C69" t="s">
        <v>1403</v>
      </c>
      <c r="D69" t="s">
        <v>1556</v>
      </c>
      <c r="E69" t="s">
        <v>1557</v>
      </c>
      <c r="F69" t="s">
        <v>1399</v>
      </c>
      <c r="G69" t="s">
        <v>1400</v>
      </c>
      <c r="H69" t="s">
        <v>1404</v>
      </c>
      <c r="I69" t="s">
        <v>1558</v>
      </c>
      <c r="J69" t="s">
        <v>492</v>
      </c>
      <c r="K69" t="s">
        <v>458</v>
      </c>
      <c r="L69" t="s">
        <v>2724</v>
      </c>
      <c r="M69">
        <v>100</v>
      </c>
      <c r="N69">
        <v>100</v>
      </c>
      <c r="O69">
        <v>1</v>
      </c>
      <c r="Q69" t="s">
        <v>2725</v>
      </c>
      <c r="R69" t="s">
        <v>1407</v>
      </c>
      <c r="S69">
        <v>2</v>
      </c>
      <c r="T69">
        <v>10</v>
      </c>
      <c r="U69">
        <v>20</v>
      </c>
      <c r="V69">
        <v>44013</v>
      </c>
      <c r="W69">
        <v>44196</v>
      </c>
      <c r="X69">
        <v>0</v>
      </c>
      <c r="Y69">
        <v>0</v>
      </c>
      <c r="Z69">
        <v>0</v>
      </c>
      <c r="AA69" t="s">
        <v>528</v>
      </c>
      <c r="AB69">
        <v>14.28</v>
      </c>
      <c r="AC69">
        <v>2.8559999999999999</v>
      </c>
      <c r="AD69">
        <v>5.0779999999999994</v>
      </c>
      <c r="AE69" t="s">
        <v>1569</v>
      </c>
      <c r="AF69">
        <v>7.14</v>
      </c>
      <c r="AG69">
        <v>1.4279999999999999</v>
      </c>
      <c r="AH69">
        <v>6.984</v>
      </c>
      <c r="AI69" t="s">
        <v>2726</v>
      </c>
      <c r="AJ69">
        <v>0</v>
      </c>
      <c r="AK69">
        <v>0</v>
      </c>
      <c r="AL69">
        <v>16.667999999999999</v>
      </c>
      <c r="AM69" t="s">
        <v>528</v>
      </c>
      <c r="AN69">
        <v>14.28</v>
      </c>
      <c r="AO69">
        <v>2.8559999999999999</v>
      </c>
      <c r="AP69">
        <v>3.5960000000000001</v>
      </c>
      <c r="AQ69" t="s">
        <v>1569</v>
      </c>
      <c r="AR69">
        <v>0</v>
      </c>
      <c r="AS69">
        <v>0</v>
      </c>
      <c r="AT69">
        <v>22.213999999999999</v>
      </c>
      <c r="AU69" t="s">
        <v>528</v>
      </c>
      <c r="AV69">
        <v>0</v>
      </c>
      <c r="AW69">
        <v>0</v>
      </c>
      <c r="AX69">
        <v>4.444</v>
      </c>
      <c r="AY69" t="s">
        <v>528</v>
      </c>
      <c r="AZ69">
        <v>14.28</v>
      </c>
      <c r="BA69">
        <v>2.8559999999999999</v>
      </c>
      <c r="BB69">
        <v>2.8559999999999999</v>
      </c>
      <c r="BC69" t="s">
        <v>1569</v>
      </c>
      <c r="BD69">
        <v>0</v>
      </c>
      <c r="BE69">
        <v>0</v>
      </c>
      <c r="BF69">
        <v>4.0740000000000007</v>
      </c>
      <c r="BG69" t="s">
        <v>528</v>
      </c>
      <c r="BH69">
        <v>7.14</v>
      </c>
      <c r="BI69">
        <v>1.4279999999999999</v>
      </c>
      <c r="BJ69">
        <v>9.2059999999999995</v>
      </c>
      <c r="BK69" t="s">
        <v>2727</v>
      </c>
      <c r="BL69">
        <v>14.28</v>
      </c>
      <c r="BM69">
        <v>2.8559999999999999</v>
      </c>
      <c r="BN69">
        <v>6.19</v>
      </c>
      <c r="BO69" t="s">
        <v>1569</v>
      </c>
      <c r="BP69">
        <v>28.6</v>
      </c>
      <c r="BQ69">
        <v>5.72</v>
      </c>
      <c r="BR69">
        <v>18.690000000000001</v>
      </c>
      <c r="BS69" t="s">
        <v>2728</v>
      </c>
      <c r="BT69" t="s">
        <v>2729</v>
      </c>
      <c r="BU69">
        <v>100</v>
      </c>
      <c r="BV69">
        <v>0</v>
      </c>
      <c r="BW69">
        <v>14.28</v>
      </c>
      <c r="BX69">
        <v>21.419999999999998</v>
      </c>
      <c r="BY69">
        <v>21.419999999999998</v>
      </c>
      <c r="BZ69">
        <v>35.699999999999996</v>
      </c>
      <c r="CA69">
        <v>35.699999999999996</v>
      </c>
      <c r="CB69">
        <v>35.699999999999996</v>
      </c>
      <c r="CC69">
        <v>49.98</v>
      </c>
      <c r="CD69">
        <v>49.98</v>
      </c>
      <c r="CE69">
        <v>57.12</v>
      </c>
      <c r="CF69">
        <v>71.399999999999991</v>
      </c>
      <c r="CG69">
        <v>100</v>
      </c>
      <c r="CH69" s="226">
        <v>35.699999999999996</v>
      </c>
      <c r="CI69">
        <v>0</v>
      </c>
      <c r="CJ69">
        <v>14.28</v>
      </c>
      <c r="CK69">
        <v>21.419999999999998</v>
      </c>
      <c r="CL69">
        <v>21.419999999999998</v>
      </c>
      <c r="CM69">
        <v>21.419999999999998</v>
      </c>
      <c r="CN69">
        <v>21.419999999999998</v>
      </c>
      <c r="CO69">
        <v>21.419999999999998</v>
      </c>
      <c r="CP69">
        <v>21.419999999999998</v>
      </c>
      <c r="CQ69">
        <v>21.419999999999998</v>
      </c>
      <c r="CR69">
        <v>21.419999999999998</v>
      </c>
      <c r="CS69">
        <v>21.419999999999998</v>
      </c>
      <c r="CT69">
        <v>21.419999999999998</v>
      </c>
      <c r="CU69" s="226">
        <v>35.699999999999996</v>
      </c>
      <c r="CV69">
        <v>21.419999999999998</v>
      </c>
      <c r="CW69">
        <v>100.00000000000001</v>
      </c>
      <c r="CX69">
        <v>21.419999999999998</v>
      </c>
      <c r="CY69" t="s">
        <v>471</v>
      </c>
      <c r="CZ69" t="s">
        <v>471</v>
      </c>
      <c r="DA69">
        <v>20</v>
      </c>
      <c r="DB69">
        <v>100</v>
      </c>
    </row>
    <row r="70" spans="1:106" x14ac:dyDescent="0.25">
      <c r="A70" t="s">
        <v>1555</v>
      </c>
      <c r="B70">
        <v>7871</v>
      </c>
      <c r="C70" t="s">
        <v>1403</v>
      </c>
      <c r="D70" t="s">
        <v>1556</v>
      </c>
      <c r="E70" t="s">
        <v>1557</v>
      </c>
      <c r="F70" t="s">
        <v>1399</v>
      </c>
      <c r="G70" t="s">
        <v>1400</v>
      </c>
      <c r="H70" t="s">
        <v>1404</v>
      </c>
      <c r="I70" t="s">
        <v>1558</v>
      </c>
      <c r="J70" t="s">
        <v>492</v>
      </c>
      <c r="K70" t="s">
        <v>458</v>
      </c>
      <c r="L70" t="s">
        <v>2730</v>
      </c>
      <c r="M70">
        <v>100</v>
      </c>
      <c r="N70">
        <v>100</v>
      </c>
      <c r="O70">
        <v>2</v>
      </c>
      <c r="Q70" t="s">
        <v>2731</v>
      </c>
      <c r="R70" t="s">
        <v>1407</v>
      </c>
      <c r="S70">
        <v>2</v>
      </c>
      <c r="T70">
        <v>10</v>
      </c>
      <c r="U70">
        <v>20</v>
      </c>
      <c r="V70">
        <v>44013</v>
      </c>
      <c r="W70">
        <v>44196</v>
      </c>
      <c r="X70">
        <v>0</v>
      </c>
      <c r="Y70">
        <v>0</v>
      </c>
      <c r="Z70">
        <v>0</v>
      </c>
      <c r="AA70" t="s">
        <v>528</v>
      </c>
      <c r="AB70">
        <v>0</v>
      </c>
      <c r="AC70">
        <v>0</v>
      </c>
      <c r="AD70">
        <v>5.0779999999999994</v>
      </c>
      <c r="AE70" t="s">
        <v>528</v>
      </c>
      <c r="AF70">
        <v>16.670000000000002</v>
      </c>
      <c r="AG70">
        <v>3.3340000000000005</v>
      </c>
      <c r="AH70">
        <v>6.984</v>
      </c>
      <c r="AI70" t="s">
        <v>2732</v>
      </c>
      <c r="AJ70">
        <v>0</v>
      </c>
      <c r="AK70">
        <v>0</v>
      </c>
      <c r="AL70">
        <v>16.667999999999999</v>
      </c>
      <c r="AM70" t="s">
        <v>528</v>
      </c>
      <c r="AN70">
        <v>0</v>
      </c>
      <c r="AO70">
        <v>0</v>
      </c>
      <c r="AP70">
        <v>3.5960000000000001</v>
      </c>
      <c r="AQ70" t="s">
        <v>528</v>
      </c>
      <c r="AR70">
        <v>16.670000000000002</v>
      </c>
      <c r="AS70">
        <v>3.3340000000000005</v>
      </c>
      <c r="AT70">
        <v>22.213999999999999</v>
      </c>
      <c r="AU70" t="s">
        <v>2732</v>
      </c>
      <c r="AV70">
        <v>0</v>
      </c>
      <c r="AW70">
        <v>0</v>
      </c>
      <c r="AX70">
        <v>4.444</v>
      </c>
      <c r="AY70" t="s">
        <v>528</v>
      </c>
      <c r="AZ70">
        <v>0</v>
      </c>
      <c r="BA70">
        <v>0</v>
      </c>
      <c r="BB70">
        <v>2.8559999999999999</v>
      </c>
      <c r="BC70" t="s">
        <v>528</v>
      </c>
      <c r="BD70">
        <v>16.670000000000002</v>
      </c>
      <c r="BE70">
        <v>3.3340000000000005</v>
      </c>
      <c r="BF70">
        <v>4.0740000000000007</v>
      </c>
      <c r="BG70" t="s">
        <v>2732</v>
      </c>
      <c r="BH70">
        <v>16.670000000000002</v>
      </c>
      <c r="BI70">
        <v>3.3340000000000005</v>
      </c>
      <c r="BJ70">
        <v>9.2059999999999995</v>
      </c>
      <c r="BK70" t="s">
        <v>2732</v>
      </c>
      <c r="BL70">
        <v>16.670000000000002</v>
      </c>
      <c r="BM70">
        <v>3.3340000000000005</v>
      </c>
      <c r="BN70">
        <v>6.19</v>
      </c>
      <c r="BO70" t="s">
        <v>2732</v>
      </c>
      <c r="BP70">
        <v>16.649999999999999</v>
      </c>
      <c r="BQ70">
        <v>3.33</v>
      </c>
      <c r="BR70">
        <v>18.690000000000001</v>
      </c>
      <c r="BS70" t="s">
        <v>2732</v>
      </c>
      <c r="BT70" t="s">
        <v>2733</v>
      </c>
      <c r="BU70">
        <v>100</v>
      </c>
      <c r="BV70">
        <v>0</v>
      </c>
      <c r="BW70">
        <v>0</v>
      </c>
      <c r="BX70">
        <v>16.670000000000002</v>
      </c>
      <c r="BY70">
        <v>16.670000000000002</v>
      </c>
      <c r="BZ70">
        <v>16.670000000000002</v>
      </c>
      <c r="CA70">
        <v>33.340000000000003</v>
      </c>
      <c r="CB70">
        <v>33.340000000000003</v>
      </c>
      <c r="CC70">
        <v>33.340000000000003</v>
      </c>
      <c r="CD70">
        <v>50.010000000000005</v>
      </c>
      <c r="CE70">
        <v>66.680000000000007</v>
      </c>
      <c r="CF70">
        <v>83.350000000000009</v>
      </c>
      <c r="CG70">
        <v>100</v>
      </c>
      <c r="CH70" s="226">
        <v>16.670000000000002</v>
      </c>
      <c r="CI70">
        <v>0</v>
      </c>
      <c r="CJ70">
        <v>0</v>
      </c>
      <c r="CK70">
        <v>16.670000000000002</v>
      </c>
      <c r="CL70">
        <v>16.670000000000002</v>
      </c>
      <c r="CM70">
        <v>16.670000000000002</v>
      </c>
      <c r="CN70">
        <v>16.670000000000002</v>
      </c>
      <c r="CO70">
        <v>16.670000000000002</v>
      </c>
      <c r="CP70">
        <v>16.670000000000002</v>
      </c>
      <c r="CQ70">
        <v>16.670000000000002</v>
      </c>
      <c r="CR70">
        <v>16.670000000000002</v>
      </c>
      <c r="CS70">
        <v>16.670000000000002</v>
      </c>
      <c r="CT70">
        <v>16.670000000000002</v>
      </c>
      <c r="CU70" s="226">
        <v>16.670000000000002</v>
      </c>
      <c r="CV70">
        <v>16.670000000000002</v>
      </c>
      <c r="CW70">
        <v>100</v>
      </c>
      <c r="CX70">
        <v>16.670000000000002</v>
      </c>
      <c r="CY70" t="s">
        <v>471</v>
      </c>
      <c r="CZ70" t="s">
        <v>471</v>
      </c>
      <c r="DA70">
        <v>20</v>
      </c>
      <c r="DB70">
        <v>100</v>
      </c>
    </row>
    <row r="71" spans="1:106" x14ac:dyDescent="0.25">
      <c r="A71" t="s">
        <v>1555</v>
      </c>
      <c r="B71">
        <v>7871</v>
      </c>
      <c r="C71" t="s">
        <v>1403</v>
      </c>
      <c r="D71" t="s">
        <v>1556</v>
      </c>
      <c r="E71" t="s">
        <v>1557</v>
      </c>
      <c r="F71" t="s">
        <v>1399</v>
      </c>
      <c r="G71" t="s">
        <v>1400</v>
      </c>
      <c r="H71" t="s">
        <v>1404</v>
      </c>
      <c r="I71" t="s">
        <v>1558</v>
      </c>
      <c r="J71" t="s">
        <v>492</v>
      </c>
      <c r="K71" t="s">
        <v>458</v>
      </c>
      <c r="L71" t="s">
        <v>2734</v>
      </c>
      <c r="M71">
        <v>100</v>
      </c>
      <c r="N71">
        <v>100</v>
      </c>
      <c r="O71">
        <v>3</v>
      </c>
      <c r="Q71" t="s">
        <v>2735</v>
      </c>
      <c r="R71" t="s">
        <v>1407</v>
      </c>
      <c r="S71">
        <v>2</v>
      </c>
      <c r="T71">
        <v>10</v>
      </c>
      <c r="U71">
        <v>20</v>
      </c>
      <c r="V71">
        <v>44013</v>
      </c>
      <c r="W71">
        <v>44196</v>
      </c>
      <c r="X71">
        <v>0</v>
      </c>
      <c r="Y71">
        <v>0</v>
      </c>
      <c r="Z71">
        <v>0</v>
      </c>
      <c r="AA71" t="s">
        <v>528</v>
      </c>
      <c r="AB71">
        <v>11.11</v>
      </c>
      <c r="AC71">
        <v>2.222</v>
      </c>
      <c r="AD71">
        <v>5.0779999999999994</v>
      </c>
      <c r="AE71" t="s">
        <v>1576</v>
      </c>
      <c r="AF71">
        <v>11.11</v>
      </c>
      <c r="AG71">
        <v>2.222</v>
      </c>
      <c r="AH71">
        <v>6.984</v>
      </c>
      <c r="AI71" t="s">
        <v>2736</v>
      </c>
      <c r="AJ71">
        <v>33.340000000000003</v>
      </c>
      <c r="AK71">
        <v>6.668000000000001</v>
      </c>
      <c r="AL71">
        <v>16.667999999999999</v>
      </c>
      <c r="AM71" t="s">
        <v>2737</v>
      </c>
      <c r="AN71">
        <v>0</v>
      </c>
      <c r="AO71">
        <v>0</v>
      </c>
      <c r="AP71">
        <v>3.5960000000000001</v>
      </c>
      <c r="AQ71" t="s">
        <v>528</v>
      </c>
      <c r="AR71">
        <v>0</v>
      </c>
      <c r="AS71">
        <v>0</v>
      </c>
      <c r="AT71">
        <v>22.213999999999999</v>
      </c>
      <c r="AU71" t="s">
        <v>528</v>
      </c>
      <c r="AV71">
        <v>22.22</v>
      </c>
      <c r="AW71">
        <v>4.444</v>
      </c>
      <c r="AX71">
        <v>4.444</v>
      </c>
      <c r="AY71" t="s">
        <v>1568</v>
      </c>
      <c r="AZ71">
        <v>0</v>
      </c>
      <c r="BA71">
        <v>0</v>
      </c>
      <c r="BB71">
        <v>2.8559999999999999</v>
      </c>
      <c r="BC71" t="s">
        <v>528</v>
      </c>
      <c r="BD71">
        <v>0</v>
      </c>
      <c r="BE71">
        <v>0</v>
      </c>
      <c r="BF71">
        <v>4.0740000000000007</v>
      </c>
      <c r="BG71" t="s">
        <v>528</v>
      </c>
      <c r="BH71">
        <v>22.22</v>
      </c>
      <c r="BI71">
        <v>4.444</v>
      </c>
      <c r="BJ71">
        <v>9.2059999999999995</v>
      </c>
      <c r="BK71" t="s">
        <v>1568</v>
      </c>
      <c r="BL71">
        <v>0</v>
      </c>
      <c r="BM71">
        <v>0</v>
      </c>
      <c r="BN71">
        <v>6.19</v>
      </c>
      <c r="BO71" t="s">
        <v>528</v>
      </c>
      <c r="BP71">
        <v>0</v>
      </c>
      <c r="BQ71">
        <v>0</v>
      </c>
      <c r="BR71">
        <v>18.690000000000001</v>
      </c>
      <c r="BS71" t="s">
        <v>528</v>
      </c>
      <c r="BT71" t="s">
        <v>2738</v>
      </c>
      <c r="BU71">
        <v>100</v>
      </c>
      <c r="BV71">
        <v>0</v>
      </c>
      <c r="BW71">
        <v>11.11</v>
      </c>
      <c r="BX71">
        <v>22.22</v>
      </c>
      <c r="BY71">
        <v>55.56</v>
      </c>
      <c r="BZ71">
        <v>55.56</v>
      </c>
      <c r="CA71">
        <v>55.56</v>
      </c>
      <c r="CB71">
        <v>77.78</v>
      </c>
      <c r="CC71">
        <v>77.78</v>
      </c>
      <c r="CD71">
        <v>77.78</v>
      </c>
      <c r="CE71">
        <v>100</v>
      </c>
      <c r="CF71">
        <v>100</v>
      </c>
      <c r="CG71">
        <v>100</v>
      </c>
      <c r="CH71" s="226">
        <v>33.33</v>
      </c>
      <c r="CI71">
        <v>0</v>
      </c>
      <c r="CJ71">
        <v>11.11</v>
      </c>
      <c r="CK71">
        <v>22.22</v>
      </c>
      <c r="CL71">
        <v>22.22</v>
      </c>
      <c r="CM71">
        <v>22.22</v>
      </c>
      <c r="CN71">
        <v>22.22</v>
      </c>
      <c r="CO71">
        <v>22.22</v>
      </c>
      <c r="CP71">
        <v>22.22</v>
      </c>
      <c r="CQ71">
        <v>22.22</v>
      </c>
      <c r="CR71">
        <v>22.22</v>
      </c>
      <c r="CS71">
        <v>22.22</v>
      </c>
      <c r="CT71">
        <v>22.22</v>
      </c>
      <c r="CU71" s="226">
        <v>33.33</v>
      </c>
      <c r="CV71">
        <v>22.22</v>
      </c>
      <c r="CW71">
        <v>100</v>
      </c>
      <c r="CX71">
        <v>22.22</v>
      </c>
      <c r="CY71" t="s">
        <v>471</v>
      </c>
      <c r="CZ71" t="s">
        <v>471</v>
      </c>
      <c r="DA71">
        <v>20</v>
      </c>
      <c r="DB71">
        <v>100</v>
      </c>
    </row>
    <row r="72" spans="1:106" x14ac:dyDescent="0.25">
      <c r="A72" t="s">
        <v>1555</v>
      </c>
      <c r="B72">
        <v>7871</v>
      </c>
      <c r="C72" t="s">
        <v>1403</v>
      </c>
      <c r="D72" t="s">
        <v>1556</v>
      </c>
      <c r="E72" t="s">
        <v>1557</v>
      </c>
      <c r="F72" t="s">
        <v>1399</v>
      </c>
      <c r="G72" t="s">
        <v>1400</v>
      </c>
      <c r="H72" t="s">
        <v>1404</v>
      </c>
      <c r="I72" t="s">
        <v>1558</v>
      </c>
      <c r="J72" t="s">
        <v>492</v>
      </c>
      <c r="K72" t="s">
        <v>458</v>
      </c>
      <c r="L72" t="s">
        <v>2739</v>
      </c>
      <c r="M72">
        <v>100</v>
      </c>
      <c r="N72">
        <v>100</v>
      </c>
      <c r="O72">
        <v>4</v>
      </c>
      <c r="Q72" t="s">
        <v>2740</v>
      </c>
      <c r="R72" t="s">
        <v>1407</v>
      </c>
      <c r="S72">
        <v>2</v>
      </c>
      <c r="T72">
        <v>10</v>
      </c>
      <c r="U72">
        <v>20</v>
      </c>
      <c r="V72">
        <v>44013</v>
      </c>
      <c r="W72">
        <v>44196</v>
      </c>
      <c r="X72">
        <v>0</v>
      </c>
      <c r="Y72">
        <v>0</v>
      </c>
      <c r="Z72">
        <v>0</v>
      </c>
      <c r="AA72" t="s">
        <v>528</v>
      </c>
      <c r="AB72">
        <v>0</v>
      </c>
      <c r="AC72">
        <v>0</v>
      </c>
      <c r="AD72">
        <v>5.0779999999999994</v>
      </c>
      <c r="AE72" t="s">
        <v>528</v>
      </c>
      <c r="AF72">
        <v>0</v>
      </c>
      <c r="AG72">
        <v>0</v>
      </c>
      <c r="AH72">
        <v>6.984</v>
      </c>
      <c r="AI72" t="s">
        <v>528</v>
      </c>
      <c r="AJ72">
        <v>50</v>
      </c>
      <c r="AK72">
        <v>10</v>
      </c>
      <c r="AL72">
        <v>16.667999999999999</v>
      </c>
      <c r="AM72" t="s">
        <v>2741</v>
      </c>
      <c r="AN72">
        <v>0</v>
      </c>
      <c r="AO72">
        <v>0</v>
      </c>
      <c r="AP72">
        <v>3.5960000000000001</v>
      </c>
      <c r="AQ72" t="s">
        <v>528</v>
      </c>
      <c r="AR72">
        <v>50</v>
      </c>
      <c r="AS72">
        <v>10</v>
      </c>
      <c r="AT72">
        <v>22.213999999999999</v>
      </c>
      <c r="AU72" t="s">
        <v>2742</v>
      </c>
      <c r="AV72">
        <v>0</v>
      </c>
      <c r="AW72">
        <v>0</v>
      </c>
      <c r="AX72">
        <v>4.444</v>
      </c>
      <c r="AY72" t="s">
        <v>528</v>
      </c>
      <c r="AZ72">
        <v>0</v>
      </c>
      <c r="BA72">
        <v>0</v>
      </c>
      <c r="BB72">
        <v>2.8559999999999999</v>
      </c>
      <c r="BC72" t="s">
        <v>528</v>
      </c>
      <c r="BD72">
        <v>0</v>
      </c>
      <c r="BE72">
        <v>0</v>
      </c>
      <c r="BF72">
        <v>4.0740000000000007</v>
      </c>
      <c r="BG72" t="s">
        <v>528</v>
      </c>
      <c r="BH72">
        <v>0</v>
      </c>
      <c r="BI72">
        <v>0</v>
      </c>
      <c r="BJ72">
        <v>9.2059999999999995</v>
      </c>
      <c r="BK72" t="s">
        <v>528</v>
      </c>
      <c r="BL72">
        <v>0</v>
      </c>
      <c r="BM72">
        <v>0</v>
      </c>
      <c r="BN72">
        <v>6.19</v>
      </c>
      <c r="BO72" t="s">
        <v>528</v>
      </c>
      <c r="BP72">
        <v>0</v>
      </c>
      <c r="BQ72">
        <v>0</v>
      </c>
      <c r="BR72">
        <v>18.690000000000001</v>
      </c>
      <c r="BS72" t="s">
        <v>528</v>
      </c>
      <c r="BT72" t="s">
        <v>2743</v>
      </c>
      <c r="BU72">
        <v>100</v>
      </c>
      <c r="BV72">
        <v>0</v>
      </c>
      <c r="BW72">
        <v>0</v>
      </c>
      <c r="BX72">
        <v>0</v>
      </c>
      <c r="BY72">
        <v>50</v>
      </c>
      <c r="BZ72">
        <v>50</v>
      </c>
      <c r="CA72">
        <v>100</v>
      </c>
      <c r="CB72">
        <v>100</v>
      </c>
      <c r="CC72">
        <v>100</v>
      </c>
      <c r="CD72">
        <v>100</v>
      </c>
      <c r="CE72">
        <v>100</v>
      </c>
      <c r="CF72">
        <v>100</v>
      </c>
      <c r="CG72">
        <v>100</v>
      </c>
      <c r="CH72" s="226">
        <v>0</v>
      </c>
      <c r="CI72">
        <v>0</v>
      </c>
      <c r="CJ72">
        <v>0</v>
      </c>
      <c r="CK72">
        <v>0</v>
      </c>
      <c r="CL72">
        <v>0</v>
      </c>
      <c r="CM72">
        <v>0</v>
      </c>
      <c r="CN72">
        <v>0</v>
      </c>
      <c r="CO72">
        <v>0</v>
      </c>
      <c r="CP72">
        <v>0</v>
      </c>
      <c r="CQ72">
        <v>0</v>
      </c>
      <c r="CR72">
        <v>0</v>
      </c>
      <c r="CS72">
        <v>0</v>
      </c>
      <c r="CT72">
        <v>0</v>
      </c>
      <c r="CU72" s="226">
        <v>0</v>
      </c>
      <c r="CV72">
        <v>0</v>
      </c>
      <c r="CW72" t="s">
        <v>471</v>
      </c>
      <c r="CX72">
        <v>0</v>
      </c>
      <c r="CY72" t="s">
        <v>471</v>
      </c>
      <c r="CZ72" t="s">
        <v>471</v>
      </c>
      <c r="DA72">
        <v>20</v>
      </c>
      <c r="DB72">
        <v>100</v>
      </c>
    </row>
    <row r="73" spans="1:106" x14ac:dyDescent="0.25">
      <c r="A73" t="s">
        <v>1555</v>
      </c>
      <c r="B73">
        <v>7871</v>
      </c>
      <c r="C73" t="s">
        <v>1403</v>
      </c>
      <c r="D73" t="s">
        <v>1556</v>
      </c>
      <c r="E73" t="s">
        <v>1557</v>
      </c>
      <c r="F73" t="s">
        <v>1399</v>
      </c>
      <c r="G73" t="s">
        <v>1400</v>
      </c>
      <c r="H73" t="s">
        <v>1404</v>
      </c>
      <c r="I73" t="s">
        <v>1558</v>
      </c>
      <c r="J73" t="s">
        <v>492</v>
      </c>
      <c r="K73" t="s">
        <v>458</v>
      </c>
      <c r="L73" t="s">
        <v>2744</v>
      </c>
      <c r="M73">
        <v>100</v>
      </c>
      <c r="N73">
        <v>100</v>
      </c>
      <c r="O73">
        <v>5</v>
      </c>
      <c r="Q73" t="s">
        <v>2745</v>
      </c>
      <c r="R73" t="s">
        <v>1407</v>
      </c>
      <c r="S73">
        <v>2</v>
      </c>
      <c r="T73">
        <v>10</v>
      </c>
      <c r="U73">
        <v>20</v>
      </c>
      <c r="V73">
        <v>44013</v>
      </c>
      <c r="W73">
        <v>44196</v>
      </c>
      <c r="X73">
        <v>0</v>
      </c>
      <c r="Y73">
        <v>0</v>
      </c>
      <c r="Z73">
        <v>0</v>
      </c>
      <c r="AA73" t="s">
        <v>528</v>
      </c>
      <c r="AB73">
        <v>0</v>
      </c>
      <c r="AC73">
        <v>0</v>
      </c>
      <c r="AD73">
        <v>5.0779999999999994</v>
      </c>
      <c r="AE73" t="s">
        <v>528</v>
      </c>
      <c r="AF73">
        <v>0</v>
      </c>
      <c r="AG73">
        <v>0</v>
      </c>
      <c r="AH73">
        <v>6.984</v>
      </c>
      <c r="AI73" t="s">
        <v>528</v>
      </c>
      <c r="AJ73">
        <v>0</v>
      </c>
      <c r="AK73">
        <v>0</v>
      </c>
      <c r="AL73">
        <v>16.667999999999999</v>
      </c>
      <c r="AM73" t="s">
        <v>528</v>
      </c>
      <c r="AN73">
        <v>3.7</v>
      </c>
      <c r="AO73">
        <v>0.74</v>
      </c>
      <c r="AP73">
        <v>3.5960000000000001</v>
      </c>
      <c r="AQ73" t="s">
        <v>2746</v>
      </c>
      <c r="AR73">
        <v>44.4</v>
      </c>
      <c r="AS73">
        <v>8.8800000000000008</v>
      </c>
      <c r="AT73">
        <v>22.213999999999999</v>
      </c>
      <c r="AU73" t="s">
        <v>2747</v>
      </c>
      <c r="AV73">
        <v>0</v>
      </c>
      <c r="AW73">
        <v>0</v>
      </c>
      <c r="AX73">
        <v>4.444</v>
      </c>
      <c r="AY73" t="s">
        <v>528</v>
      </c>
      <c r="AZ73">
        <v>0</v>
      </c>
      <c r="BA73">
        <v>0</v>
      </c>
      <c r="BB73">
        <v>2.8559999999999999</v>
      </c>
      <c r="BC73" t="s">
        <v>528</v>
      </c>
      <c r="BD73">
        <v>3.7</v>
      </c>
      <c r="BE73">
        <v>0.74</v>
      </c>
      <c r="BF73">
        <v>4.0740000000000007</v>
      </c>
      <c r="BG73" t="s">
        <v>2746</v>
      </c>
      <c r="BH73">
        <v>0</v>
      </c>
      <c r="BI73">
        <v>0</v>
      </c>
      <c r="BJ73">
        <v>9.2059999999999995</v>
      </c>
      <c r="BK73" t="s">
        <v>528</v>
      </c>
      <c r="BL73">
        <v>0</v>
      </c>
      <c r="BM73">
        <v>0</v>
      </c>
      <c r="BN73">
        <v>6.19</v>
      </c>
      <c r="BO73" t="s">
        <v>528</v>
      </c>
      <c r="BP73">
        <v>48.2</v>
      </c>
      <c r="BQ73">
        <v>9.64</v>
      </c>
      <c r="BR73">
        <v>18.690000000000001</v>
      </c>
      <c r="BS73" t="s">
        <v>2748</v>
      </c>
      <c r="BT73" t="s">
        <v>2749</v>
      </c>
      <c r="BU73">
        <v>100</v>
      </c>
      <c r="BV73">
        <v>0</v>
      </c>
      <c r="BW73">
        <v>0</v>
      </c>
      <c r="BX73">
        <v>0</v>
      </c>
      <c r="BY73">
        <v>0</v>
      </c>
      <c r="BZ73">
        <v>3.7</v>
      </c>
      <c r="CA73">
        <v>48.1</v>
      </c>
      <c r="CB73">
        <v>48.1</v>
      </c>
      <c r="CC73">
        <v>48.1</v>
      </c>
      <c r="CD73">
        <v>51.800000000000004</v>
      </c>
      <c r="CE73">
        <v>51.800000000000004</v>
      </c>
      <c r="CF73">
        <v>51.800000000000004</v>
      </c>
      <c r="CG73">
        <v>100</v>
      </c>
      <c r="CH73" s="226">
        <v>0</v>
      </c>
      <c r="CI73">
        <v>0</v>
      </c>
      <c r="CJ73">
        <v>0</v>
      </c>
      <c r="CK73">
        <v>0</v>
      </c>
      <c r="CL73">
        <v>0</v>
      </c>
      <c r="CM73">
        <v>0</v>
      </c>
      <c r="CN73">
        <v>0</v>
      </c>
      <c r="CO73">
        <v>0</v>
      </c>
      <c r="CP73">
        <v>0</v>
      </c>
      <c r="CQ73">
        <v>0</v>
      </c>
      <c r="CR73">
        <v>0</v>
      </c>
      <c r="CS73">
        <v>0</v>
      </c>
      <c r="CT73">
        <v>0</v>
      </c>
      <c r="CU73" s="226">
        <v>0</v>
      </c>
      <c r="CV73">
        <v>0</v>
      </c>
      <c r="CW73" t="s">
        <v>471</v>
      </c>
      <c r="CX73">
        <v>0</v>
      </c>
      <c r="CY73" t="s">
        <v>471</v>
      </c>
      <c r="CZ73" t="s">
        <v>471</v>
      </c>
      <c r="DA73">
        <v>20</v>
      </c>
      <c r="DB73">
        <v>100</v>
      </c>
    </row>
    <row r="74" spans="1:106" x14ac:dyDescent="0.25">
      <c r="A74" t="s">
        <v>1580</v>
      </c>
      <c r="B74">
        <v>7871</v>
      </c>
      <c r="C74" t="s">
        <v>1403</v>
      </c>
      <c r="D74" t="s">
        <v>1581</v>
      </c>
      <c r="E74" t="s">
        <v>1582</v>
      </c>
      <c r="F74" t="s">
        <v>1399</v>
      </c>
      <c r="G74" t="s">
        <v>1400</v>
      </c>
      <c r="H74" t="s">
        <v>1404</v>
      </c>
      <c r="I74" t="s">
        <v>1583</v>
      </c>
      <c r="J74" t="s">
        <v>492</v>
      </c>
      <c r="K74" t="s">
        <v>458</v>
      </c>
      <c r="L74" t="s">
        <v>2750</v>
      </c>
      <c r="M74">
        <v>100</v>
      </c>
      <c r="N74">
        <v>100</v>
      </c>
      <c r="O74">
        <v>1</v>
      </c>
      <c r="Q74" t="s">
        <v>2751</v>
      </c>
      <c r="R74" t="s">
        <v>1407</v>
      </c>
      <c r="S74">
        <v>6</v>
      </c>
      <c r="T74">
        <v>8</v>
      </c>
      <c r="U74">
        <v>75</v>
      </c>
      <c r="V74">
        <v>44013</v>
      </c>
      <c r="W74">
        <v>44196</v>
      </c>
      <c r="X74">
        <v>0</v>
      </c>
      <c r="Y74">
        <v>0</v>
      </c>
      <c r="Z74">
        <v>0</v>
      </c>
      <c r="AA74" t="s">
        <v>528</v>
      </c>
      <c r="AB74">
        <v>8.33</v>
      </c>
      <c r="AC74">
        <v>6.2474999999999996</v>
      </c>
      <c r="AD74">
        <v>8.52</v>
      </c>
      <c r="AE74" t="s">
        <v>2752</v>
      </c>
      <c r="AF74">
        <v>8.33</v>
      </c>
      <c r="AG74">
        <v>6.2474999999999996</v>
      </c>
      <c r="AH74">
        <v>8.52</v>
      </c>
      <c r="AI74" t="s">
        <v>2753</v>
      </c>
      <c r="AJ74">
        <v>8.33</v>
      </c>
      <c r="AK74">
        <v>6.2474999999999996</v>
      </c>
      <c r="AL74">
        <v>8.52</v>
      </c>
      <c r="AM74" t="s">
        <v>1590</v>
      </c>
      <c r="AN74">
        <v>8.33</v>
      </c>
      <c r="AO74">
        <v>6.2474999999999996</v>
      </c>
      <c r="AP74">
        <v>8.52</v>
      </c>
      <c r="AQ74" t="s">
        <v>1590</v>
      </c>
      <c r="AR74">
        <v>8.33</v>
      </c>
      <c r="AS74">
        <v>6.2474999999999996</v>
      </c>
      <c r="AT74">
        <v>8.52</v>
      </c>
      <c r="AU74" t="s">
        <v>2752</v>
      </c>
      <c r="AV74">
        <v>8.33</v>
      </c>
      <c r="AW74">
        <v>6.2474999999999996</v>
      </c>
      <c r="AX74">
        <v>8.52</v>
      </c>
      <c r="AY74" t="s">
        <v>1590</v>
      </c>
      <c r="AZ74">
        <v>8.33</v>
      </c>
      <c r="BA74">
        <v>6.2474999999999996</v>
      </c>
      <c r="BB74">
        <v>8.52</v>
      </c>
      <c r="BC74" t="s">
        <v>1590</v>
      </c>
      <c r="BD74">
        <v>8.33</v>
      </c>
      <c r="BE74">
        <v>6.2474999999999996</v>
      </c>
      <c r="BF74">
        <v>8.52</v>
      </c>
      <c r="BG74" t="s">
        <v>2754</v>
      </c>
      <c r="BH74">
        <v>8.33</v>
      </c>
      <c r="BI74">
        <v>6.2474999999999996</v>
      </c>
      <c r="BJ74">
        <v>8.52</v>
      </c>
      <c r="BK74" t="s">
        <v>2754</v>
      </c>
      <c r="BL74">
        <v>16.7</v>
      </c>
      <c r="BM74">
        <v>12.525</v>
      </c>
      <c r="BN74">
        <v>14.797499999999999</v>
      </c>
      <c r="BO74" t="s">
        <v>2755</v>
      </c>
      <c r="BP74">
        <v>8.33</v>
      </c>
      <c r="BQ74">
        <v>6.2474999999999996</v>
      </c>
      <c r="BR74">
        <v>8.5224999999999991</v>
      </c>
      <c r="BS74" t="s">
        <v>2754</v>
      </c>
      <c r="BT74" t="s">
        <v>2756</v>
      </c>
      <c r="BU74">
        <v>100</v>
      </c>
      <c r="BV74">
        <v>0</v>
      </c>
      <c r="BW74">
        <v>8.33</v>
      </c>
      <c r="BX74">
        <v>16.66</v>
      </c>
      <c r="BY74">
        <v>24.990000000000002</v>
      </c>
      <c r="BZ74">
        <v>33.32</v>
      </c>
      <c r="CA74">
        <v>41.65</v>
      </c>
      <c r="CB74">
        <v>49.98</v>
      </c>
      <c r="CC74">
        <v>58.309999999999995</v>
      </c>
      <c r="CD74">
        <v>66.64</v>
      </c>
      <c r="CE74">
        <v>74.97</v>
      </c>
      <c r="CF74">
        <v>91.67</v>
      </c>
      <c r="CG74">
        <v>100</v>
      </c>
      <c r="CH74" s="226">
        <v>24.990000000000002</v>
      </c>
      <c r="CI74">
        <v>0</v>
      </c>
      <c r="CJ74">
        <v>8.33</v>
      </c>
      <c r="CK74">
        <v>16.66</v>
      </c>
      <c r="CL74">
        <v>16.66</v>
      </c>
      <c r="CM74">
        <v>16.66</v>
      </c>
      <c r="CN74">
        <v>16.66</v>
      </c>
      <c r="CO74">
        <v>16.66</v>
      </c>
      <c r="CP74">
        <v>16.66</v>
      </c>
      <c r="CQ74">
        <v>16.66</v>
      </c>
      <c r="CR74">
        <v>16.66</v>
      </c>
      <c r="CS74">
        <v>16.66</v>
      </c>
      <c r="CT74">
        <v>16.66</v>
      </c>
      <c r="CU74" s="226">
        <v>24.990000000000002</v>
      </c>
      <c r="CV74">
        <v>16.66</v>
      </c>
      <c r="CW74">
        <v>100</v>
      </c>
      <c r="CX74">
        <v>16.66</v>
      </c>
      <c r="CY74" t="s">
        <v>471</v>
      </c>
      <c r="CZ74" t="s">
        <v>471</v>
      </c>
      <c r="DA74">
        <v>75</v>
      </c>
      <c r="DB74">
        <v>100</v>
      </c>
    </row>
    <row r="75" spans="1:106" x14ac:dyDescent="0.25">
      <c r="A75" t="s">
        <v>1580</v>
      </c>
      <c r="B75">
        <v>7871</v>
      </c>
      <c r="C75" t="s">
        <v>1403</v>
      </c>
      <c r="D75" t="s">
        <v>1581</v>
      </c>
      <c r="E75" t="s">
        <v>1582</v>
      </c>
      <c r="F75" t="s">
        <v>1399</v>
      </c>
      <c r="G75" t="s">
        <v>1400</v>
      </c>
      <c r="H75" t="s">
        <v>1404</v>
      </c>
      <c r="I75" t="s">
        <v>1583</v>
      </c>
      <c r="J75" t="s">
        <v>492</v>
      </c>
      <c r="K75" t="s">
        <v>458</v>
      </c>
      <c r="L75" t="s">
        <v>2757</v>
      </c>
      <c r="M75">
        <v>100</v>
      </c>
      <c r="N75">
        <v>100</v>
      </c>
      <c r="O75">
        <v>2</v>
      </c>
      <c r="Q75" t="s">
        <v>2758</v>
      </c>
      <c r="R75" t="s">
        <v>1407</v>
      </c>
      <c r="S75">
        <v>2</v>
      </c>
      <c r="T75">
        <v>8</v>
      </c>
      <c r="U75">
        <v>25</v>
      </c>
      <c r="V75">
        <v>44013</v>
      </c>
      <c r="W75">
        <v>44196</v>
      </c>
      <c r="X75">
        <v>0</v>
      </c>
      <c r="Y75">
        <v>0</v>
      </c>
      <c r="Z75">
        <v>0</v>
      </c>
      <c r="AA75" t="s">
        <v>528</v>
      </c>
      <c r="AB75">
        <v>9.09</v>
      </c>
      <c r="AC75">
        <v>2.2725</v>
      </c>
      <c r="AD75">
        <v>8.52</v>
      </c>
      <c r="AE75" t="s">
        <v>2759</v>
      </c>
      <c r="AF75">
        <v>9.09</v>
      </c>
      <c r="AG75">
        <v>2.2725</v>
      </c>
      <c r="AH75">
        <v>8.52</v>
      </c>
      <c r="AI75" t="s">
        <v>2759</v>
      </c>
      <c r="AJ75">
        <v>9.09</v>
      </c>
      <c r="AK75">
        <v>2.2725</v>
      </c>
      <c r="AL75">
        <v>8.52</v>
      </c>
      <c r="AM75" t="s">
        <v>2759</v>
      </c>
      <c r="AN75">
        <v>9.09</v>
      </c>
      <c r="AO75">
        <v>2.2725</v>
      </c>
      <c r="AP75">
        <v>8.52</v>
      </c>
      <c r="AQ75" t="s">
        <v>2759</v>
      </c>
      <c r="AR75">
        <v>9.09</v>
      </c>
      <c r="AS75">
        <v>2.2725</v>
      </c>
      <c r="AT75">
        <v>8.52</v>
      </c>
      <c r="AU75" t="s">
        <v>2759</v>
      </c>
      <c r="AV75">
        <v>9.09</v>
      </c>
      <c r="AW75">
        <v>2.2725</v>
      </c>
      <c r="AX75">
        <v>8.52</v>
      </c>
      <c r="AY75" t="s">
        <v>2759</v>
      </c>
      <c r="AZ75">
        <v>9.09</v>
      </c>
      <c r="BA75">
        <v>2.2725</v>
      </c>
      <c r="BB75">
        <v>8.52</v>
      </c>
      <c r="BC75" t="s">
        <v>2759</v>
      </c>
      <c r="BD75">
        <v>9.09</v>
      </c>
      <c r="BE75">
        <v>2.2725</v>
      </c>
      <c r="BF75">
        <v>8.52</v>
      </c>
      <c r="BG75" t="s">
        <v>2759</v>
      </c>
      <c r="BH75">
        <v>9.09</v>
      </c>
      <c r="BI75">
        <v>2.2725</v>
      </c>
      <c r="BJ75">
        <v>8.52</v>
      </c>
      <c r="BK75" t="s">
        <v>2759</v>
      </c>
      <c r="BL75">
        <v>9.09</v>
      </c>
      <c r="BM75">
        <v>2.2725</v>
      </c>
      <c r="BN75">
        <v>14.797499999999999</v>
      </c>
      <c r="BO75" t="s">
        <v>2759</v>
      </c>
      <c r="BP75">
        <v>9.1</v>
      </c>
      <c r="BQ75">
        <v>2.2749999999999999</v>
      </c>
      <c r="BR75">
        <v>8.5224999999999991</v>
      </c>
      <c r="BS75" t="s">
        <v>2759</v>
      </c>
      <c r="BT75" t="s">
        <v>2760</v>
      </c>
      <c r="BU75">
        <v>100.00000000000001</v>
      </c>
      <c r="BV75">
        <v>0</v>
      </c>
      <c r="BW75">
        <v>9.09</v>
      </c>
      <c r="BX75">
        <v>18.18</v>
      </c>
      <c r="BY75">
        <v>27.27</v>
      </c>
      <c r="BZ75">
        <v>36.36</v>
      </c>
      <c r="CA75">
        <v>45.45</v>
      </c>
      <c r="CB75">
        <v>54.540000000000006</v>
      </c>
      <c r="CC75">
        <v>63.63000000000001</v>
      </c>
      <c r="CD75">
        <v>72.720000000000013</v>
      </c>
      <c r="CE75">
        <v>81.810000000000016</v>
      </c>
      <c r="CF75">
        <v>90.90000000000002</v>
      </c>
      <c r="CG75">
        <v>100.00000000000001</v>
      </c>
      <c r="CH75" s="226">
        <v>27.27</v>
      </c>
      <c r="CI75">
        <v>0</v>
      </c>
      <c r="CJ75">
        <v>9.09</v>
      </c>
      <c r="CK75">
        <v>18.18</v>
      </c>
      <c r="CL75">
        <v>18.18</v>
      </c>
      <c r="CM75">
        <v>18.18</v>
      </c>
      <c r="CN75">
        <v>18.18</v>
      </c>
      <c r="CO75">
        <v>18.18</v>
      </c>
      <c r="CP75">
        <v>18.18</v>
      </c>
      <c r="CQ75">
        <v>18.18</v>
      </c>
      <c r="CR75">
        <v>18.18</v>
      </c>
      <c r="CS75">
        <v>18.18</v>
      </c>
      <c r="CT75">
        <v>18.18</v>
      </c>
      <c r="CU75" s="226">
        <v>27.27</v>
      </c>
      <c r="CV75">
        <v>18.18</v>
      </c>
      <c r="CW75">
        <v>100</v>
      </c>
      <c r="CX75">
        <v>18.18</v>
      </c>
      <c r="CY75" t="s">
        <v>471</v>
      </c>
      <c r="CZ75" t="s">
        <v>471</v>
      </c>
      <c r="DA75">
        <v>25.000000000000004</v>
      </c>
      <c r="DB75">
        <v>100</v>
      </c>
    </row>
    <row r="76" spans="1:106" x14ac:dyDescent="0.25">
      <c r="A76" t="s">
        <v>1598</v>
      </c>
      <c r="B76">
        <v>7871</v>
      </c>
      <c r="C76" t="s">
        <v>1403</v>
      </c>
      <c r="D76" t="s">
        <v>1599</v>
      </c>
      <c r="E76" t="s">
        <v>1601</v>
      </c>
      <c r="F76" t="s">
        <v>1399</v>
      </c>
      <c r="G76" t="s">
        <v>1400</v>
      </c>
      <c r="H76" t="s">
        <v>1404</v>
      </c>
      <c r="I76" t="s">
        <v>1602</v>
      </c>
      <c r="J76" t="s">
        <v>492</v>
      </c>
      <c r="K76" t="s">
        <v>458</v>
      </c>
      <c r="L76" t="s">
        <v>2761</v>
      </c>
      <c r="M76">
        <v>100</v>
      </c>
      <c r="N76">
        <v>100</v>
      </c>
      <c r="O76">
        <v>1</v>
      </c>
      <c r="Q76" t="s">
        <v>2762</v>
      </c>
      <c r="R76" t="s">
        <v>1407</v>
      </c>
      <c r="S76">
        <v>4</v>
      </c>
      <c r="T76">
        <v>9</v>
      </c>
      <c r="U76">
        <v>44.444444444444443</v>
      </c>
      <c r="V76">
        <v>44013</v>
      </c>
      <c r="W76">
        <v>44196</v>
      </c>
      <c r="X76">
        <v>7.14</v>
      </c>
      <c r="Y76">
        <v>3.1733333333333333</v>
      </c>
      <c r="Z76">
        <v>6.8755555555555556</v>
      </c>
      <c r="AA76" t="s">
        <v>2763</v>
      </c>
      <c r="AB76">
        <v>14.28</v>
      </c>
      <c r="AC76">
        <v>6.3466666666666667</v>
      </c>
      <c r="AD76">
        <v>10.513333333333332</v>
      </c>
      <c r="AE76" t="s">
        <v>2764</v>
      </c>
      <c r="AF76">
        <v>7.14</v>
      </c>
      <c r="AG76">
        <v>3.1733333333333333</v>
      </c>
      <c r="AH76">
        <v>6.8755555555555556</v>
      </c>
      <c r="AI76" t="s">
        <v>2765</v>
      </c>
      <c r="AJ76">
        <v>14.28</v>
      </c>
      <c r="AK76">
        <v>6.3466666666666667</v>
      </c>
      <c r="AL76">
        <v>10.513333333333332</v>
      </c>
      <c r="AM76" t="s">
        <v>2764</v>
      </c>
      <c r="AN76">
        <v>7.14</v>
      </c>
      <c r="AO76">
        <v>3.1733333333333333</v>
      </c>
      <c r="AP76">
        <v>6.8755555555555556</v>
      </c>
      <c r="AQ76" t="s">
        <v>2766</v>
      </c>
      <c r="AR76">
        <v>7.14</v>
      </c>
      <c r="AS76">
        <v>3.1733333333333333</v>
      </c>
      <c r="AT76">
        <v>11.506666666666666</v>
      </c>
      <c r="AU76" t="s">
        <v>2763</v>
      </c>
      <c r="AV76">
        <v>0</v>
      </c>
      <c r="AW76">
        <v>0</v>
      </c>
      <c r="AX76">
        <v>3.7022222222222223</v>
      </c>
      <c r="AY76" t="s">
        <v>528</v>
      </c>
      <c r="AZ76">
        <v>7.14</v>
      </c>
      <c r="BA76">
        <v>3.1733333333333333</v>
      </c>
      <c r="BB76">
        <v>7.34</v>
      </c>
      <c r="BC76" t="s">
        <v>2766</v>
      </c>
      <c r="BD76">
        <v>7.14</v>
      </c>
      <c r="BE76">
        <v>3.1733333333333333</v>
      </c>
      <c r="BF76">
        <v>6.8755555555555556</v>
      </c>
      <c r="BG76" t="s">
        <v>2766</v>
      </c>
      <c r="BH76">
        <v>14.28</v>
      </c>
      <c r="BI76">
        <v>6.3466666666666667</v>
      </c>
      <c r="BJ76">
        <v>10.513333333333332</v>
      </c>
      <c r="BK76" t="s">
        <v>2764</v>
      </c>
      <c r="BL76">
        <v>7.14</v>
      </c>
      <c r="BM76">
        <v>3.1733333333333333</v>
      </c>
      <c r="BN76">
        <v>11.05111111111111</v>
      </c>
      <c r="BO76" t="s">
        <v>2766</v>
      </c>
      <c r="BP76">
        <v>7.18</v>
      </c>
      <c r="BQ76">
        <v>3.1911111111111108</v>
      </c>
      <c r="BR76">
        <v>7.3577777777777769</v>
      </c>
      <c r="BS76" t="s">
        <v>2766</v>
      </c>
      <c r="BT76" t="s">
        <v>2767</v>
      </c>
      <c r="BU76">
        <v>100</v>
      </c>
      <c r="BV76">
        <v>7.14</v>
      </c>
      <c r="BW76">
        <v>21.419999999999998</v>
      </c>
      <c r="BX76">
        <v>28.56</v>
      </c>
      <c r="BY76">
        <v>42.839999999999996</v>
      </c>
      <c r="BZ76">
        <v>49.98</v>
      </c>
      <c r="CA76">
        <v>57.12</v>
      </c>
      <c r="CB76">
        <v>57.12</v>
      </c>
      <c r="CC76">
        <v>64.259999999999991</v>
      </c>
      <c r="CD76">
        <v>71.399999999999991</v>
      </c>
      <c r="CE76">
        <v>85.679999999999993</v>
      </c>
      <c r="CF76">
        <v>92.82</v>
      </c>
      <c r="CG76">
        <v>100</v>
      </c>
      <c r="CH76" s="226">
        <v>57.12</v>
      </c>
      <c r="CI76">
        <v>7.14</v>
      </c>
      <c r="CJ76">
        <v>21.419999999999998</v>
      </c>
      <c r="CK76">
        <v>28.56</v>
      </c>
      <c r="CL76">
        <v>28.56</v>
      </c>
      <c r="CM76">
        <v>28.56</v>
      </c>
      <c r="CN76">
        <v>28.56</v>
      </c>
      <c r="CO76">
        <v>28.56</v>
      </c>
      <c r="CP76">
        <v>28.56</v>
      </c>
      <c r="CQ76">
        <v>28.56</v>
      </c>
      <c r="CR76">
        <v>28.56</v>
      </c>
      <c r="CS76">
        <v>28.56</v>
      </c>
      <c r="CT76">
        <v>28.56</v>
      </c>
      <c r="CU76" s="226">
        <v>57.12</v>
      </c>
      <c r="CV76">
        <v>28.56</v>
      </c>
      <c r="CW76">
        <v>100</v>
      </c>
      <c r="CX76">
        <v>28.56</v>
      </c>
      <c r="CY76" t="s">
        <v>471</v>
      </c>
      <c r="CZ76" t="s">
        <v>471</v>
      </c>
      <c r="DA76">
        <v>44.444444444444443</v>
      </c>
      <c r="DB76">
        <v>100</v>
      </c>
    </row>
    <row r="77" spans="1:106" x14ac:dyDescent="0.25">
      <c r="A77" t="s">
        <v>1598</v>
      </c>
      <c r="B77">
        <v>7871</v>
      </c>
      <c r="C77" t="s">
        <v>1403</v>
      </c>
      <c r="D77" t="s">
        <v>1599</v>
      </c>
      <c r="E77" t="s">
        <v>1601</v>
      </c>
      <c r="F77" t="s">
        <v>1399</v>
      </c>
      <c r="G77" t="s">
        <v>1400</v>
      </c>
      <c r="H77" t="s">
        <v>1404</v>
      </c>
      <c r="I77" t="s">
        <v>1602</v>
      </c>
      <c r="J77" t="s">
        <v>492</v>
      </c>
      <c r="K77" t="s">
        <v>458</v>
      </c>
      <c r="L77" t="s">
        <v>2768</v>
      </c>
      <c r="M77">
        <v>100</v>
      </c>
      <c r="N77">
        <v>100</v>
      </c>
      <c r="O77">
        <v>2</v>
      </c>
      <c r="Q77" t="s">
        <v>2769</v>
      </c>
      <c r="R77" t="s">
        <v>1407</v>
      </c>
      <c r="S77">
        <v>3</v>
      </c>
      <c r="T77">
        <v>9</v>
      </c>
      <c r="U77">
        <v>33.333333333333329</v>
      </c>
      <c r="V77">
        <v>44013</v>
      </c>
      <c r="W77">
        <v>44196</v>
      </c>
      <c r="X77">
        <v>0</v>
      </c>
      <c r="Y77">
        <v>0</v>
      </c>
      <c r="Z77">
        <v>6.8755555555555556</v>
      </c>
      <c r="AA77" t="s">
        <v>528</v>
      </c>
      <c r="AB77">
        <v>12.5</v>
      </c>
      <c r="AC77">
        <v>4.1666666666666661</v>
      </c>
      <c r="AD77">
        <v>10.513333333333332</v>
      </c>
      <c r="AE77" t="s">
        <v>2770</v>
      </c>
      <c r="AF77">
        <v>0</v>
      </c>
      <c r="AG77">
        <v>0</v>
      </c>
      <c r="AH77">
        <v>6.8755555555555556</v>
      </c>
      <c r="AI77" t="s">
        <v>528</v>
      </c>
      <c r="AJ77">
        <v>12.5</v>
      </c>
      <c r="AK77">
        <v>4.1666666666666661</v>
      </c>
      <c r="AL77">
        <v>10.513333333333332</v>
      </c>
      <c r="AM77" t="s">
        <v>2770</v>
      </c>
      <c r="AN77">
        <v>0</v>
      </c>
      <c r="AO77">
        <v>0</v>
      </c>
      <c r="AP77">
        <v>6.8755555555555556</v>
      </c>
      <c r="AQ77" t="s">
        <v>528</v>
      </c>
      <c r="AR77">
        <v>25</v>
      </c>
      <c r="AS77">
        <v>8.3333333333333321</v>
      </c>
      <c r="AT77">
        <v>11.506666666666666</v>
      </c>
      <c r="AU77" t="s">
        <v>2771</v>
      </c>
      <c r="AV77">
        <v>0</v>
      </c>
      <c r="AW77">
        <v>0</v>
      </c>
      <c r="AX77">
        <v>3.7022222222222223</v>
      </c>
      <c r="AY77" t="s">
        <v>528</v>
      </c>
      <c r="AZ77">
        <v>12.5</v>
      </c>
      <c r="BA77">
        <v>4.1666666666666661</v>
      </c>
      <c r="BB77">
        <v>7.34</v>
      </c>
      <c r="BC77" t="s">
        <v>2770</v>
      </c>
      <c r="BD77">
        <v>0</v>
      </c>
      <c r="BE77">
        <v>0</v>
      </c>
      <c r="BF77">
        <v>6.8755555555555556</v>
      </c>
      <c r="BG77" t="s">
        <v>528</v>
      </c>
      <c r="BH77">
        <v>12.5</v>
      </c>
      <c r="BI77">
        <v>4.1666666666666661</v>
      </c>
      <c r="BJ77">
        <v>10.513333333333332</v>
      </c>
      <c r="BK77" t="s">
        <v>2770</v>
      </c>
      <c r="BL77">
        <v>12.5</v>
      </c>
      <c r="BM77">
        <v>4.1666666666666661</v>
      </c>
      <c r="BN77">
        <v>11.05111111111111</v>
      </c>
      <c r="BO77" t="s">
        <v>2772</v>
      </c>
      <c r="BP77">
        <v>12.5</v>
      </c>
      <c r="BQ77">
        <v>4.1666666666666661</v>
      </c>
      <c r="BR77">
        <v>7.3577777777777769</v>
      </c>
      <c r="BS77" t="s">
        <v>2770</v>
      </c>
      <c r="BT77" t="s">
        <v>2773</v>
      </c>
      <c r="BU77">
        <v>100</v>
      </c>
      <c r="BV77">
        <v>0</v>
      </c>
      <c r="BW77">
        <v>12.5</v>
      </c>
      <c r="BX77">
        <v>12.5</v>
      </c>
      <c r="BY77">
        <v>25</v>
      </c>
      <c r="BZ77">
        <v>25</v>
      </c>
      <c r="CA77">
        <v>50</v>
      </c>
      <c r="CB77">
        <v>50</v>
      </c>
      <c r="CC77">
        <v>62.5</v>
      </c>
      <c r="CD77">
        <v>62.5</v>
      </c>
      <c r="CE77">
        <v>75</v>
      </c>
      <c r="CF77">
        <v>87.5</v>
      </c>
      <c r="CG77">
        <v>100</v>
      </c>
      <c r="CH77" s="226">
        <v>25</v>
      </c>
      <c r="CI77">
        <v>0</v>
      </c>
      <c r="CJ77">
        <v>12.5</v>
      </c>
      <c r="CK77">
        <v>12.5</v>
      </c>
      <c r="CL77">
        <v>12.5</v>
      </c>
      <c r="CM77">
        <v>12.5</v>
      </c>
      <c r="CN77">
        <v>12.5</v>
      </c>
      <c r="CO77">
        <v>12.5</v>
      </c>
      <c r="CP77">
        <v>12.5</v>
      </c>
      <c r="CQ77">
        <v>12.5</v>
      </c>
      <c r="CR77">
        <v>12.5</v>
      </c>
      <c r="CS77">
        <v>12.5</v>
      </c>
      <c r="CT77">
        <v>12.5</v>
      </c>
      <c r="CU77" s="226">
        <v>25</v>
      </c>
      <c r="CV77">
        <v>12.5</v>
      </c>
      <c r="CW77">
        <v>100</v>
      </c>
      <c r="CX77">
        <v>12.5</v>
      </c>
      <c r="CY77" t="s">
        <v>471</v>
      </c>
      <c r="CZ77" t="s">
        <v>471</v>
      </c>
      <c r="DA77">
        <v>33.333333333333329</v>
      </c>
      <c r="DB77">
        <v>100</v>
      </c>
    </row>
    <row r="78" spans="1:106" x14ac:dyDescent="0.25">
      <c r="A78" t="s">
        <v>1598</v>
      </c>
      <c r="B78">
        <v>7871</v>
      </c>
      <c r="C78" t="s">
        <v>1403</v>
      </c>
      <c r="D78" t="s">
        <v>1599</v>
      </c>
      <c r="E78" t="s">
        <v>1601</v>
      </c>
      <c r="F78" t="s">
        <v>1399</v>
      </c>
      <c r="G78" t="s">
        <v>1400</v>
      </c>
      <c r="H78" t="s">
        <v>1404</v>
      </c>
      <c r="I78" t="s">
        <v>1602</v>
      </c>
      <c r="J78" t="s">
        <v>492</v>
      </c>
      <c r="K78" t="s">
        <v>458</v>
      </c>
      <c r="L78" t="s">
        <v>2774</v>
      </c>
      <c r="M78">
        <v>100</v>
      </c>
      <c r="N78">
        <v>100</v>
      </c>
      <c r="O78">
        <v>3</v>
      </c>
      <c r="Q78" t="s">
        <v>2775</v>
      </c>
      <c r="R78" t="s">
        <v>1407</v>
      </c>
      <c r="S78">
        <v>2</v>
      </c>
      <c r="T78">
        <v>9</v>
      </c>
      <c r="U78">
        <v>22.222222222222221</v>
      </c>
      <c r="V78">
        <v>44013</v>
      </c>
      <c r="W78">
        <v>44196</v>
      </c>
      <c r="X78">
        <v>16.66</v>
      </c>
      <c r="Y78">
        <v>3.7022222222222223</v>
      </c>
      <c r="Z78">
        <v>6.8755555555555556</v>
      </c>
      <c r="AA78" t="s">
        <v>1613</v>
      </c>
      <c r="AB78">
        <v>0</v>
      </c>
      <c r="AC78">
        <v>0</v>
      </c>
      <c r="AD78">
        <v>10.513333333333332</v>
      </c>
      <c r="AE78" t="s">
        <v>528</v>
      </c>
      <c r="AF78">
        <v>16.66</v>
      </c>
      <c r="AG78">
        <v>3.7022222222222223</v>
      </c>
      <c r="AH78">
        <v>6.8755555555555556</v>
      </c>
      <c r="AI78" t="s">
        <v>1613</v>
      </c>
      <c r="AJ78">
        <v>0</v>
      </c>
      <c r="AK78">
        <v>0</v>
      </c>
      <c r="AL78">
        <v>10.513333333333332</v>
      </c>
      <c r="AM78" t="s">
        <v>528</v>
      </c>
      <c r="AN78">
        <v>16.66</v>
      </c>
      <c r="AO78">
        <v>3.7022222222222223</v>
      </c>
      <c r="AP78">
        <v>6.8755555555555556</v>
      </c>
      <c r="AQ78" t="s">
        <v>1613</v>
      </c>
      <c r="AR78">
        <v>0</v>
      </c>
      <c r="AS78">
        <v>0</v>
      </c>
      <c r="AT78">
        <v>11.506666666666666</v>
      </c>
      <c r="AU78" t="s">
        <v>528</v>
      </c>
      <c r="AV78">
        <v>16.66</v>
      </c>
      <c r="AW78">
        <v>3.7022222222222223</v>
      </c>
      <c r="AX78">
        <v>3.7022222222222223</v>
      </c>
      <c r="AY78" t="s">
        <v>1613</v>
      </c>
      <c r="AZ78">
        <v>0</v>
      </c>
      <c r="BA78">
        <v>0</v>
      </c>
      <c r="BB78">
        <v>7.34</v>
      </c>
      <c r="BC78" t="s">
        <v>528</v>
      </c>
      <c r="BD78">
        <v>16.66</v>
      </c>
      <c r="BE78">
        <v>3.7022222222222223</v>
      </c>
      <c r="BF78">
        <v>6.8755555555555556</v>
      </c>
      <c r="BG78" t="s">
        <v>2776</v>
      </c>
      <c r="BH78">
        <v>0</v>
      </c>
      <c r="BI78">
        <v>0</v>
      </c>
      <c r="BJ78">
        <v>10.513333333333332</v>
      </c>
      <c r="BK78" t="s">
        <v>528</v>
      </c>
      <c r="BL78">
        <v>16.7</v>
      </c>
      <c r="BM78">
        <v>3.7111111111111108</v>
      </c>
      <c r="BN78">
        <v>11.05111111111111</v>
      </c>
      <c r="BO78" t="s">
        <v>1613</v>
      </c>
      <c r="BP78">
        <v>0</v>
      </c>
      <c r="BQ78">
        <v>0</v>
      </c>
      <c r="BR78">
        <v>7.3577777777777769</v>
      </c>
      <c r="BS78" t="s">
        <v>528</v>
      </c>
      <c r="BT78" t="s">
        <v>2777</v>
      </c>
      <c r="BU78">
        <v>100</v>
      </c>
      <c r="BV78">
        <v>16.66</v>
      </c>
      <c r="BW78">
        <v>16.66</v>
      </c>
      <c r="BX78">
        <v>33.32</v>
      </c>
      <c r="BY78">
        <v>33.32</v>
      </c>
      <c r="BZ78">
        <v>49.980000000000004</v>
      </c>
      <c r="CA78">
        <v>49.980000000000004</v>
      </c>
      <c r="CB78">
        <v>66.64</v>
      </c>
      <c r="CC78">
        <v>66.64</v>
      </c>
      <c r="CD78">
        <v>83.3</v>
      </c>
      <c r="CE78">
        <v>83.3</v>
      </c>
      <c r="CF78">
        <v>100</v>
      </c>
      <c r="CG78">
        <v>100</v>
      </c>
      <c r="CH78" s="226">
        <v>66.64</v>
      </c>
      <c r="CI78">
        <v>16.66</v>
      </c>
      <c r="CJ78">
        <v>16.66</v>
      </c>
      <c r="CK78">
        <v>33.32</v>
      </c>
      <c r="CL78">
        <v>33.32</v>
      </c>
      <c r="CM78">
        <v>33.32</v>
      </c>
      <c r="CN78">
        <v>33.32</v>
      </c>
      <c r="CO78">
        <v>33.32</v>
      </c>
      <c r="CP78">
        <v>33.32</v>
      </c>
      <c r="CQ78">
        <v>33.32</v>
      </c>
      <c r="CR78">
        <v>33.32</v>
      </c>
      <c r="CS78">
        <v>33.32</v>
      </c>
      <c r="CT78">
        <v>33.32</v>
      </c>
      <c r="CU78" s="226">
        <v>66.64</v>
      </c>
      <c r="CV78">
        <v>33.32</v>
      </c>
      <c r="CW78">
        <v>100</v>
      </c>
      <c r="CX78">
        <v>33.32</v>
      </c>
      <c r="CY78" t="s">
        <v>471</v>
      </c>
      <c r="CZ78" t="s">
        <v>471</v>
      </c>
      <c r="DA78">
        <v>22.222222222222221</v>
      </c>
      <c r="DB78">
        <v>100</v>
      </c>
    </row>
    <row r="79" spans="1:106" x14ac:dyDescent="0.25">
      <c r="A79" t="s">
        <v>1624</v>
      </c>
      <c r="B79">
        <v>7871</v>
      </c>
      <c r="C79" t="s">
        <v>1403</v>
      </c>
      <c r="D79" t="s">
        <v>1625</v>
      </c>
      <c r="E79" t="s">
        <v>1626</v>
      </c>
      <c r="F79" t="s">
        <v>1399</v>
      </c>
      <c r="G79" t="s">
        <v>1400</v>
      </c>
      <c r="H79" t="s">
        <v>1404</v>
      </c>
      <c r="I79" t="s">
        <v>1627</v>
      </c>
      <c r="J79" t="s">
        <v>492</v>
      </c>
      <c r="K79" t="s">
        <v>458</v>
      </c>
      <c r="L79" t="s">
        <v>2778</v>
      </c>
      <c r="M79">
        <v>100</v>
      </c>
      <c r="N79">
        <v>100</v>
      </c>
      <c r="O79">
        <v>1</v>
      </c>
      <c r="Q79" t="s">
        <v>2779</v>
      </c>
      <c r="R79" t="s">
        <v>1407</v>
      </c>
      <c r="S79">
        <v>4</v>
      </c>
      <c r="T79">
        <v>9</v>
      </c>
      <c r="U79">
        <v>44.444444444444443</v>
      </c>
      <c r="V79">
        <v>44013</v>
      </c>
      <c r="W79">
        <v>44196</v>
      </c>
      <c r="X79">
        <v>0</v>
      </c>
      <c r="Y79">
        <v>0</v>
      </c>
      <c r="Z79">
        <v>0</v>
      </c>
      <c r="AA79" t="s">
        <v>528</v>
      </c>
      <c r="AB79">
        <v>0</v>
      </c>
      <c r="AC79">
        <v>0</v>
      </c>
      <c r="AD79">
        <v>0</v>
      </c>
      <c r="AE79" t="s">
        <v>528</v>
      </c>
      <c r="AF79">
        <v>18.18</v>
      </c>
      <c r="AG79">
        <v>8.08</v>
      </c>
      <c r="AH79">
        <v>21.968888888888888</v>
      </c>
      <c r="AI79" t="s">
        <v>2780</v>
      </c>
      <c r="AJ79">
        <v>9.09</v>
      </c>
      <c r="AK79">
        <v>4.04</v>
      </c>
      <c r="AL79">
        <v>4.04</v>
      </c>
      <c r="AM79" t="s">
        <v>1634</v>
      </c>
      <c r="AN79">
        <v>0</v>
      </c>
      <c r="AO79">
        <v>0</v>
      </c>
      <c r="AP79">
        <v>0</v>
      </c>
      <c r="AQ79" t="s">
        <v>528</v>
      </c>
      <c r="AR79">
        <v>18.18</v>
      </c>
      <c r="AS79">
        <v>8.08</v>
      </c>
      <c r="AT79">
        <v>21.968888888888888</v>
      </c>
      <c r="AU79" t="s">
        <v>2780</v>
      </c>
      <c r="AV79">
        <v>0</v>
      </c>
      <c r="AW79">
        <v>0</v>
      </c>
      <c r="AX79">
        <v>0</v>
      </c>
      <c r="AY79" t="s">
        <v>528</v>
      </c>
      <c r="AZ79">
        <v>9.09</v>
      </c>
      <c r="BA79">
        <v>4.04</v>
      </c>
      <c r="BB79">
        <v>4.04</v>
      </c>
      <c r="BC79" t="s">
        <v>1634</v>
      </c>
      <c r="BD79">
        <v>18.18</v>
      </c>
      <c r="BE79">
        <v>8.08</v>
      </c>
      <c r="BF79">
        <v>21.968888888888888</v>
      </c>
      <c r="BG79" t="s">
        <v>2780</v>
      </c>
      <c r="BH79">
        <v>0</v>
      </c>
      <c r="BI79">
        <v>0</v>
      </c>
      <c r="BJ79">
        <v>0</v>
      </c>
      <c r="BK79" t="s">
        <v>528</v>
      </c>
      <c r="BL79">
        <v>18.18</v>
      </c>
      <c r="BM79">
        <v>8.08</v>
      </c>
      <c r="BN79">
        <v>8.08</v>
      </c>
      <c r="BO79" t="s">
        <v>1635</v>
      </c>
      <c r="BP79">
        <v>9.1</v>
      </c>
      <c r="BQ79">
        <v>4.0444444444444443</v>
      </c>
      <c r="BR79">
        <v>17.93333333333333</v>
      </c>
      <c r="BS79" t="s">
        <v>2781</v>
      </c>
      <c r="BT79" t="s">
        <v>2782</v>
      </c>
      <c r="BU79">
        <v>100</v>
      </c>
      <c r="BV79">
        <v>0</v>
      </c>
      <c r="BW79">
        <v>0</v>
      </c>
      <c r="BX79">
        <v>18.18</v>
      </c>
      <c r="BY79">
        <v>27.27</v>
      </c>
      <c r="BZ79">
        <v>27.27</v>
      </c>
      <c r="CA79">
        <v>45.45</v>
      </c>
      <c r="CB79">
        <v>45.45</v>
      </c>
      <c r="CC79">
        <v>54.540000000000006</v>
      </c>
      <c r="CD79">
        <v>72.72</v>
      </c>
      <c r="CE79">
        <v>72.72</v>
      </c>
      <c r="CF79">
        <v>90.9</v>
      </c>
      <c r="CG79">
        <v>100</v>
      </c>
      <c r="CH79" s="226">
        <v>18.18</v>
      </c>
      <c r="CI79">
        <v>0</v>
      </c>
      <c r="CJ79">
        <v>0</v>
      </c>
      <c r="CK79">
        <v>18.18</v>
      </c>
      <c r="CL79">
        <v>18.18</v>
      </c>
      <c r="CM79">
        <v>18.18</v>
      </c>
      <c r="CN79">
        <v>18.18</v>
      </c>
      <c r="CO79">
        <v>18.18</v>
      </c>
      <c r="CP79">
        <v>18.18</v>
      </c>
      <c r="CQ79">
        <v>18.18</v>
      </c>
      <c r="CR79">
        <v>18.18</v>
      </c>
      <c r="CS79">
        <v>18.18</v>
      </c>
      <c r="CT79">
        <v>18.18</v>
      </c>
      <c r="CU79" s="226">
        <v>18.18</v>
      </c>
      <c r="CV79">
        <v>18.18</v>
      </c>
      <c r="CW79">
        <v>100</v>
      </c>
      <c r="CX79">
        <v>18.18</v>
      </c>
      <c r="CY79" t="s">
        <v>471</v>
      </c>
      <c r="CZ79" t="s">
        <v>471</v>
      </c>
      <c r="DA79">
        <v>44.444444444444443</v>
      </c>
      <c r="DB79">
        <v>99.999999999999986</v>
      </c>
    </row>
    <row r="80" spans="1:106" x14ac:dyDescent="0.25">
      <c r="A80" t="s">
        <v>1624</v>
      </c>
      <c r="B80">
        <v>7871</v>
      </c>
      <c r="C80" t="s">
        <v>1403</v>
      </c>
      <c r="D80" t="s">
        <v>1625</v>
      </c>
      <c r="E80" t="s">
        <v>1626</v>
      </c>
      <c r="F80" t="s">
        <v>1399</v>
      </c>
      <c r="G80" t="s">
        <v>1400</v>
      </c>
      <c r="H80" t="s">
        <v>1404</v>
      </c>
      <c r="I80" t="s">
        <v>1627</v>
      </c>
      <c r="J80" t="s">
        <v>492</v>
      </c>
      <c r="K80" t="s">
        <v>458</v>
      </c>
      <c r="L80" t="s">
        <v>2783</v>
      </c>
      <c r="M80">
        <v>100</v>
      </c>
      <c r="N80">
        <v>100</v>
      </c>
      <c r="O80">
        <v>2</v>
      </c>
      <c r="Q80" t="s">
        <v>2784</v>
      </c>
      <c r="R80" t="s">
        <v>1407</v>
      </c>
      <c r="S80">
        <v>2</v>
      </c>
      <c r="T80">
        <v>9</v>
      </c>
      <c r="U80">
        <v>22.222222222222221</v>
      </c>
      <c r="V80">
        <v>44013</v>
      </c>
      <c r="W80">
        <v>44196</v>
      </c>
      <c r="X80">
        <v>0</v>
      </c>
      <c r="Y80">
        <v>0</v>
      </c>
      <c r="Z80">
        <v>0</v>
      </c>
      <c r="AA80" t="s">
        <v>528</v>
      </c>
      <c r="AB80">
        <v>0</v>
      </c>
      <c r="AC80">
        <v>0</v>
      </c>
      <c r="AD80">
        <v>0</v>
      </c>
      <c r="AE80" t="s">
        <v>528</v>
      </c>
      <c r="AF80">
        <v>25</v>
      </c>
      <c r="AG80">
        <v>5.5555555555555554</v>
      </c>
      <c r="AH80">
        <v>21.968888888888888</v>
      </c>
      <c r="AI80" t="s">
        <v>2785</v>
      </c>
      <c r="AJ80">
        <v>0</v>
      </c>
      <c r="AK80">
        <v>0</v>
      </c>
      <c r="AL80">
        <v>4.04</v>
      </c>
      <c r="AM80" t="s">
        <v>528</v>
      </c>
      <c r="AN80">
        <v>0</v>
      </c>
      <c r="AO80">
        <v>0</v>
      </c>
      <c r="AP80">
        <v>0</v>
      </c>
      <c r="AQ80" t="s">
        <v>528</v>
      </c>
      <c r="AR80">
        <v>25</v>
      </c>
      <c r="AS80">
        <v>5.5555555555555554</v>
      </c>
      <c r="AT80">
        <v>21.968888888888888</v>
      </c>
      <c r="AU80" t="s">
        <v>2785</v>
      </c>
      <c r="AV80">
        <v>0</v>
      </c>
      <c r="AW80">
        <v>0</v>
      </c>
      <c r="AX80">
        <v>0</v>
      </c>
      <c r="AY80" t="s">
        <v>528</v>
      </c>
      <c r="AZ80">
        <v>0</v>
      </c>
      <c r="BA80">
        <v>0</v>
      </c>
      <c r="BB80">
        <v>4.04</v>
      </c>
      <c r="BC80" t="s">
        <v>528</v>
      </c>
      <c r="BD80">
        <v>25</v>
      </c>
      <c r="BE80">
        <v>5.5555555555555554</v>
      </c>
      <c r="BF80">
        <v>21.968888888888888</v>
      </c>
      <c r="BG80" t="s">
        <v>2785</v>
      </c>
      <c r="BH80">
        <v>0</v>
      </c>
      <c r="BI80">
        <v>0</v>
      </c>
      <c r="BJ80">
        <v>0</v>
      </c>
      <c r="BK80" t="s">
        <v>528</v>
      </c>
      <c r="BL80">
        <v>0</v>
      </c>
      <c r="BM80">
        <v>0</v>
      </c>
      <c r="BN80">
        <v>8.08</v>
      </c>
      <c r="BO80" t="s">
        <v>528</v>
      </c>
      <c r="BP80">
        <v>25</v>
      </c>
      <c r="BQ80">
        <v>5.5555555555555554</v>
      </c>
      <c r="BR80">
        <v>17.93333333333333</v>
      </c>
      <c r="BS80" t="s">
        <v>2785</v>
      </c>
      <c r="BT80" t="s">
        <v>2786</v>
      </c>
      <c r="BU80">
        <v>100</v>
      </c>
      <c r="BV80">
        <v>0</v>
      </c>
      <c r="BW80">
        <v>0</v>
      </c>
      <c r="BX80">
        <v>25</v>
      </c>
      <c r="BY80">
        <v>25</v>
      </c>
      <c r="BZ80">
        <v>25</v>
      </c>
      <c r="CA80">
        <v>50</v>
      </c>
      <c r="CB80">
        <v>50</v>
      </c>
      <c r="CC80">
        <v>50</v>
      </c>
      <c r="CD80">
        <v>75</v>
      </c>
      <c r="CE80">
        <v>75</v>
      </c>
      <c r="CF80">
        <v>75</v>
      </c>
      <c r="CG80">
        <v>100</v>
      </c>
      <c r="CH80" s="226">
        <v>25</v>
      </c>
      <c r="CI80">
        <v>0</v>
      </c>
      <c r="CJ80">
        <v>0</v>
      </c>
      <c r="CK80">
        <v>25</v>
      </c>
      <c r="CL80">
        <v>25</v>
      </c>
      <c r="CM80">
        <v>25</v>
      </c>
      <c r="CN80">
        <v>25</v>
      </c>
      <c r="CO80">
        <v>25</v>
      </c>
      <c r="CP80">
        <v>25</v>
      </c>
      <c r="CQ80">
        <v>25</v>
      </c>
      <c r="CR80">
        <v>25</v>
      </c>
      <c r="CS80">
        <v>25</v>
      </c>
      <c r="CT80">
        <v>25</v>
      </c>
      <c r="CU80" s="226">
        <v>25</v>
      </c>
      <c r="CV80">
        <v>25</v>
      </c>
      <c r="CW80">
        <v>100</v>
      </c>
      <c r="CX80">
        <v>25</v>
      </c>
      <c r="CY80" t="s">
        <v>471</v>
      </c>
      <c r="CZ80" t="s">
        <v>471</v>
      </c>
      <c r="DA80">
        <v>22.222222222222221</v>
      </c>
      <c r="DB80">
        <v>99.999999999999986</v>
      </c>
    </row>
    <row r="81" spans="1:106" x14ac:dyDescent="0.25">
      <c r="A81" t="s">
        <v>1624</v>
      </c>
      <c r="B81">
        <v>7871</v>
      </c>
      <c r="C81" t="s">
        <v>1403</v>
      </c>
      <c r="D81" t="s">
        <v>1625</v>
      </c>
      <c r="E81" t="s">
        <v>1626</v>
      </c>
      <c r="F81" t="s">
        <v>1399</v>
      </c>
      <c r="G81" t="s">
        <v>1400</v>
      </c>
      <c r="H81" t="s">
        <v>1404</v>
      </c>
      <c r="I81" t="s">
        <v>1627</v>
      </c>
      <c r="J81" t="s">
        <v>492</v>
      </c>
      <c r="K81" t="s">
        <v>458</v>
      </c>
      <c r="L81" t="s">
        <v>2787</v>
      </c>
      <c r="M81">
        <v>100</v>
      </c>
      <c r="N81">
        <v>100</v>
      </c>
      <c r="O81">
        <v>3</v>
      </c>
      <c r="Q81" t="s">
        <v>2788</v>
      </c>
      <c r="R81" t="s">
        <v>1407</v>
      </c>
      <c r="S81">
        <v>3</v>
      </c>
      <c r="T81">
        <v>9</v>
      </c>
      <c r="U81">
        <v>33.333333333333329</v>
      </c>
      <c r="V81">
        <v>44013</v>
      </c>
      <c r="W81">
        <v>44196</v>
      </c>
      <c r="X81">
        <v>0</v>
      </c>
      <c r="Y81">
        <v>0</v>
      </c>
      <c r="Z81">
        <v>0</v>
      </c>
      <c r="AA81" t="s">
        <v>528</v>
      </c>
      <c r="AB81">
        <v>0</v>
      </c>
      <c r="AC81">
        <v>0</v>
      </c>
      <c r="AD81">
        <v>0</v>
      </c>
      <c r="AE81" t="s">
        <v>528</v>
      </c>
      <c r="AF81">
        <v>25</v>
      </c>
      <c r="AG81">
        <v>8.3333333333333321</v>
      </c>
      <c r="AH81">
        <v>21.968888888888888</v>
      </c>
      <c r="AI81" t="s">
        <v>2789</v>
      </c>
      <c r="AJ81">
        <v>0</v>
      </c>
      <c r="AK81">
        <v>0</v>
      </c>
      <c r="AL81">
        <v>4.04</v>
      </c>
      <c r="AM81" t="s">
        <v>528</v>
      </c>
      <c r="AN81">
        <v>0</v>
      </c>
      <c r="AO81">
        <v>0</v>
      </c>
      <c r="AP81">
        <v>0</v>
      </c>
      <c r="AQ81" t="s">
        <v>528</v>
      </c>
      <c r="AR81">
        <v>25</v>
      </c>
      <c r="AS81">
        <v>8.3333333333333321</v>
      </c>
      <c r="AT81">
        <v>21.968888888888888</v>
      </c>
      <c r="AU81" t="s">
        <v>2789</v>
      </c>
      <c r="AV81">
        <v>0</v>
      </c>
      <c r="AW81">
        <v>0</v>
      </c>
      <c r="AX81">
        <v>0</v>
      </c>
      <c r="AY81" t="s">
        <v>528</v>
      </c>
      <c r="AZ81">
        <v>0</v>
      </c>
      <c r="BA81">
        <v>0</v>
      </c>
      <c r="BB81">
        <v>4.04</v>
      </c>
      <c r="BC81" t="s">
        <v>528</v>
      </c>
      <c r="BD81">
        <v>25</v>
      </c>
      <c r="BE81">
        <v>8.3333333333333321</v>
      </c>
      <c r="BF81">
        <v>21.968888888888888</v>
      </c>
      <c r="BG81" t="s">
        <v>2789</v>
      </c>
      <c r="BH81">
        <v>0</v>
      </c>
      <c r="BI81">
        <v>0</v>
      </c>
      <c r="BJ81">
        <v>0</v>
      </c>
      <c r="BK81" t="s">
        <v>528</v>
      </c>
      <c r="BL81">
        <v>0</v>
      </c>
      <c r="BM81">
        <v>0</v>
      </c>
      <c r="BN81">
        <v>8.08</v>
      </c>
      <c r="BO81" t="s">
        <v>528</v>
      </c>
      <c r="BP81">
        <v>25</v>
      </c>
      <c r="BQ81">
        <v>8.3333333333333321</v>
      </c>
      <c r="BR81">
        <v>17.93333333333333</v>
      </c>
      <c r="BS81" t="s">
        <v>2789</v>
      </c>
      <c r="BT81" t="s">
        <v>2790</v>
      </c>
      <c r="BU81">
        <v>100</v>
      </c>
      <c r="BV81">
        <v>0</v>
      </c>
      <c r="BW81">
        <v>0</v>
      </c>
      <c r="BX81">
        <v>25</v>
      </c>
      <c r="BY81">
        <v>25</v>
      </c>
      <c r="BZ81">
        <v>25</v>
      </c>
      <c r="CA81">
        <v>50</v>
      </c>
      <c r="CB81">
        <v>50</v>
      </c>
      <c r="CC81">
        <v>50</v>
      </c>
      <c r="CD81">
        <v>75</v>
      </c>
      <c r="CE81">
        <v>75</v>
      </c>
      <c r="CF81">
        <v>75</v>
      </c>
      <c r="CG81">
        <v>100</v>
      </c>
      <c r="CH81" s="226">
        <v>25</v>
      </c>
      <c r="CI81">
        <v>0</v>
      </c>
      <c r="CJ81">
        <v>0</v>
      </c>
      <c r="CK81">
        <v>25</v>
      </c>
      <c r="CL81">
        <v>25</v>
      </c>
      <c r="CM81">
        <v>25</v>
      </c>
      <c r="CN81">
        <v>25</v>
      </c>
      <c r="CO81">
        <v>25</v>
      </c>
      <c r="CP81">
        <v>25</v>
      </c>
      <c r="CQ81">
        <v>25</v>
      </c>
      <c r="CR81">
        <v>25</v>
      </c>
      <c r="CS81">
        <v>25</v>
      </c>
      <c r="CT81">
        <v>25</v>
      </c>
      <c r="CU81" s="226">
        <v>25</v>
      </c>
      <c r="CV81">
        <v>25</v>
      </c>
      <c r="CW81">
        <v>100</v>
      </c>
      <c r="CX81">
        <v>25</v>
      </c>
      <c r="CY81" t="s">
        <v>471</v>
      </c>
      <c r="CZ81" t="s">
        <v>471</v>
      </c>
      <c r="DA81">
        <v>33.333333333333329</v>
      </c>
      <c r="DB81">
        <v>99.999999999999986</v>
      </c>
    </row>
    <row r="82" spans="1:106" x14ac:dyDescent="0.25">
      <c r="A82" t="s">
        <v>1640</v>
      </c>
      <c r="B82">
        <v>7871</v>
      </c>
      <c r="C82" t="s">
        <v>1403</v>
      </c>
      <c r="D82" t="s">
        <v>1641</v>
      </c>
      <c r="E82" t="s">
        <v>1642</v>
      </c>
      <c r="F82" t="s">
        <v>1399</v>
      </c>
      <c r="G82" t="s">
        <v>1400</v>
      </c>
      <c r="H82" t="s">
        <v>1404</v>
      </c>
      <c r="I82" t="s">
        <v>1643</v>
      </c>
      <c r="J82" t="s">
        <v>456</v>
      </c>
      <c r="K82" t="s">
        <v>458</v>
      </c>
      <c r="L82" t="s">
        <v>2791</v>
      </c>
      <c r="M82">
        <v>100</v>
      </c>
      <c r="N82">
        <v>100</v>
      </c>
      <c r="O82">
        <v>1</v>
      </c>
      <c r="Q82" t="s">
        <v>2792</v>
      </c>
      <c r="R82" t="s">
        <v>1407</v>
      </c>
      <c r="S82">
        <v>0</v>
      </c>
      <c r="T82">
        <v>8</v>
      </c>
      <c r="U82">
        <v>0</v>
      </c>
      <c r="V82">
        <v>44013</v>
      </c>
      <c r="W82">
        <v>44196</v>
      </c>
      <c r="X82">
        <v>0</v>
      </c>
      <c r="Y82">
        <v>0</v>
      </c>
      <c r="Z82">
        <v>0</v>
      </c>
      <c r="AA82">
        <v>0</v>
      </c>
      <c r="AB82">
        <v>0</v>
      </c>
      <c r="AC82">
        <v>0</v>
      </c>
      <c r="AD82">
        <v>4.165</v>
      </c>
      <c r="AE82">
        <v>0</v>
      </c>
      <c r="AF82">
        <v>0</v>
      </c>
      <c r="AG82">
        <v>0</v>
      </c>
      <c r="AH82">
        <v>8.33</v>
      </c>
      <c r="AI82">
        <v>0</v>
      </c>
      <c r="AJ82">
        <v>0</v>
      </c>
      <c r="AK82">
        <v>0</v>
      </c>
      <c r="AL82">
        <v>8.3350000000000009</v>
      </c>
      <c r="AM82">
        <v>0</v>
      </c>
      <c r="AN82">
        <v>0</v>
      </c>
      <c r="AO82">
        <v>0</v>
      </c>
      <c r="AP82">
        <v>4.165</v>
      </c>
      <c r="AQ82">
        <v>0</v>
      </c>
      <c r="AR82">
        <v>0</v>
      </c>
      <c r="AS82">
        <v>0</v>
      </c>
      <c r="AT82">
        <v>20.835000000000001</v>
      </c>
      <c r="AU82">
        <v>0</v>
      </c>
      <c r="AV82">
        <v>0</v>
      </c>
      <c r="AW82">
        <v>0</v>
      </c>
      <c r="AX82">
        <v>4.165</v>
      </c>
      <c r="AY82">
        <v>0</v>
      </c>
      <c r="AZ82">
        <v>0</v>
      </c>
      <c r="BA82">
        <v>0</v>
      </c>
      <c r="BB82">
        <v>8.3350000000000009</v>
      </c>
      <c r="BC82">
        <v>0</v>
      </c>
      <c r="BD82">
        <v>0</v>
      </c>
      <c r="BE82">
        <v>0</v>
      </c>
      <c r="BF82">
        <v>8.33</v>
      </c>
      <c r="BG82">
        <v>0</v>
      </c>
      <c r="BH82">
        <v>0</v>
      </c>
      <c r="BI82">
        <v>0</v>
      </c>
      <c r="BJ82">
        <v>4.165</v>
      </c>
      <c r="BK82">
        <v>0</v>
      </c>
      <c r="BL82">
        <v>0</v>
      </c>
      <c r="BM82">
        <v>0</v>
      </c>
      <c r="BN82">
        <v>8.34</v>
      </c>
      <c r="BO82">
        <v>0</v>
      </c>
      <c r="BP82">
        <v>0</v>
      </c>
      <c r="BQ82">
        <v>0</v>
      </c>
      <c r="BR82">
        <v>20.835000000000001</v>
      </c>
      <c r="BS82">
        <v>0</v>
      </c>
      <c r="BT82" t="s">
        <v>2447</v>
      </c>
      <c r="BU82">
        <v>0</v>
      </c>
      <c r="BV82">
        <v>0</v>
      </c>
      <c r="BW82">
        <v>0</v>
      </c>
      <c r="BX82">
        <v>0</v>
      </c>
      <c r="BY82">
        <v>0</v>
      </c>
      <c r="BZ82">
        <v>0</v>
      </c>
      <c r="CA82">
        <v>0</v>
      </c>
      <c r="CB82">
        <v>0</v>
      </c>
      <c r="CC82">
        <v>0</v>
      </c>
      <c r="CD82">
        <v>0</v>
      </c>
      <c r="CE82">
        <v>0</v>
      </c>
      <c r="CF82">
        <v>0</v>
      </c>
      <c r="CG82">
        <v>0</v>
      </c>
      <c r="CH82" s="226">
        <v>0</v>
      </c>
      <c r="CI82">
        <v>0</v>
      </c>
      <c r="CJ82">
        <v>0</v>
      </c>
      <c r="CK82">
        <v>0</v>
      </c>
      <c r="CL82">
        <v>0</v>
      </c>
      <c r="CM82">
        <v>0</v>
      </c>
      <c r="CN82">
        <v>0</v>
      </c>
      <c r="CO82">
        <v>0</v>
      </c>
      <c r="CP82">
        <v>0</v>
      </c>
      <c r="CQ82">
        <v>0</v>
      </c>
      <c r="CR82">
        <v>0</v>
      </c>
      <c r="CS82">
        <v>0</v>
      </c>
      <c r="CT82">
        <v>0</v>
      </c>
      <c r="CU82" s="226">
        <v>0</v>
      </c>
      <c r="CV82">
        <v>0</v>
      </c>
      <c r="CW82" t="s">
        <v>471</v>
      </c>
      <c r="CX82">
        <v>0</v>
      </c>
      <c r="CY82" t="s">
        <v>471</v>
      </c>
      <c r="CZ82" t="s">
        <v>471</v>
      </c>
      <c r="DA82">
        <v>0</v>
      </c>
      <c r="DB82">
        <v>100</v>
      </c>
    </row>
    <row r="83" spans="1:106" x14ac:dyDescent="0.25">
      <c r="A83" t="s">
        <v>1640</v>
      </c>
      <c r="B83">
        <v>7871</v>
      </c>
      <c r="C83" t="s">
        <v>1403</v>
      </c>
      <c r="D83" t="s">
        <v>1641</v>
      </c>
      <c r="E83" t="s">
        <v>1642</v>
      </c>
      <c r="F83" t="s">
        <v>1399</v>
      </c>
      <c r="G83" t="s">
        <v>1400</v>
      </c>
      <c r="H83" t="s">
        <v>1404</v>
      </c>
      <c r="I83" t="s">
        <v>1643</v>
      </c>
      <c r="J83" t="s">
        <v>456</v>
      </c>
      <c r="K83" t="s">
        <v>458</v>
      </c>
      <c r="L83" t="s">
        <v>2793</v>
      </c>
      <c r="M83">
        <v>100</v>
      </c>
      <c r="N83">
        <v>100</v>
      </c>
      <c r="O83">
        <v>2</v>
      </c>
      <c r="Q83" t="s">
        <v>2794</v>
      </c>
      <c r="R83" t="s">
        <v>1407</v>
      </c>
      <c r="S83">
        <v>0</v>
      </c>
      <c r="T83">
        <v>8</v>
      </c>
      <c r="U83">
        <v>0</v>
      </c>
      <c r="V83">
        <v>44013</v>
      </c>
      <c r="W83">
        <v>44196</v>
      </c>
      <c r="X83">
        <v>0</v>
      </c>
      <c r="Y83">
        <v>0</v>
      </c>
      <c r="Z83">
        <v>0</v>
      </c>
      <c r="AA83">
        <v>0</v>
      </c>
      <c r="AB83">
        <v>0</v>
      </c>
      <c r="AC83">
        <v>0</v>
      </c>
      <c r="AD83">
        <v>4.165</v>
      </c>
      <c r="AE83">
        <v>0</v>
      </c>
      <c r="AF83">
        <v>0</v>
      </c>
      <c r="AG83">
        <v>0</v>
      </c>
      <c r="AH83">
        <v>8.33</v>
      </c>
      <c r="AI83">
        <v>0</v>
      </c>
      <c r="AJ83">
        <v>0</v>
      </c>
      <c r="AK83">
        <v>0</v>
      </c>
      <c r="AL83">
        <v>8.3350000000000009</v>
      </c>
      <c r="AM83">
        <v>0</v>
      </c>
      <c r="AN83">
        <v>0</v>
      </c>
      <c r="AO83">
        <v>0</v>
      </c>
      <c r="AP83">
        <v>4.165</v>
      </c>
      <c r="AQ83">
        <v>0</v>
      </c>
      <c r="AR83">
        <v>0</v>
      </c>
      <c r="AS83">
        <v>0</v>
      </c>
      <c r="AT83">
        <v>20.835000000000001</v>
      </c>
      <c r="AU83">
        <v>0</v>
      </c>
      <c r="AV83">
        <v>0</v>
      </c>
      <c r="AW83">
        <v>0</v>
      </c>
      <c r="AX83">
        <v>4.165</v>
      </c>
      <c r="AY83">
        <v>0</v>
      </c>
      <c r="AZ83">
        <v>0</v>
      </c>
      <c r="BA83">
        <v>0</v>
      </c>
      <c r="BB83">
        <v>8.3350000000000009</v>
      </c>
      <c r="BC83">
        <v>0</v>
      </c>
      <c r="BD83">
        <v>0</v>
      </c>
      <c r="BE83">
        <v>0</v>
      </c>
      <c r="BF83">
        <v>8.33</v>
      </c>
      <c r="BG83">
        <v>0</v>
      </c>
      <c r="BH83">
        <v>0</v>
      </c>
      <c r="BI83">
        <v>0</v>
      </c>
      <c r="BJ83">
        <v>4.165</v>
      </c>
      <c r="BK83">
        <v>0</v>
      </c>
      <c r="BL83">
        <v>0</v>
      </c>
      <c r="BM83">
        <v>0</v>
      </c>
      <c r="BN83">
        <v>8.34</v>
      </c>
      <c r="BO83">
        <v>0</v>
      </c>
      <c r="BP83">
        <v>0</v>
      </c>
      <c r="BQ83">
        <v>0</v>
      </c>
      <c r="BR83">
        <v>20.835000000000001</v>
      </c>
      <c r="BS83">
        <v>0</v>
      </c>
      <c r="BT83" t="s">
        <v>2447</v>
      </c>
      <c r="BU83">
        <v>0</v>
      </c>
      <c r="BV83">
        <v>0</v>
      </c>
      <c r="BW83">
        <v>0</v>
      </c>
      <c r="BX83">
        <v>0</v>
      </c>
      <c r="BY83">
        <v>0</v>
      </c>
      <c r="BZ83">
        <v>0</v>
      </c>
      <c r="CA83">
        <v>0</v>
      </c>
      <c r="CB83">
        <v>0</v>
      </c>
      <c r="CC83">
        <v>0</v>
      </c>
      <c r="CD83">
        <v>0</v>
      </c>
      <c r="CE83">
        <v>0</v>
      </c>
      <c r="CF83">
        <v>0</v>
      </c>
      <c r="CG83">
        <v>0</v>
      </c>
      <c r="CH83" s="226">
        <v>0</v>
      </c>
      <c r="CI83">
        <v>0</v>
      </c>
      <c r="CJ83">
        <v>0</v>
      </c>
      <c r="CK83">
        <v>0</v>
      </c>
      <c r="CL83">
        <v>0</v>
      </c>
      <c r="CM83">
        <v>0</v>
      </c>
      <c r="CN83">
        <v>0</v>
      </c>
      <c r="CO83">
        <v>0</v>
      </c>
      <c r="CP83">
        <v>0</v>
      </c>
      <c r="CQ83">
        <v>0</v>
      </c>
      <c r="CR83">
        <v>0</v>
      </c>
      <c r="CS83">
        <v>0</v>
      </c>
      <c r="CT83">
        <v>0</v>
      </c>
      <c r="CU83" s="226">
        <v>0</v>
      </c>
      <c r="CV83">
        <v>0</v>
      </c>
      <c r="CW83" t="s">
        <v>471</v>
      </c>
      <c r="CX83">
        <v>0</v>
      </c>
      <c r="CY83" t="s">
        <v>471</v>
      </c>
      <c r="CZ83" t="s">
        <v>471</v>
      </c>
      <c r="DA83">
        <v>0</v>
      </c>
      <c r="DB83">
        <v>100</v>
      </c>
    </row>
    <row r="84" spans="1:106" x14ac:dyDescent="0.25">
      <c r="A84" t="s">
        <v>1640</v>
      </c>
      <c r="B84">
        <v>7871</v>
      </c>
      <c r="C84" t="s">
        <v>1403</v>
      </c>
      <c r="D84" t="s">
        <v>1641</v>
      </c>
      <c r="E84" t="s">
        <v>1642</v>
      </c>
      <c r="F84" t="s">
        <v>1399</v>
      </c>
      <c r="G84" t="s">
        <v>1400</v>
      </c>
      <c r="H84" t="s">
        <v>1404</v>
      </c>
      <c r="I84" t="s">
        <v>1643</v>
      </c>
      <c r="J84" t="s">
        <v>456</v>
      </c>
      <c r="K84" t="s">
        <v>458</v>
      </c>
      <c r="L84" t="s">
        <v>2795</v>
      </c>
      <c r="M84">
        <v>100</v>
      </c>
      <c r="N84">
        <v>100</v>
      </c>
      <c r="O84">
        <v>3</v>
      </c>
      <c r="Q84" t="s">
        <v>2796</v>
      </c>
      <c r="R84" t="s">
        <v>1407</v>
      </c>
      <c r="S84">
        <v>4</v>
      </c>
      <c r="T84">
        <v>8</v>
      </c>
      <c r="U84">
        <v>50</v>
      </c>
      <c r="V84">
        <v>44013</v>
      </c>
      <c r="W84">
        <v>44196</v>
      </c>
      <c r="X84">
        <v>0</v>
      </c>
      <c r="Y84">
        <v>0</v>
      </c>
      <c r="Z84">
        <v>0</v>
      </c>
      <c r="AA84" t="s">
        <v>528</v>
      </c>
      <c r="AB84">
        <v>0</v>
      </c>
      <c r="AC84">
        <v>0</v>
      </c>
      <c r="AD84">
        <v>4.165</v>
      </c>
      <c r="AE84" t="s">
        <v>528</v>
      </c>
      <c r="AF84">
        <v>16.66</v>
      </c>
      <c r="AG84">
        <v>8.33</v>
      </c>
      <c r="AH84">
        <v>8.33</v>
      </c>
      <c r="AI84" t="s">
        <v>1650</v>
      </c>
      <c r="AJ84">
        <v>0</v>
      </c>
      <c r="AK84">
        <v>0</v>
      </c>
      <c r="AL84">
        <v>8.3350000000000009</v>
      </c>
      <c r="AM84" t="s">
        <v>528</v>
      </c>
      <c r="AN84">
        <v>0</v>
      </c>
      <c r="AO84">
        <v>0</v>
      </c>
      <c r="AP84">
        <v>4.165</v>
      </c>
      <c r="AQ84" t="s">
        <v>528</v>
      </c>
      <c r="AR84">
        <v>33.340000000000003</v>
      </c>
      <c r="AS84">
        <v>16.670000000000002</v>
      </c>
      <c r="AT84">
        <v>20.835000000000001</v>
      </c>
      <c r="AU84" t="s">
        <v>2797</v>
      </c>
      <c r="AV84">
        <v>0</v>
      </c>
      <c r="AW84">
        <v>0</v>
      </c>
      <c r="AX84">
        <v>4.165</v>
      </c>
      <c r="AY84" t="s">
        <v>528</v>
      </c>
      <c r="AZ84">
        <v>0</v>
      </c>
      <c r="BA84">
        <v>0</v>
      </c>
      <c r="BB84">
        <v>8.3350000000000009</v>
      </c>
      <c r="BC84" t="s">
        <v>528</v>
      </c>
      <c r="BD84">
        <v>16.66</v>
      </c>
      <c r="BE84">
        <v>8.33</v>
      </c>
      <c r="BF84">
        <v>8.33</v>
      </c>
      <c r="BG84" t="s">
        <v>1650</v>
      </c>
      <c r="BH84">
        <v>0</v>
      </c>
      <c r="BI84">
        <v>0</v>
      </c>
      <c r="BJ84">
        <v>4.165</v>
      </c>
      <c r="BK84" t="s">
        <v>528</v>
      </c>
      <c r="BL84">
        <v>0</v>
      </c>
      <c r="BM84">
        <v>0</v>
      </c>
      <c r="BN84">
        <v>8.34</v>
      </c>
      <c r="BO84" t="s">
        <v>528</v>
      </c>
      <c r="BP84">
        <v>33.340000000000003</v>
      </c>
      <c r="BQ84">
        <v>16.670000000000002</v>
      </c>
      <c r="BR84">
        <v>20.835000000000001</v>
      </c>
      <c r="BS84" t="s">
        <v>2797</v>
      </c>
      <c r="BT84" t="s">
        <v>2798</v>
      </c>
      <c r="BU84">
        <v>100</v>
      </c>
      <c r="BV84">
        <v>0</v>
      </c>
      <c r="BW84">
        <v>0</v>
      </c>
      <c r="BX84">
        <v>16.66</v>
      </c>
      <c r="BY84">
        <v>16.66</v>
      </c>
      <c r="BZ84">
        <v>16.66</v>
      </c>
      <c r="CA84">
        <v>50</v>
      </c>
      <c r="CB84">
        <v>50</v>
      </c>
      <c r="CC84">
        <v>50</v>
      </c>
      <c r="CD84">
        <v>66.66</v>
      </c>
      <c r="CE84">
        <v>66.66</v>
      </c>
      <c r="CF84">
        <v>66.66</v>
      </c>
      <c r="CG84">
        <v>100</v>
      </c>
      <c r="CH84" s="226">
        <v>16.66</v>
      </c>
      <c r="CI84">
        <v>0</v>
      </c>
      <c r="CJ84">
        <v>0</v>
      </c>
      <c r="CK84">
        <v>16.66</v>
      </c>
      <c r="CL84">
        <v>16.66</v>
      </c>
      <c r="CM84">
        <v>16.66</v>
      </c>
      <c r="CN84">
        <v>16.66</v>
      </c>
      <c r="CO84">
        <v>16.66</v>
      </c>
      <c r="CP84">
        <v>16.66</v>
      </c>
      <c r="CQ84">
        <v>16.66</v>
      </c>
      <c r="CR84">
        <v>16.66</v>
      </c>
      <c r="CS84">
        <v>16.66</v>
      </c>
      <c r="CT84">
        <v>16.66</v>
      </c>
      <c r="CU84" s="226">
        <v>16.66</v>
      </c>
      <c r="CV84">
        <v>16.66</v>
      </c>
      <c r="CW84">
        <v>100</v>
      </c>
      <c r="CX84">
        <v>16.66</v>
      </c>
      <c r="CY84" t="s">
        <v>471</v>
      </c>
      <c r="CZ84" t="s">
        <v>471</v>
      </c>
      <c r="DA84">
        <v>50</v>
      </c>
      <c r="DB84">
        <v>100</v>
      </c>
    </row>
    <row r="85" spans="1:106" x14ac:dyDescent="0.25">
      <c r="A85" t="s">
        <v>1640</v>
      </c>
      <c r="B85">
        <v>7871</v>
      </c>
      <c r="C85" t="s">
        <v>1403</v>
      </c>
      <c r="D85" t="s">
        <v>1641</v>
      </c>
      <c r="E85" t="s">
        <v>1642</v>
      </c>
      <c r="F85" t="s">
        <v>1399</v>
      </c>
      <c r="G85" t="s">
        <v>1400</v>
      </c>
      <c r="H85" t="s">
        <v>1404</v>
      </c>
      <c r="I85" t="s">
        <v>1643</v>
      </c>
      <c r="J85" t="s">
        <v>456</v>
      </c>
      <c r="K85" t="s">
        <v>458</v>
      </c>
      <c r="L85" t="s">
        <v>2799</v>
      </c>
      <c r="M85">
        <v>100</v>
      </c>
      <c r="N85">
        <v>100</v>
      </c>
      <c r="O85">
        <v>4</v>
      </c>
      <c r="Q85" t="s">
        <v>2800</v>
      </c>
      <c r="R85" t="s">
        <v>1407</v>
      </c>
      <c r="S85">
        <v>4</v>
      </c>
      <c r="T85">
        <v>8</v>
      </c>
      <c r="U85">
        <v>50</v>
      </c>
      <c r="V85">
        <v>44013</v>
      </c>
      <c r="W85">
        <v>44196</v>
      </c>
      <c r="X85">
        <v>0</v>
      </c>
      <c r="Y85">
        <v>0</v>
      </c>
      <c r="Z85">
        <v>0</v>
      </c>
      <c r="AA85" t="s">
        <v>528</v>
      </c>
      <c r="AB85">
        <v>8.33</v>
      </c>
      <c r="AC85">
        <v>4.165</v>
      </c>
      <c r="AD85">
        <v>4.165</v>
      </c>
      <c r="AE85" t="s">
        <v>1649</v>
      </c>
      <c r="AF85">
        <v>0</v>
      </c>
      <c r="AG85">
        <v>0</v>
      </c>
      <c r="AH85">
        <v>8.33</v>
      </c>
      <c r="AI85" t="s">
        <v>528</v>
      </c>
      <c r="AJ85">
        <v>16.670000000000002</v>
      </c>
      <c r="AK85">
        <v>8.3350000000000009</v>
      </c>
      <c r="AL85">
        <v>8.3350000000000009</v>
      </c>
      <c r="AM85" t="s">
        <v>1651</v>
      </c>
      <c r="AN85">
        <v>8.33</v>
      </c>
      <c r="AO85">
        <v>4.165</v>
      </c>
      <c r="AP85">
        <v>4.165</v>
      </c>
      <c r="AQ85" t="s">
        <v>2801</v>
      </c>
      <c r="AR85">
        <v>8.33</v>
      </c>
      <c r="AS85">
        <v>4.165</v>
      </c>
      <c r="AT85">
        <v>20.835000000000001</v>
      </c>
      <c r="AU85" t="s">
        <v>1649</v>
      </c>
      <c r="AV85">
        <v>8.33</v>
      </c>
      <c r="AW85">
        <v>4.165</v>
      </c>
      <c r="AX85">
        <v>4.165</v>
      </c>
      <c r="AY85" t="s">
        <v>1654</v>
      </c>
      <c r="AZ85">
        <v>16.670000000000002</v>
      </c>
      <c r="BA85">
        <v>8.3350000000000009</v>
      </c>
      <c r="BB85">
        <v>8.3350000000000009</v>
      </c>
      <c r="BC85" t="s">
        <v>2802</v>
      </c>
      <c r="BD85">
        <v>0</v>
      </c>
      <c r="BE85">
        <v>0</v>
      </c>
      <c r="BF85">
        <v>8.33</v>
      </c>
      <c r="BG85" t="s">
        <v>528</v>
      </c>
      <c r="BH85">
        <v>8.33</v>
      </c>
      <c r="BI85">
        <v>4.165</v>
      </c>
      <c r="BJ85">
        <v>4.165</v>
      </c>
      <c r="BK85" t="s">
        <v>1649</v>
      </c>
      <c r="BL85">
        <v>16.68</v>
      </c>
      <c r="BM85">
        <v>8.34</v>
      </c>
      <c r="BN85">
        <v>8.34</v>
      </c>
      <c r="BO85" t="s">
        <v>2803</v>
      </c>
      <c r="BP85">
        <v>8.33</v>
      </c>
      <c r="BQ85">
        <v>4.165</v>
      </c>
      <c r="BR85">
        <v>20.835000000000001</v>
      </c>
      <c r="BS85" t="s">
        <v>1649</v>
      </c>
      <c r="BT85" t="s">
        <v>2804</v>
      </c>
      <c r="BU85">
        <v>99.999999999999986</v>
      </c>
      <c r="BV85">
        <v>0</v>
      </c>
      <c r="BW85">
        <v>8.33</v>
      </c>
      <c r="BX85">
        <v>8.33</v>
      </c>
      <c r="BY85">
        <v>25</v>
      </c>
      <c r="BZ85">
        <v>33.33</v>
      </c>
      <c r="CA85">
        <v>41.66</v>
      </c>
      <c r="CB85">
        <v>49.989999999999995</v>
      </c>
      <c r="CC85">
        <v>66.66</v>
      </c>
      <c r="CD85">
        <v>66.66</v>
      </c>
      <c r="CE85">
        <v>74.989999999999995</v>
      </c>
      <c r="CF85">
        <v>91.669999999999987</v>
      </c>
      <c r="CG85">
        <v>99.999999999999986</v>
      </c>
      <c r="CH85" s="226">
        <v>16.66</v>
      </c>
      <c r="CI85">
        <v>0</v>
      </c>
      <c r="CJ85">
        <v>8.33</v>
      </c>
      <c r="CK85">
        <v>8.33</v>
      </c>
      <c r="CL85">
        <v>8.33</v>
      </c>
      <c r="CM85">
        <v>8.33</v>
      </c>
      <c r="CN85">
        <v>8.33</v>
      </c>
      <c r="CO85">
        <v>8.33</v>
      </c>
      <c r="CP85">
        <v>8.33</v>
      </c>
      <c r="CQ85">
        <v>8.33</v>
      </c>
      <c r="CR85">
        <v>8.33</v>
      </c>
      <c r="CS85">
        <v>8.33</v>
      </c>
      <c r="CT85">
        <v>8.33</v>
      </c>
      <c r="CU85" s="226">
        <v>16.66</v>
      </c>
      <c r="CV85">
        <v>8.33</v>
      </c>
      <c r="CW85">
        <v>100</v>
      </c>
      <c r="CX85">
        <v>8.33</v>
      </c>
      <c r="CY85" t="s">
        <v>471</v>
      </c>
      <c r="CZ85" t="s">
        <v>471</v>
      </c>
      <c r="DA85">
        <v>49.999999999999993</v>
      </c>
      <c r="DB85">
        <v>100</v>
      </c>
    </row>
    <row r="86" spans="1:106" x14ac:dyDescent="0.25">
      <c r="A86" t="s">
        <v>1905</v>
      </c>
      <c r="B86">
        <v>7872</v>
      </c>
      <c r="C86" t="s">
        <v>1793</v>
      </c>
      <c r="D86" t="s">
        <v>1885</v>
      </c>
      <c r="E86" t="s">
        <v>1906</v>
      </c>
      <c r="F86" t="s">
        <v>437</v>
      </c>
      <c r="G86" t="s">
        <v>1791</v>
      </c>
      <c r="H86" t="s">
        <v>1794</v>
      </c>
      <c r="I86" t="s">
        <v>1907</v>
      </c>
      <c r="J86" t="s">
        <v>456</v>
      </c>
      <c r="K86" t="s">
        <v>458</v>
      </c>
      <c r="L86" t="s">
        <v>2805</v>
      </c>
      <c r="M86">
        <v>100</v>
      </c>
      <c r="N86">
        <v>100</v>
      </c>
      <c r="O86">
        <v>1</v>
      </c>
      <c r="Q86" t="s">
        <v>2806</v>
      </c>
      <c r="R86" t="s">
        <v>1797</v>
      </c>
      <c r="S86">
        <v>7</v>
      </c>
      <c r="T86">
        <v>14</v>
      </c>
      <c r="U86">
        <v>50</v>
      </c>
      <c r="V86">
        <v>44013</v>
      </c>
      <c r="W86">
        <v>44196</v>
      </c>
      <c r="X86">
        <v>0</v>
      </c>
      <c r="Y86">
        <v>0</v>
      </c>
      <c r="Z86">
        <v>0</v>
      </c>
      <c r="AA86">
        <v>0</v>
      </c>
      <c r="AB86">
        <v>10</v>
      </c>
      <c r="AC86">
        <v>5</v>
      </c>
      <c r="AD86">
        <v>10</v>
      </c>
      <c r="AE86" t="s">
        <v>1916</v>
      </c>
      <c r="AF86">
        <v>0</v>
      </c>
      <c r="AG86">
        <v>0</v>
      </c>
      <c r="AH86">
        <v>0</v>
      </c>
      <c r="AI86">
        <v>0</v>
      </c>
      <c r="AJ86">
        <v>15</v>
      </c>
      <c r="AK86">
        <v>7.5</v>
      </c>
      <c r="AL86">
        <v>15</v>
      </c>
      <c r="AM86" t="s">
        <v>1917</v>
      </c>
      <c r="AN86">
        <v>0</v>
      </c>
      <c r="AO86">
        <v>0</v>
      </c>
      <c r="AP86">
        <v>0</v>
      </c>
      <c r="AQ86">
        <v>0</v>
      </c>
      <c r="AR86">
        <v>15</v>
      </c>
      <c r="AS86">
        <v>7.5</v>
      </c>
      <c r="AT86">
        <v>15</v>
      </c>
      <c r="AU86" t="s">
        <v>1918</v>
      </c>
      <c r="AV86">
        <v>0</v>
      </c>
      <c r="AW86">
        <v>0</v>
      </c>
      <c r="AX86">
        <v>0</v>
      </c>
      <c r="AY86">
        <v>0</v>
      </c>
      <c r="AZ86">
        <v>20</v>
      </c>
      <c r="BA86">
        <v>10</v>
      </c>
      <c r="BB86">
        <v>20</v>
      </c>
      <c r="BC86" t="s">
        <v>1917</v>
      </c>
      <c r="BD86">
        <v>0</v>
      </c>
      <c r="BE86">
        <v>0</v>
      </c>
      <c r="BF86">
        <v>0</v>
      </c>
      <c r="BG86">
        <v>0</v>
      </c>
      <c r="BH86">
        <v>0</v>
      </c>
      <c r="BI86">
        <v>0</v>
      </c>
      <c r="BJ86">
        <v>0</v>
      </c>
      <c r="BK86">
        <v>0</v>
      </c>
      <c r="BL86">
        <v>0</v>
      </c>
      <c r="BM86">
        <v>0</v>
      </c>
      <c r="BN86">
        <v>0</v>
      </c>
      <c r="BO86">
        <v>0</v>
      </c>
      <c r="BP86">
        <v>40</v>
      </c>
      <c r="BQ86">
        <v>20</v>
      </c>
      <c r="BR86">
        <v>40</v>
      </c>
      <c r="BS86" t="s">
        <v>1919</v>
      </c>
      <c r="BT86" t="s">
        <v>2807</v>
      </c>
      <c r="BU86">
        <v>100</v>
      </c>
      <c r="BV86">
        <v>0</v>
      </c>
      <c r="BW86">
        <v>10</v>
      </c>
      <c r="BX86">
        <v>10</v>
      </c>
      <c r="BY86">
        <v>25</v>
      </c>
      <c r="BZ86">
        <v>25</v>
      </c>
      <c r="CA86">
        <v>40</v>
      </c>
      <c r="CB86">
        <v>40</v>
      </c>
      <c r="CC86">
        <v>60</v>
      </c>
      <c r="CD86">
        <v>60</v>
      </c>
      <c r="CE86">
        <v>60</v>
      </c>
      <c r="CF86">
        <v>60</v>
      </c>
      <c r="CG86">
        <v>100</v>
      </c>
      <c r="CH86" s="226">
        <v>20</v>
      </c>
      <c r="CI86">
        <v>0</v>
      </c>
      <c r="CJ86">
        <v>10</v>
      </c>
      <c r="CK86">
        <v>10</v>
      </c>
      <c r="CL86">
        <v>10</v>
      </c>
      <c r="CM86">
        <v>10</v>
      </c>
      <c r="CN86">
        <v>10</v>
      </c>
      <c r="CO86">
        <v>10</v>
      </c>
      <c r="CP86">
        <v>10</v>
      </c>
      <c r="CQ86">
        <v>10</v>
      </c>
      <c r="CR86">
        <v>10</v>
      </c>
      <c r="CS86">
        <v>10</v>
      </c>
      <c r="CT86">
        <v>10</v>
      </c>
      <c r="CU86" s="226">
        <v>20</v>
      </c>
      <c r="CV86">
        <v>10</v>
      </c>
      <c r="CW86">
        <v>100</v>
      </c>
      <c r="CX86">
        <v>10</v>
      </c>
      <c r="CY86" t="s">
        <v>471</v>
      </c>
      <c r="CZ86" t="s">
        <v>471</v>
      </c>
      <c r="DA86">
        <v>50</v>
      </c>
      <c r="DB86">
        <v>100</v>
      </c>
    </row>
    <row r="87" spans="1:106" x14ac:dyDescent="0.25">
      <c r="A87" t="s">
        <v>1905</v>
      </c>
      <c r="B87">
        <v>7872</v>
      </c>
      <c r="C87" t="s">
        <v>1793</v>
      </c>
      <c r="D87" t="s">
        <v>1885</v>
      </c>
      <c r="E87" t="s">
        <v>1906</v>
      </c>
      <c r="F87" t="s">
        <v>437</v>
      </c>
      <c r="G87" t="s">
        <v>1791</v>
      </c>
      <c r="H87" t="s">
        <v>1794</v>
      </c>
      <c r="I87" t="s">
        <v>1907</v>
      </c>
      <c r="J87" t="s">
        <v>456</v>
      </c>
      <c r="K87" t="s">
        <v>458</v>
      </c>
      <c r="L87" t="s">
        <v>2808</v>
      </c>
      <c r="M87">
        <v>100</v>
      </c>
      <c r="N87">
        <v>100</v>
      </c>
      <c r="O87">
        <v>2</v>
      </c>
      <c r="Q87" t="s">
        <v>2809</v>
      </c>
      <c r="R87" t="s">
        <v>1797</v>
      </c>
      <c r="S87">
        <v>7</v>
      </c>
      <c r="T87">
        <v>14</v>
      </c>
      <c r="U87">
        <v>50</v>
      </c>
      <c r="V87">
        <v>44013</v>
      </c>
      <c r="W87">
        <v>44196</v>
      </c>
      <c r="X87">
        <v>0</v>
      </c>
      <c r="Y87">
        <v>0</v>
      </c>
      <c r="Z87">
        <v>0</v>
      </c>
      <c r="AA87">
        <v>0</v>
      </c>
      <c r="AB87">
        <v>10</v>
      </c>
      <c r="AC87">
        <v>5</v>
      </c>
      <c r="AD87">
        <v>10</v>
      </c>
      <c r="AE87" t="s">
        <v>1916</v>
      </c>
      <c r="AF87">
        <v>0</v>
      </c>
      <c r="AG87">
        <v>0</v>
      </c>
      <c r="AH87">
        <v>0</v>
      </c>
      <c r="AI87">
        <v>0</v>
      </c>
      <c r="AJ87">
        <v>15</v>
      </c>
      <c r="AK87">
        <v>7.5</v>
      </c>
      <c r="AL87">
        <v>15</v>
      </c>
      <c r="AM87" t="s">
        <v>1917</v>
      </c>
      <c r="AN87">
        <v>0</v>
      </c>
      <c r="AO87">
        <v>0</v>
      </c>
      <c r="AP87">
        <v>0</v>
      </c>
      <c r="AQ87">
        <v>0</v>
      </c>
      <c r="AR87">
        <v>15</v>
      </c>
      <c r="AS87">
        <v>7.5</v>
      </c>
      <c r="AT87">
        <v>15</v>
      </c>
      <c r="AU87" t="s">
        <v>1918</v>
      </c>
      <c r="AV87">
        <v>0</v>
      </c>
      <c r="AW87">
        <v>0</v>
      </c>
      <c r="AX87">
        <v>0</v>
      </c>
      <c r="AY87">
        <v>0</v>
      </c>
      <c r="AZ87">
        <v>20</v>
      </c>
      <c r="BA87">
        <v>10</v>
      </c>
      <c r="BB87">
        <v>20</v>
      </c>
      <c r="BC87" t="s">
        <v>1917</v>
      </c>
      <c r="BD87">
        <v>0</v>
      </c>
      <c r="BE87">
        <v>0</v>
      </c>
      <c r="BF87">
        <v>0</v>
      </c>
      <c r="BG87">
        <v>0</v>
      </c>
      <c r="BH87">
        <v>0</v>
      </c>
      <c r="BI87">
        <v>0</v>
      </c>
      <c r="BJ87">
        <v>0</v>
      </c>
      <c r="BK87">
        <v>0</v>
      </c>
      <c r="BL87">
        <v>0</v>
      </c>
      <c r="BM87">
        <v>0</v>
      </c>
      <c r="BN87">
        <v>0</v>
      </c>
      <c r="BO87">
        <v>0</v>
      </c>
      <c r="BP87">
        <v>40</v>
      </c>
      <c r="BQ87">
        <v>20</v>
      </c>
      <c r="BR87">
        <v>40</v>
      </c>
      <c r="BS87" t="s">
        <v>1919</v>
      </c>
      <c r="BT87" t="s">
        <v>2807</v>
      </c>
      <c r="BU87">
        <v>100</v>
      </c>
      <c r="BV87">
        <v>0</v>
      </c>
      <c r="BW87">
        <v>10</v>
      </c>
      <c r="BX87">
        <v>10</v>
      </c>
      <c r="BY87">
        <v>25</v>
      </c>
      <c r="BZ87">
        <v>25</v>
      </c>
      <c r="CA87">
        <v>40</v>
      </c>
      <c r="CB87">
        <v>40</v>
      </c>
      <c r="CC87">
        <v>60</v>
      </c>
      <c r="CD87">
        <v>60</v>
      </c>
      <c r="CE87">
        <v>60</v>
      </c>
      <c r="CF87">
        <v>60</v>
      </c>
      <c r="CG87">
        <v>100</v>
      </c>
      <c r="CH87" s="226">
        <v>20</v>
      </c>
      <c r="CI87">
        <v>0</v>
      </c>
      <c r="CJ87">
        <v>10</v>
      </c>
      <c r="CK87">
        <v>10</v>
      </c>
      <c r="CL87">
        <v>10</v>
      </c>
      <c r="CM87">
        <v>10</v>
      </c>
      <c r="CN87">
        <v>10</v>
      </c>
      <c r="CO87">
        <v>10</v>
      </c>
      <c r="CP87">
        <v>10</v>
      </c>
      <c r="CQ87">
        <v>10</v>
      </c>
      <c r="CR87">
        <v>10</v>
      </c>
      <c r="CS87">
        <v>10</v>
      </c>
      <c r="CT87">
        <v>10</v>
      </c>
      <c r="CU87" s="226">
        <v>20</v>
      </c>
      <c r="CV87">
        <v>10</v>
      </c>
      <c r="CW87">
        <v>100</v>
      </c>
      <c r="CX87">
        <v>10</v>
      </c>
      <c r="CY87" t="s">
        <v>471</v>
      </c>
      <c r="CZ87" t="s">
        <v>471</v>
      </c>
      <c r="DA87">
        <v>50</v>
      </c>
      <c r="DB87">
        <v>100</v>
      </c>
    </row>
    <row r="88" spans="1:106" x14ac:dyDescent="0.25">
      <c r="A88" t="s">
        <v>1943</v>
      </c>
      <c r="B88">
        <v>7872</v>
      </c>
      <c r="C88" t="s">
        <v>1793</v>
      </c>
      <c r="D88" t="s">
        <v>1944</v>
      </c>
      <c r="E88" t="s">
        <v>1945</v>
      </c>
      <c r="F88" t="s">
        <v>437</v>
      </c>
      <c r="G88" t="s">
        <v>1791</v>
      </c>
      <c r="H88" t="s">
        <v>1794</v>
      </c>
      <c r="I88" t="s">
        <v>1946</v>
      </c>
      <c r="J88" t="s">
        <v>456</v>
      </c>
      <c r="K88" t="s">
        <v>458</v>
      </c>
      <c r="L88" t="s">
        <v>2810</v>
      </c>
      <c r="M88">
        <v>100</v>
      </c>
      <c r="N88">
        <v>100</v>
      </c>
      <c r="O88">
        <v>1</v>
      </c>
      <c r="Q88" t="s">
        <v>2811</v>
      </c>
      <c r="R88" t="s">
        <v>1797</v>
      </c>
      <c r="S88">
        <v>0</v>
      </c>
      <c r="T88">
        <v>14</v>
      </c>
      <c r="U88">
        <v>0</v>
      </c>
      <c r="V88">
        <v>44013</v>
      </c>
      <c r="W88">
        <v>44196</v>
      </c>
      <c r="X88">
        <v>0</v>
      </c>
      <c r="Y88">
        <v>0</v>
      </c>
      <c r="Z88">
        <v>0</v>
      </c>
      <c r="AA88">
        <v>0</v>
      </c>
      <c r="AB88">
        <v>0</v>
      </c>
      <c r="AC88">
        <v>0</v>
      </c>
      <c r="AD88">
        <v>0</v>
      </c>
      <c r="AE88">
        <v>0</v>
      </c>
      <c r="AF88">
        <v>0</v>
      </c>
      <c r="AG88">
        <v>0</v>
      </c>
      <c r="AH88">
        <v>0</v>
      </c>
      <c r="AI88">
        <v>0</v>
      </c>
      <c r="AJ88">
        <v>0</v>
      </c>
      <c r="AK88">
        <v>0</v>
      </c>
      <c r="AL88">
        <v>0</v>
      </c>
      <c r="AM88">
        <v>0</v>
      </c>
      <c r="AN88">
        <v>0</v>
      </c>
      <c r="AO88">
        <v>0</v>
      </c>
      <c r="AP88">
        <v>0</v>
      </c>
      <c r="AQ88">
        <v>0</v>
      </c>
      <c r="AR88">
        <v>0</v>
      </c>
      <c r="AS88">
        <v>0</v>
      </c>
      <c r="AT88">
        <v>50</v>
      </c>
      <c r="AU88">
        <v>0</v>
      </c>
      <c r="AV88">
        <v>0</v>
      </c>
      <c r="AW88">
        <v>0</v>
      </c>
      <c r="AX88">
        <v>0</v>
      </c>
      <c r="AY88">
        <v>0</v>
      </c>
      <c r="AZ88">
        <v>0</v>
      </c>
      <c r="BA88">
        <v>0</v>
      </c>
      <c r="BB88">
        <v>0</v>
      </c>
      <c r="BC88">
        <v>0</v>
      </c>
      <c r="BD88">
        <v>0</v>
      </c>
      <c r="BE88">
        <v>0</v>
      </c>
      <c r="BF88">
        <v>25</v>
      </c>
      <c r="BG88">
        <v>0</v>
      </c>
      <c r="BH88">
        <v>0</v>
      </c>
      <c r="BI88">
        <v>0</v>
      </c>
      <c r="BJ88">
        <v>0</v>
      </c>
      <c r="BK88">
        <v>0</v>
      </c>
      <c r="BL88">
        <v>0</v>
      </c>
      <c r="BM88">
        <v>0</v>
      </c>
      <c r="BN88">
        <v>0</v>
      </c>
      <c r="BO88">
        <v>0</v>
      </c>
      <c r="BP88">
        <v>0</v>
      </c>
      <c r="BQ88">
        <v>0</v>
      </c>
      <c r="BR88">
        <v>25</v>
      </c>
      <c r="BS88">
        <v>0</v>
      </c>
      <c r="BT88" t="s">
        <v>2447</v>
      </c>
      <c r="BU88">
        <v>0</v>
      </c>
      <c r="BV88">
        <v>0</v>
      </c>
      <c r="BW88">
        <v>0</v>
      </c>
      <c r="BX88">
        <v>0</v>
      </c>
      <c r="BY88">
        <v>0</v>
      </c>
      <c r="BZ88">
        <v>0</v>
      </c>
      <c r="CA88">
        <v>0</v>
      </c>
      <c r="CB88">
        <v>0</v>
      </c>
      <c r="CC88">
        <v>0</v>
      </c>
      <c r="CD88">
        <v>0</v>
      </c>
      <c r="CE88">
        <v>0</v>
      </c>
      <c r="CF88">
        <v>0</v>
      </c>
      <c r="CG88">
        <v>0</v>
      </c>
      <c r="CH88" s="226">
        <v>0</v>
      </c>
      <c r="CI88">
        <v>0</v>
      </c>
      <c r="CJ88">
        <v>0</v>
      </c>
      <c r="CK88">
        <v>0</v>
      </c>
      <c r="CL88">
        <v>0</v>
      </c>
      <c r="CM88">
        <v>0</v>
      </c>
      <c r="CN88">
        <v>0</v>
      </c>
      <c r="CO88">
        <v>0</v>
      </c>
      <c r="CP88">
        <v>0</v>
      </c>
      <c r="CQ88">
        <v>0</v>
      </c>
      <c r="CR88">
        <v>0</v>
      </c>
      <c r="CS88">
        <v>0</v>
      </c>
      <c r="CT88">
        <v>0</v>
      </c>
      <c r="CU88" s="226">
        <v>0</v>
      </c>
      <c r="CV88">
        <v>0</v>
      </c>
      <c r="CW88" t="s">
        <v>471</v>
      </c>
      <c r="CX88">
        <v>0</v>
      </c>
      <c r="CY88" t="s">
        <v>471</v>
      </c>
      <c r="CZ88" t="s">
        <v>471</v>
      </c>
      <c r="DA88">
        <v>0</v>
      </c>
      <c r="DB88">
        <v>100</v>
      </c>
    </row>
    <row r="89" spans="1:106" x14ac:dyDescent="0.25">
      <c r="A89" t="s">
        <v>1943</v>
      </c>
      <c r="B89">
        <v>7872</v>
      </c>
      <c r="C89" t="s">
        <v>1793</v>
      </c>
      <c r="D89" t="s">
        <v>1944</v>
      </c>
      <c r="E89" t="s">
        <v>1945</v>
      </c>
      <c r="F89" t="s">
        <v>437</v>
      </c>
      <c r="G89" t="s">
        <v>1791</v>
      </c>
      <c r="H89" t="s">
        <v>1794</v>
      </c>
      <c r="I89" t="s">
        <v>1946</v>
      </c>
      <c r="J89" t="s">
        <v>456</v>
      </c>
      <c r="K89" t="s">
        <v>458</v>
      </c>
      <c r="L89" t="s">
        <v>2812</v>
      </c>
      <c r="M89">
        <v>100</v>
      </c>
      <c r="N89">
        <v>100</v>
      </c>
      <c r="O89">
        <v>2</v>
      </c>
      <c r="Q89" t="s">
        <v>2813</v>
      </c>
      <c r="R89" t="s">
        <v>1797</v>
      </c>
      <c r="S89">
        <v>14</v>
      </c>
      <c r="T89">
        <v>14</v>
      </c>
      <c r="U89">
        <v>100</v>
      </c>
      <c r="V89">
        <v>44013</v>
      </c>
      <c r="W89">
        <v>44196</v>
      </c>
      <c r="X89">
        <v>0</v>
      </c>
      <c r="Y89">
        <v>0</v>
      </c>
      <c r="Z89">
        <v>0</v>
      </c>
      <c r="AA89">
        <v>0</v>
      </c>
      <c r="AB89">
        <v>0</v>
      </c>
      <c r="AC89">
        <v>0</v>
      </c>
      <c r="AD89">
        <v>0</v>
      </c>
      <c r="AE89">
        <v>0</v>
      </c>
      <c r="AF89">
        <v>0</v>
      </c>
      <c r="AG89">
        <v>0</v>
      </c>
      <c r="AH89">
        <v>0</v>
      </c>
      <c r="AI89">
        <v>0</v>
      </c>
      <c r="AJ89">
        <v>0</v>
      </c>
      <c r="AK89">
        <v>0</v>
      </c>
      <c r="AL89">
        <v>0</v>
      </c>
      <c r="AM89">
        <v>0</v>
      </c>
      <c r="AN89">
        <v>0</v>
      </c>
      <c r="AO89">
        <v>0</v>
      </c>
      <c r="AP89">
        <v>0</v>
      </c>
      <c r="AQ89">
        <v>0</v>
      </c>
      <c r="AR89">
        <v>50</v>
      </c>
      <c r="AS89">
        <v>50</v>
      </c>
      <c r="AT89">
        <v>50</v>
      </c>
      <c r="AU89" t="s">
        <v>1862</v>
      </c>
      <c r="AV89">
        <v>0</v>
      </c>
      <c r="AW89">
        <v>0</v>
      </c>
      <c r="AX89">
        <v>0</v>
      </c>
      <c r="AY89">
        <v>0</v>
      </c>
      <c r="AZ89">
        <v>0</v>
      </c>
      <c r="BA89">
        <v>0</v>
      </c>
      <c r="BB89">
        <v>0</v>
      </c>
      <c r="BC89">
        <v>0</v>
      </c>
      <c r="BD89">
        <v>25</v>
      </c>
      <c r="BE89">
        <v>25</v>
      </c>
      <c r="BF89">
        <v>25</v>
      </c>
      <c r="BG89" t="s">
        <v>1954</v>
      </c>
      <c r="BH89">
        <v>0</v>
      </c>
      <c r="BI89">
        <v>0</v>
      </c>
      <c r="BJ89">
        <v>0</v>
      </c>
      <c r="BK89">
        <v>0</v>
      </c>
      <c r="BL89">
        <v>0</v>
      </c>
      <c r="BM89">
        <v>0</v>
      </c>
      <c r="BN89">
        <v>0</v>
      </c>
      <c r="BO89">
        <v>0</v>
      </c>
      <c r="BP89">
        <v>25</v>
      </c>
      <c r="BQ89">
        <v>25</v>
      </c>
      <c r="BR89">
        <v>25</v>
      </c>
      <c r="BS89" t="s">
        <v>1955</v>
      </c>
      <c r="BT89" t="s">
        <v>2814</v>
      </c>
      <c r="BU89">
        <v>100</v>
      </c>
      <c r="BV89">
        <v>0</v>
      </c>
      <c r="BW89">
        <v>0</v>
      </c>
      <c r="BX89">
        <v>0</v>
      </c>
      <c r="BY89">
        <v>0</v>
      </c>
      <c r="BZ89">
        <v>0</v>
      </c>
      <c r="CA89">
        <v>50</v>
      </c>
      <c r="CB89">
        <v>50</v>
      </c>
      <c r="CC89">
        <v>50</v>
      </c>
      <c r="CD89">
        <v>75</v>
      </c>
      <c r="CE89">
        <v>75</v>
      </c>
      <c r="CF89">
        <v>75</v>
      </c>
      <c r="CG89">
        <v>100</v>
      </c>
      <c r="CH89" s="226">
        <v>0</v>
      </c>
      <c r="CI89">
        <v>0</v>
      </c>
      <c r="CJ89">
        <v>0</v>
      </c>
      <c r="CK89">
        <v>0</v>
      </c>
      <c r="CL89">
        <v>0</v>
      </c>
      <c r="CM89">
        <v>0</v>
      </c>
      <c r="CN89">
        <v>0</v>
      </c>
      <c r="CO89">
        <v>0</v>
      </c>
      <c r="CP89">
        <v>0</v>
      </c>
      <c r="CQ89">
        <v>0</v>
      </c>
      <c r="CR89">
        <v>0</v>
      </c>
      <c r="CS89">
        <v>0</v>
      </c>
      <c r="CT89">
        <v>0</v>
      </c>
      <c r="CU89" s="226">
        <v>0</v>
      </c>
      <c r="CV89">
        <v>0</v>
      </c>
      <c r="CW89" t="s">
        <v>471</v>
      </c>
      <c r="CX89">
        <v>0</v>
      </c>
      <c r="CY89" t="s">
        <v>471</v>
      </c>
      <c r="CZ89" t="s">
        <v>471</v>
      </c>
      <c r="DA89">
        <v>100</v>
      </c>
      <c r="DB89">
        <v>100</v>
      </c>
    </row>
    <row r="90" spans="1:106" x14ac:dyDescent="0.25">
      <c r="A90" t="s">
        <v>1865</v>
      </c>
      <c r="B90">
        <v>7872</v>
      </c>
      <c r="C90" t="s">
        <v>1793</v>
      </c>
      <c r="D90" t="s">
        <v>1866</v>
      </c>
      <c r="E90" t="s">
        <v>1868</v>
      </c>
      <c r="F90" t="s">
        <v>437</v>
      </c>
      <c r="G90" t="s">
        <v>1791</v>
      </c>
      <c r="H90" t="s">
        <v>1794</v>
      </c>
      <c r="I90" t="s">
        <v>1869</v>
      </c>
      <c r="J90" t="s">
        <v>456</v>
      </c>
      <c r="K90" t="s">
        <v>458</v>
      </c>
      <c r="L90" t="s">
        <v>2815</v>
      </c>
      <c r="M90">
        <v>100</v>
      </c>
      <c r="N90">
        <v>100</v>
      </c>
      <c r="O90">
        <v>1</v>
      </c>
      <c r="Q90" t="s">
        <v>2816</v>
      </c>
      <c r="R90" t="s">
        <v>1797</v>
      </c>
      <c r="S90">
        <v>8</v>
      </c>
      <c r="T90">
        <v>16</v>
      </c>
      <c r="U90">
        <v>50</v>
      </c>
      <c r="V90">
        <v>44013</v>
      </c>
      <c r="W90">
        <v>44196</v>
      </c>
      <c r="X90">
        <v>0</v>
      </c>
      <c r="Y90">
        <v>0</v>
      </c>
      <c r="Z90">
        <v>0</v>
      </c>
      <c r="AA90">
        <v>0</v>
      </c>
      <c r="AB90">
        <v>0</v>
      </c>
      <c r="AC90">
        <v>0</v>
      </c>
      <c r="AD90">
        <v>0</v>
      </c>
      <c r="AE90">
        <v>0</v>
      </c>
      <c r="AF90">
        <v>25</v>
      </c>
      <c r="AG90">
        <v>12.5</v>
      </c>
      <c r="AH90">
        <v>25</v>
      </c>
      <c r="AI90" t="s">
        <v>1881</v>
      </c>
      <c r="AJ90">
        <v>0</v>
      </c>
      <c r="AK90">
        <v>0</v>
      </c>
      <c r="AL90">
        <v>0</v>
      </c>
      <c r="AM90">
        <v>0</v>
      </c>
      <c r="AN90">
        <v>0</v>
      </c>
      <c r="AO90">
        <v>0</v>
      </c>
      <c r="AP90">
        <v>0</v>
      </c>
      <c r="AQ90">
        <v>0</v>
      </c>
      <c r="AR90">
        <v>25</v>
      </c>
      <c r="AS90">
        <v>12.5</v>
      </c>
      <c r="AT90">
        <v>25</v>
      </c>
      <c r="AU90" t="s">
        <v>1881</v>
      </c>
      <c r="AV90">
        <v>0</v>
      </c>
      <c r="AW90">
        <v>0</v>
      </c>
      <c r="AX90">
        <v>0</v>
      </c>
      <c r="AY90">
        <v>0</v>
      </c>
      <c r="AZ90">
        <v>0</v>
      </c>
      <c r="BA90">
        <v>0</v>
      </c>
      <c r="BB90">
        <v>0</v>
      </c>
      <c r="BC90">
        <v>0</v>
      </c>
      <c r="BD90">
        <v>25</v>
      </c>
      <c r="BE90">
        <v>12.5</v>
      </c>
      <c r="BF90">
        <v>25</v>
      </c>
      <c r="BG90" t="s">
        <v>1881</v>
      </c>
      <c r="BH90">
        <v>0</v>
      </c>
      <c r="BI90">
        <v>0</v>
      </c>
      <c r="BJ90">
        <v>0</v>
      </c>
      <c r="BK90">
        <v>0</v>
      </c>
      <c r="BL90">
        <v>0</v>
      </c>
      <c r="BM90">
        <v>0</v>
      </c>
      <c r="BN90">
        <v>0</v>
      </c>
      <c r="BO90">
        <v>0</v>
      </c>
      <c r="BP90">
        <v>25</v>
      </c>
      <c r="BQ90">
        <v>12.5</v>
      </c>
      <c r="BR90">
        <v>25</v>
      </c>
      <c r="BS90" t="s">
        <v>1882</v>
      </c>
      <c r="BT90" t="s">
        <v>2817</v>
      </c>
      <c r="BU90">
        <v>100</v>
      </c>
      <c r="BV90">
        <v>0</v>
      </c>
      <c r="BW90">
        <v>0</v>
      </c>
      <c r="BX90">
        <v>25</v>
      </c>
      <c r="BY90">
        <v>25</v>
      </c>
      <c r="BZ90">
        <v>25</v>
      </c>
      <c r="CA90">
        <v>50</v>
      </c>
      <c r="CB90">
        <v>50</v>
      </c>
      <c r="CC90">
        <v>50</v>
      </c>
      <c r="CD90">
        <v>75</v>
      </c>
      <c r="CE90">
        <v>75</v>
      </c>
      <c r="CF90">
        <v>75</v>
      </c>
      <c r="CG90">
        <v>100</v>
      </c>
      <c r="CH90" s="226">
        <v>25</v>
      </c>
      <c r="CI90">
        <v>0</v>
      </c>
      <c r="CJ90">
        <v>0</v>
      </c>
      <c r="CK90">
        <v>25</v>
      </c>
      <c r="CL90">
        <v>25</v>
      </c>
      <c r="CM90">
        <v>25</v>
      </c>
      <c r="CN90">
        <v>25</v>
      </c>
      <c r="CO90">
        <v>25</v>
      </c>
      <c r="CP90">
        <v>25</v>
      </c>
      <c r="CQ90">
        <v>25</v>
      </c>
      <c r="CR90">
        <v>25</v>
      </c>
      <c r="CS90">
        <v>25</v>
      </c>
      <c r="CT90">
        <v>25</v>
      </c>
      <c r="CU90" s="226">
        <v>25</v>
      </c>
      <c r="CV90">
        <v>25</v>
      </c>
      <c r="CW90">
        <v>100</v>
      </c>
      <c r="CX90">
        <v>25</v>
      </c>
      <c r="CY90" t="s">
        <v>471</v>
      </c>
      <c r="CZ90" t="s">
        <v>471</v>
      </c>
      <c r="DA90">
        <v>50</v>
      </c>
      <c r="DB90">
        <v>100</v>
      </c>
    </row>
    <row r="91" spans="1:106" x14ac:dyDescent="0.25">
      <c r="A91" t="s">
        <v>1865</v>
      </c>
      <c r="B91">
        <v>7872</v>
      </c>
      <c r="C91" t="s">
        <v>1793</v>
      </c>
      <c r="D91" t="s">
        <v>1866</v>
      </c>
      <c r="E91" t="s">
        <v>1868</v>
      </c>
      <c r="F91" t="s">
        <v>437</v>
      </c>
      <c r="G91" t="s">
        <v>1791</v>
      </c>
      <c r="H91" t="s">
        <v>1794</v>
      </c>
      <c r="I91" t="s">
        <v>1869</v>
      </c>
      <c r="J91" t="s">
        <v>456</v>
      </c>
      <c r="K91" t="s">
        <v>458</v>
      </c>
      <c r="L91" t="s">
        <v>2818</v>
      </c>
      <c r="M91">
        <v>100</v>
      </c>
      <c r="N91">
        <v>100</v>
      </c>
      <c r="O91">
        <v>2</v>
      </c>
      <c r="Q91" t="s">
        <v>2819</v>
      </c>
      <c r="R91" t="s">
        <v>1797</v>
      </c>
      <c r="S91">
        <v>8</v>
      </c>
      <c r="T91">
        <v>16</v>
      </c>
      <c r="U91">
        <v>50</v>
      </c>
      <c r="V91">
        <v>44013</v>
      </c>
      <c r="W91">
        <v>44196</v>
      </c>
      <c r="X91">
        <v>0</v>
      </c>
      <c r="Y91">
        <v>0</v>
      </c>
      <c r="Z91">
        <v>0</v>
      </c>
      <c r="AA91">
        <v>0</v>
      </c>
      <c r="AB91">
        <v>0</v>
      </c>
      <c r="AC91">
        <v>0</v>
      </c>
      <c r="AD91">
        <v>0</v>
      </c>
      <c r="AE91">
        <v>0</v>
      </c>
      <c r="AF91">
        <v>25</v>
      </c>
      <c r="AG91">
        <v>12.5</v>
      </c>
      <c r="AH91">
        <v>25</v>
      </c>
      <c r="AI91" t="s">
        <v>1881</v>
      </c>
      <c r="AJ91">
        <v>0</v>
      </c>
      <c r="AK91">
        <v>0</v>
      </c>
      <c r="AL91">
        <v>0</v>
      </c>
      <c r="AM91">
        <v>0</v>
      </c>
      <c r="AN91">
        <v>0</v>
      </c>
      <c r="AO91">
        <v>0</v>
      </c>
      <c r="AP91">
        <v>0</v>
      </c>
      <c r="AQ91">
        <v>0</v>
      </c>
      <c r="AR91">
        <v>25</v>
      </c>
      <c r="AS91">
        <v>12.5</v>
      </c>
      <c r="AT91">
        <v>25</v>
      </c>
      <c r="AU91" t="s">
        <v>1881</v>
      </c>
      <c r="AV91">
        <v>0</v>
      </c>
      <c r="AW91">
        <v>0</v>
      </c>
      <c r="AX91">
        <v>0</v>
      </c>
      <c r="AY91">
        <v>0</v>
      </c>
      <c r="AZ91">
        <v>0</v>
      </c>
      <c r="BA91">
        <v>0</v>
      </c>
      <c r="BB91">
        <v>0</v>
      </c>
      <c r="BC91">
        <v>0</v>
      </c>
      <c r="BD91">
        <v>25</v>
      </c>
      <c r="BE91">
        <v>12.5</v>
      </c>
      <c r="BF91">
        <v>25</v>
      </c>
      <c r="BG91" t="s">
        <v>1881</v>
      </c>
      <c r="BH91">
        <v>0</v>
      </c>
      <c r="BI91">
        <v>0</v>
      </c>
      <c r="BJ91">
        <v>0</v>
      </c>
      <c r="BK91">
        <v>0</v>
      </c>
      <c r="BL91">
        <v>0</v>
      </c>
      <c r="BM91">
        <v>0</v>
      </c>
      <c r="BN91">
        <v>0</v>
      </c>
      <c r="BO91">
        <v>0</v>
      </c>
      <c r="BP91">
        <v>25</v>
      </c>
      <c r="BQ91">
        <v>12.5</v>
      </c>
      <c r="BR91">
        <v>25</v>
      </c>
      <c r="BS91" t="s">
        <v>1882</v>
      </c>
      <c r="BT91" t="s">
        <v>2817</v>
      </c>
      <c r="BU91">
        <v>100</v>
      </c>
      <c r="BV91">
        <v>0</v>
      </c>
      <c r="BW91">
        <v>0</v>
      </c>
      <c r="BX91">
        <v>25</v>
      </c>
      <c r="BY91">
        <v>25</v>
      </c>
      <c r="BZ91">
        <v>25</v>
      </c>
      <c r="CA91">
        <v>50</v>
      </c>
      <c r="CB91">
        <v>50</v>
      </c>
      <c r="CC91">
        <v>50</v>
      </c>
      <c r="CD91">
        <v>75</v>
      </c>
      <c r="CE91">
        <v>75</v>
      </c>
      <c r="CF91">
        <v>75</v>
      </c>
      <c r="CG91">
        <v>100</v>
      </c>
      <c r="CH91" s="226">
        <v>25</v>
      </c>
      <c r="CI91">
        <v>0</v>
      </c>
      <c r="CJ91">
        <v>0</v>
      </c>
      <c r="CK91">
        <v>25</v>
      </c>
      <c r="CL91">
        <v>25</v>
      </c>
      <c r="CM91">
        <v>25</v>
      </c>
      <c r="CN91">
        <v>25</v>
      </c>
      <c r="CO91">
        <v>25</v>
      </c>
      <c r="CP91">
        <v>25</v>
      </c>
      <c r="CQ91">
        <v>25</v>
      </c>
      <c r="CR91">
        <v>25</v>
      </c>
      <c r="CS91">
        <v>25</v>
      </c>
      <c r="CT91">
        <v>25</v>
      </c>
      <c r="CU91" s="226">
        <v>25</v>
      </c>
      <c r="CV91">
        <v>25</v>
      </c>
      <c r="CW91">
        <v>100</v>
      </c>
      <c r="CX91">
        <v>25</v>
      </c>
      <c r="CY91" t="s">
        <v>471</v>
      </c>
      <c r="CZ91" t="s">
        <v>471</v>
      </c>
      <c r="DA91">
        <v>50</v>
      </c>
      <c r="DB91">
        <v>100</v>
      </c>
    </row>
    <row r="92" spans="1:106" x14ac:dyDescent="0.25">
      <c r="A92" t="s">
        <v>1923</v>
      </c>
      <c r="B92">
        <v>7872</v>
      </c>
      <c r="C92" t="s">
        <v>1793</v>
      </c>
      <c r="D92" t="s">
        <v>1924</v>
      </c>
      <c r="E92" t="s">
        <v>1925</v>
      </c>
      <c r="F92" t="s">
        <v>437</v>
      </c>
      <c r="G92" t="s">
        <v>1791</v>
      </c>
      <c r="H92" t="s">
        <v>1794</v>
      </c>
      <c r="I92" t="s">
        <v>1926</v>
      </c>
      <c r="J92" t="s">
        <v>456</v>
      </c>
      <c r="K92" t="s">
        <v>522</v>
      </c>
      <c r="L92" t="s">
        <v>2820</v>
      </c>
      <c r="M92">
        <v>100</v>
      </c>
      <c r="N92">
        <v>100</v>
      </c>
      <c r="O92">
        <v>1</v>
      </c>
      <c r="Q92" t="s">
        <v>2821</v>
      </c>
      <c r="R92" t="s">
        <v>1797</v>
      </c>
      <c r="S92">
        <v>7</v>
      </c>
      <c r="T92">
        <v>14</v>
      </c>
      <c r="U92">
        <v>50</v>
      </c>
      <c r="V92">
        <v>44013</v>
      </c>
      <c r="W92">
        <v>44196</v>
      </c>
      <c r="X92">
        <v>0</v>
      </c>
      <c r="Y92">
        <v>0</v>
      </c>
      <c r="Z92">
        <v>0</v>
      </c>
      <c r="AA92">
        <v>0</v>
      </c>
      <c r="AB92">
        <v>0</v>
      </c>
      <c r="AC92">
        <v>0</v>
      </c>
      <c r="AD92">
        <v>0</v>
      </c>
      <c r="AE92">
        <v>0</v>
      </c>
      <c r="AF92">
        <v>40</v>
      </c>
      <c r="AG92">
        <v>20</v>
      </c>
      <c r="AH92">
        <v>32.5</v>
      </c>
      <c r="AI92" t="s">
        <v>1936</v>
      </c>
      <c r="AJ92">
        <v>0</v>
      </c>
      <c r="AK92">
        <v>0</v>
      </c>
      <c r="AL92">
        <v>0</v>
      </c>
      <c r="AM92">
        <v>0</v>
      </c>
      <c r="AN92">
        <v>0</v>
      </c>
      <c r="AO92">
        <v>0</v>
      </c>
      <c r="AP92">
        <v>0</v>
      </c>
      <c r="AQ92">
        <v>0</v>
      </c>
      <c r="AR92">
        <v>20</v>
      </c>
      <c r="AS92">
        <v>10</v>
      </c>
      <c r="AT92">
        <v>22.5</v>
      </c>
      <c r="AU92" t="s">
        <v>1937</v>
      </c>
      <c r="AV92">
        <v>0</v>
      </c>
      <c r="AW92">
        <v>0</v>
      </c>
      <c r="AX92">
        <v>0</v>
      </c>
      <c r="AY92">
        <v>0</v>
      </c>
      <c r="AZ92">
        <v>0</v>
      </c>
      <c r="BA92">
        <v>0</v>
      </c>
      <c r="BB92">
        <v>0</v>
      </c>
      <c r="BC92">
        <v>0</v>
      </c>
      <c r="BD92">
        <v>20</v>
      </c>
      <c r="BE92">
        <v>10</v>
      </c>
      <c r="BF92">
        <v>22.5</v>
      </c>
      <c r="BG92" t="s">
        <v>1938</v>
      </c>
      <c r="BH92">
        <v>0</v>
      </c>
      <c r="BI92">
        <v>0</v>
      </c>
      <c r="BJ92">
        <v>0</v>
      </c>
      <c r="BK92">
        <v>0</v>
      </c>
      <c r="BL92">
        <v>0</v>
      </c>
      <c r="BM92">
        <v>0</v>
      </c>
      <c r="BN92">
        <v>0</v>
      </c>
      <c r="BO92">
        <v>0</v>
      </c>
      <c r="BP92">
        <v>20</v>
      </c>
      <c r="BQ92">
        <v>10</v>
      </c>
      <c r="BR92">
        <v>22.5</v>
      </c>
      <c r="BS92" t="s">
        <v>1939</v>
      </c>
      <c r="BT92" t="s">
        <v>2822</v>
      </c>
      <c r="BU92">
        <v>100</v>
      </c>
      <c r="BV92">
        <v>0</v>
      </c>
      <c r="BW92">
        <v>0</v>
      </c>
      <c r="BX92">
        <v>40</v>
      </c>
      <c r="BY92">
        <v>40</v>
      </c>
      <c r="BZ92">
        <v>40</v>
      </c>
      <c r="CA92">
        <v>60</v>
      </c>
      <c r="CB92">
        <v>60</v>
      </c>
      <c r="CC92">
        <v>60</v>
      </c>
      <c r="CD92">
        <v>80</v>
      </c>
      <c r="CE92">
        <v>80</v>
      </c>
      <c r="CF92">
        <v>80</v>
      </c>
      <c r="CG92">
        <v>100</v>
      </c>
      <c r="CH92" s="226">
        <v>40</v>
      </c>
      <c r="CI92">
        <v>0</v>
      </c>
      <c r="CJ92">
        <v>0</v>
      </c>
      <c r="CK92">
        <v>40</v>
      </c>
      <c r="CL92">
        <v>40</v>
      </c>
      <c r="CM92">
        <v>40</v>
      </c>
      <c r="CN92">
        <v>40</v>
      </c>
      <c r="CO92">
        <v>40</v>
      </c>
      <c r="CP92">
        <v>40</v>
      </c>
      <c r="CQ92">
        <v>40</v>
      </c>
      <c r="CR92">
        <v>40</v>
      </c>
      <c r="CS92">
        <v>40</v>
      </c>
      <c r="CT92">
        <v>40</v>
      </c>
      <c r="CU92" s="226">
        <v>40</v>
      </c>
      <c r="CV92">
        <v>40</v>
      </c>
      <c r="CW92">
        <v>100</v>
      </c>
      <c r="CX92">
        <v>40</v>
      </c>
      <c r="CY92" t="s">
        <v>471</v>
      </c>
      <c r="CZ92" t="s">
        <v>471</v>
      </c>
      <c r="DA92">
        <v>50</v>
      </c>
      <c r="DB92">
        <v>100</v>
      </c>
    </row>
    <row r="93" spans="1:106" x14ac:dyDescent="0.25">
      <c r="A93" t="s">
        <v>1923</v>
      </c>
      <c r="B93">
        <v>7872</v>
      </c>
      <c r="C93" t="s">
        <v>1793</v>
      </c>
      <c r="D93" t="s">
        <v>1924</v>
      </c>
      <c r="E93" t="s">
        <v>1925</v>
      </c>
      <c r="F93" t="s">
        <v>437</v>
      </c>
      <c r="G93" t="s">
        <v>1791</v>
      </c>
      <c r="H93" t="s">
        <v>1794</v>
      </c>
      <c r="I93" t="s">
        <v>1926</v>
      </c>
      <c r="J93" t="s">
        <v>456</v>
      </c>
      <c r="K93" t="s">
        <v>522</v>
      </c>
      <c r="L93" t="s">
        <v>2823</v>
      </c>
      <c r="M93">
        <v>100</v>
      </c>
      <c r="N93">
        <v>100</v>
      </c>
      <c r="O93">
        <v>2</v>
      </c>
      <c r="Q93" t="s">
        <v>2824</v>
      </c>
      <c r="R93" t="s">
        <v>1797</v>
      </c>
      <c r="S93">
        <v>7</v>
      </c>
      <c r="T93">
        <v>14</v>
      </c>
      <c r="U93">
        <v>50</v>
      </c>
      <c r="V93">
        <v>44013</v>
      </c>
      <c r="W93">
        <v>44196</v>
      </c>
      <c r="X93">
        <v>0</v>
      </c>
      <c r="Y93">
        <v>0</v>
      </c>
      <c r="Z93">
        <v>0</v>
      </c>
      <c r="AA93">
        <v>0</v>
      </c>
      <c r="AB93">
        <v>0</v>
      </c>
      <c r="AC93">
        <v>0</v>
      </c>
      <c r="AD93">
        <v>0</v>
      </c>
      <c r="AE93">
        <v>0</v>
      </c>
      <c r="AF93">
        <v>25</v>
      </c>
      <c r="AG93">
        <v>12.5</v>
      </c>
      <c r="AH93">
        <v>32.5</v>
      </c>
      <c r="AI93" t="s">
        <v>1936</v>
      </c>
      <c r="AJ93">
        <v>0</v>
      </c>
      <c r="AK93">
        <v>0</v>
      </c>
      <c r="AL93">
        <v>0</v>
      </c>
      <c r="AM93">
        <v>0</v>
      </c>
      <c r="AN93">
        <v>0</v>
      </c>
      <c r="AO93">
        <v>0</v>
      </c>
      <c r="AP93">
        <v>0</v>
      </c>
      <c r="AQ93">
        <v>0</v>
      </c>
      <c r="AR93">
        <v>25</v>
      </c>
      <c r="AS93">
        <v>12.5</v>
      </c>
      <c r="AT93">
        <v>22.5</v>
      </c>
      <c r="AU93" t="s">
        <v>1937</v>
      </c>
      <c r="AV93">
        <v>0</v>
      </c>
      <c r="AW93">
        <v>0</v>
      </c>
      <c r="AX93">
        <v>0</v>
      </c>
      <c r="AY93">
        <v>0</v>
      </c>
      <c r="AZ93">
        <v>0</v>
      </c>
      <c r="BA93">
        <v>0</v>
      </c>
      <c r="BB93">
        <v>0</v>
      </c>
      <c r="BC93">
        <v>0</v>
      </c>
      <c r="BD93">
        <v>25</v>
      </c>
      <c r="BE93">
        <v>12.5</v>
      </c>
      <c r="BF93">
        <v>22.5</v>
      </c>
      <c r="BG93" t="s">
        <v>1938</v>
      </c>
      <c r="BH93">
        <v>0</v>
      </c>
      <c r="BI93">
        <v>0</v>
      </c>
      <c r="BJ93">
        <v>0</v>
      </c>
      <c r="BK93">
        <v>0</v>
      </c>
      <c r="BL93">
        <v>0</v>
      </c>
      <c r="BM93">
        <v>0</v>
      </c>
      <c r="BN93">
        <v>0</v>
      </c>
      <c r="BO93">
        <v>0</v>
      </c>
      <c r="BP93">
        <v>25</v>
      </c>
      <c r="BQ93">
        <v>12.5</v>
      </c>
      <c r="BR93">
        <v>22.5</v>
      </c>
      <c r="BS93" t="s">
        <v>1939</v>
      </c>
      <c r="BT93" t="s">
        <v>2822</v>
      </c>
      <c r="BU93">
        <v>100</v>
      </c>
      <c r="BV93">
        <v>0</v>
      </c>
      <c r="BW93">
        <v>0</v>
      </c>
      <c r="BX93">
        <v>25</v>
      </c>
      <c r="BY93">
        <v>25</v>
      </c>
      <c r="BZ93">
        <v>25</v>
      </c>
      <c r="CA93">
        <v>50</v>
      </c>
      <c r="CB93">
        <v>50</v>
      </c>
      <c r="CC93">
        <v>50</v>
      </c>
      <c r="CD93">
        <v>75</v>
      </c>
      <c r="CE93">
        <v>75</v>
      </c>
      <c r="CF93">
        <v>75</v>
      </c>
      <c r="CG93">
        <v>100</v>
      </c>
      <c r="CH93" s="226">
        <v>25</v>
      </c>
      <c r="CI93">
        <v>0</v>
      </c>
      <c r="CJ93">
        <v>0</v>
      </c>
      <c r="CK93">
        <v>25</v>
      </c>
      <c r="CL93">
        <v>25</v>
      </c>
      <c r="CM93">
        <v>25</v>
      </c>
      <c r="CN93">
        <v>25</v>
      </c>
      <c r="CO93">
        <v>25</v>
      </c>
      <c r="CP93">
        <v>25</v>
      </c>
      <c r="CQ93">
        <v>25</v>
      </c>
      <c r="CR93">
        <v>25</v>
      </c>
      <c r="CS93">
        <v>25</v>
      </c>
      <c r="CT93">
        <v>25</v>
      </c>
      <c r="CU93" s="226">
        <v>25</v>
      </c>
      <c r="CV93">
        <v>25</v>
      </c>
      <c r="CW93">
        <v>100</v>
      </c>
      <c r="CX93">
        <v>25</v>
      </c>
      <c r="CY93" t="s">
        <v>471</v>
      </c>
      <c r="CZ93" t="s">
        <v>471</v>
      </c>
      <c r="DA93">
        <v>50</v>
      </c>
      <c r="DB93">
        <v>100</v>
      </c>
    </row>
    <row r="94" spans="1:106" x14ac:dyDescent="0.25">
      <c r="A94" t="s">
        <v>1886</v>
      </c>
      <c r="B94">
        <v>7872</v>
      </c>
      <c r="C94" t="s">
        <v>1793</v>
      </c>
      <c r="D94" t="s">
        <v>1887</v>
      </c>
      <c r="E94" t="s">
        <v>1888</v>
      </c>
      <c r="F94" t="s">
        <v>437</v>
      </c>
      <c r="G94" t="s">
        <v>1791</v>
      </c>
      <c r="H94" t="s">
        <v>1794</v>
      </c>
      <c r="I94" t="s">
        <v>1889</v>
      </c>
      <c r="J94" t="s">
        <v>456</v>
      </c>
      <c r="K94" t="s">
        <v>522</v>
      </c>
      <c r="L94" t="s">
        <v>2825</v>
      </c>
      <c r="M94">
        <v>100</v>
      </c>
      <c r="N94">
        <v>100</v>
      </c>
      <c r="O94">
        <v>1</v>
      </c>
      <c r="Q94" t="s">
        <v>2826</v>
      </c>
      <c r="R94" t="s">
        <v>1797</v>
      </c>
      <c r="S94">
        <v>7</v>
      </c>
      <c r="T94">
        <v>14</v>
      </c>
      <c r="U94">
        <v>50</v>
      </c>
      <c r="V94">
        <v>44013</v>
      </c>
      <c r="W94">
        <v>44196</v>
      </c>
      <c r="X94">
        <v>0</v>
      </c>
      <c r="Y94">
        <v>0</v>
      </c>
      <c r="Z94">
        <v>0</v>
      </c>
      <c r="AA94">
        <v>0</v>
      </c>
      <c r="AB94">
        <v>10</v>
      </c>
      <c r="AC94">
        <v>5</v>
      </c>
      <c r="AD94">
        <v>10</v>
      </c>
      <c r="AE94" t="s">
        <v>1898</v>
      </c>
      <c r="AF94">
        <v>0</v>
      </c>
      <c r="AG94">
        <v>0</v>
      </c>
      <c r="AH94">
        <v>0</v>
      </c>
      <c r="AI94">
        <v>0</v>
      </c>
      <c r="AJ94">
        <v>20</v>
      </c>
      <c r="AK94">
        <v>10</v>
      </c>
      <c r="AL94">
        <v>20</v>
      </c>
      <c r="AM94" t="s">
        <v>1899</v>
      </c>
      <c r="AN94">
        <v>0</v>
      </c>
      <c r="AO94">
        <v>0</v>
      </c>
      <c r="AP94">
        <v>0</v>
      </c>
      <c r="AQ94">
        <v>0</v>
      </c>
      <c r="AR94">
        <v>10</v>
      </c>
      <c r="AS94">
        <v>5</v>
      </c>
      <c r="AT94">
        <v>10</v>
      </c>
      <c r="AU94" t="s">
        <v>1900</v>
      </c>
      <c r="AV94">
        <v>20</v>
      </c>
      <c r="AW94">
        <v>10</v>
      </c>
      <c r="AX94">
        <v>20</v>
      </c>
      <c r="AY94" t="s">
        <v>1899</v>
      </c>
      <c r="AZ94">
        <v>0</v>
      </c>
      <c r="BA94">
        <v>0</v>
      </c>
      <c r="BB94">
        <v>0</v>
      </c>
      <c r="BC94">
        <v>0</v>
      </c>
      <c r="BD94">
        <v>0</v>
      </c>
      <c r="BE94">
        <v>0</v>
      </c>
      <c r="BF94">
        <v>0</v>
      </c>
      <c r="BG94">
        <v>0</v>
      </c>
      <c r="BH94">
        <v>20</v>
      </c>
      <c r="BI94">
        <v>10</v>
      </c>
      <c r="BJ94">
        <v>20</v>
      </c>
      <c r="BK94" t="s">
        <v>1899</v>
      </c>
      <c r="BL94">
        <v>0</v>
      </c>
      <c r="BM94">
        <v>0</v>
      </c>
      <c r="BN94">
        <v>0</v>
      </c>
      <c r="BO94">
        <v>0</v>
      </c>
      <c r="BP94">
        <v>20</v>
      </c>
      <c r="BQ94">
        <v>10</v>
      </c>
      <c r="BR94">
        <v>20</v>
      </c>
      <c r="BS94" t="s">
        <v>1901</v>
      </c>
      <c r="BT94" t="s">
        <v>2827</v>
      </c>
      <c r="BU94">
        <v>100</v>
      </c>
      <c r="BV94">
        <v>0</v>
      </c>
      <c r="BW94">
        <v>10</v>
      </c>
      <c r="BX94">
        <v>10</v>
      </c>
      <c r="BY94">
        <v>30</v>
      </c>
      <c r="BZ94">
        <v>30</v>
      </c>
      <c r="CA94">
        <v>40</v>
      </c>
      <c r="CB94">
        <v>60</v>
      </c>
      <c r="CC94">
        <v>60</v>
      </c>
      <c r="CD94">
        <v>60</v>
      </c>
      <c r="CE94">
        <v>80</v>
      </c>
      <c r="CF94">
        <v>80</v>
      </c>
      <c r="CG94">
        <v>100</v>
      </c>
      <c r="CH94" s="226">
        <v>20</v>
      </c>
      <c r="CI94">
        <v>0</v>
      </c>
      <c r="CJ94">
        <v>10</v>
      </c>
      <c r="CK94">
        <v>10</v>
      </c>
      <c r="CL94">
        <v>10</v>
      </c>
      <c r="CM94">
        <v>10</v>
      </c>
      <c r="CN94">
        <v>10</v>
      </c>
      <c r="CO94">
        <v>10</v>
      </c>
      <c r="CP94">
        <v>10</v>
      </c>
      <c r="CQ94">
        <v>10</v>
      </c>
      <c r="CR94">
        <v>10</v>
      </c>
      <c r="CS94">
        <v>10</v>
      </c>
      <c r="CT94">
        <v>10</v>
      </c>
      <c r="CU94" s="226">
        <v>20</v>
      </c>
      <c r="CV94">
        <v>10</v>
      </c>
      <c r="CW94">
        <v>100</v>
      </c>
      <c r="CX94">
        <v>10</v>
      </c>
      <c r="CY94" t="s">
        <v>471</v>
      </c>
      <c r="CZ94" t="s">
        <v>471</v>
      </c>
      <c r="DA94">
        <v>50</v>
      </c>
      <c r="DB94">
        <v>100</v>
      </c>
    </row>
    <row r="95" spans="1:106" x14ac:dyDescent="0.25">
      <c r="A95" t="s">
        <v>1886</v>
      </c>
      <c r="B95">
        <v>7872</v>
      </c>
      <c r="C95" t="s">
        <v>1793</v>
      </c>
      <c r="D95" t="s">
        <v>1887</v>
      </c>
      <c r="E95" t="s">
        <v>1888</v>
      </c>
      <c r="F95" t="s">
        <v>437</v>
      </c>
      <c r="G95" t="s">
        <v>1791</v>
      </c>
      <c r="H95" t="s">
        <v>1794</v>
      </c>
      <c r="I95" t="s">
        <v>1889</v>
      </c>
      <c r="J95" t="s">
        <v>456</v>
      </c>
      <c r="K95" t="s">
        <v>522</v>
      </c>
      <c r="L95" t="s">
        <v>2828</v>
      </c>
      <c r="M95">
        <v>100</v>
      </c>
      <c r="N95">
        <v>100</v>
      </c>
      <c r="O95">
        <v>2</v>
      </c>
      <c r="Q95" t="s">
        <v>2829</v>
      </c>
      <c r="R95" t="s">
        <v>1797</v>
      </c>
      <c r="S95">
        <v>7</v>
      </c>
      <c r="T95">
        <v>14</v>
      </c>
      <c r="U95">
        <v>50</v>
      </c>
      <c r="V95">
        <v>44013</v>
      </c>
      <c r="W95">
        <v>44196</v>
      </c>
      <c r="X95">
        <v>0</v>
      </c>
      <c r="Y95">
        <v>0</v>
      </c>
      <c r="Z95">
        <v>0</v>
      </c>
      <c r="AA95">
        <v>0</v>
      </c>
      <c r="AB95">
        <v>10</v>
      </c>
      <c r="AC95">
        <v>5</v>
      </c>
      <c r="AD95">
        <v>10</v>
      </c>
      <c r="AE95" t="s">
        <v>1898</v>
      </c>
      <c r="AF95">
        <v>0</v>
      </c>
      <c r="AG95">
        <v>0</v>
      </c>
      <c r="AH95">
        <v>0</v>
      </c>
      <c r="AI95">
        <v>0</v>
      </c>
      <c r="AJ95">
        <v>20</v>
      </c>
      <c r="AK95">
        <v>10</v>
      </c>
      <c r="AL95">
        <v>20</v>
      </c>
      <c r="AM95" t="s">
        <v>1899</v>
      </c>
      <c r="AN95">
        <v>0</v>
      </c>
      <c r="AO95">
        <v>0</v>
      </c>
      <c r="AP95">
        <v>0</v>
      </c>
      <c r="AQ95">
        <v>0</v>
      </c>
      <c r="AR95">
        <v>10</v>
      </c>
      <c r="AS95">
        <v>5</v>
      </c>
      <c r="AT95">
        <v>10</v>
      </c>
      <c r="AU95" t="s">
        <v>1900</v>
      </c>
      <c r="AV95">
        <v>20</v>
      </c>
      <c r="AW95">
        <v>10</v>
      </c>
      <c r="AX95">
        <v>20</v>
      </c>
      <c r="AY95" t="s">
        <v>1899</v>
      </c>
      <c r="AZ95">
        <v>0</v>
      </c>
      <c r="BA95">
        <v>0</v>
      </c>
      <c r="BB95">
        <v>0</v>
      </c>
      <c r="BC95">
        <v>0</v>
      </c>
      <c r="BD95">
        <v>0</v>
      </c>
      <c r="BE95">
        <v>0</v>
      </c>
      <c r="BF95">
        <v>0</v>
      </c>
      <c r="BG95">
        <v>0</v>
      </c>
      <c r="BH95">
        <v>20</v>
      </c>
      <c r="BI95">
        <v>10</v>
      </c>
      <c r="BJ95">
        <v>20</v>
      </c>
      <c r="BK95" t="s">
        <v>1899</v>
      </c>
      <c r="BL95">
        <v>0</v>
      </c>
      <c r="BM95">
        <v>0</v>
      </c>
      <c r="BN95">
        <v>0</v>
      </c>
      <c r="BO95">
        <v>0</v>
      </c>
      <c r="BP95">
        <v>20</v>
      </c>
      <c r="BQ95">
        <v>10</v>
      </c>
      <c r="BR95">
        <v>20</v>
      </c>
      <c r="BS95" t="s">
        <v>2830</v>
      </c>
      <c r="BT95" t="s">
        <v>2831</v>
      </c>
      <c r="BU95">
        <v>100</v>
      </c>
      <c r="BV95">
        <v>0</v>
      </c>
      <c r="BW95">
        <v>10</v>
      </c>
      <c r="BX95">
        <v>10</v>
      </c>
      <c r="BY95">
        <v>30</v>
      </c>
      <c r="BZ95">
        <v>30</v>
      </c>
      <c r="CA95">
        <v>40</v>
      </c>
      <c r="CB95">
        <v>60</v>
      </c>
      <c r="CC95">
        <v>60</v>
      </c>
      <c r="CD95">
        <v>60</v>
      </c>
      <c r="CE95">
        <v>80</v>
      </c>
      <c r="CF95">
        <v>80</v>
      </c>
      <c r="CG95">
        <v>100</v>
      </c>
      <c r="CH95" s="226">
        <v>20</v>
      </c>
      <c r="CI95">
        <v>0</v>
      </c>
      <c r="CJ95">
        <v>10</v>
      </c>
      <c r="CK95">
        <v>10</v>
      </c>
      <c r="CL95">
        <v>10</v>
      </c>
      <c r="CM95">
        <v>10</v>
      </c>
      <c r="CN95">
        <v>10</v>
      </c>
      <c r="CO95">
        <v>10</v>
      </c>
      <c r="CP95">
        <v>10</v>
      </c>
      <c r="CQ95">
        <v>10</v>
      </c>
      <c r="CR95">
        <v>10</v>
      </c>
      <c r="CS95">
        <v>10</v>
      </c>
      <c r="CT95">
        <v>10</v>
      </c>
      <c r="CU95" s="226">
        <v>20</v>
      </c>
      <c r="CV95">
        <v>10</v>
      </c>
      <c r="CW95">
        <v>100</v>
      </c>
      <c r="CX95">
        <v>10</v>
      </c>
      <c r="CY95" t="s">
        <v>471</v>
      </c>
      <c r="CZ95" t="s">
        <v>471</v>
      </c>
      <c r="DA95">
        <v>50</v>
      </c>
      <c r="DB95">
        <v>100</v>
      </c>
    </row>
    <row r="96" spans="1:106" x14ac:dyDescent="0.25">
      <c r="A96" t="s">
        <v>1957</v>
      </c>
      <c r="B96">
        <v>7872</v>
      </c>
      <c r="C96" t="s">
        <v>1793</v>
      </c>
      <c r="D96" t="s">
        <v>1958</v>
      </c>
      <c r="E96" t="s">
        <v>1961</v>
      </c>
      <c r="F96" t="s">
        <v>437</v>
      </c>
      <c r="G96" t="s">
        <v>1791</v>
      </c>
      <c r="H96" t="s">
        <v>1794</v>
      </c>
      <c r="I96" t="s">
        <v>1962</v>
      </c>
      <c r="J96" t="s">
        <v>456</v>
      </c>
      <c r="K96" t="s">
        <v>458</v>
      </c>
      <c r="L96" t="s">
        <v>2832</v>
      </c>
      <c r="M96">
        <v>100</v>
      </c>
      <c r="N96">
        <v>100</v>
      </c>
      <c r="O96">
        <v>1</v>
      </c>
      <c r="Q96" t="s">
        <v>2833</v>
      </c>
      <c r="R96" t="s">
        <v>1797</v>
      </c>
      <c r="S96">
        <v>3</v>
      </c>
      <c r="T96">
        <v>14</v>
      </c>
      <c r="U96">
        <v>21.428571428571427</v>
      </c>
      <c r="V96">
        <v>44013</v>
      </c>
      <c r="W96">
        <v>44196</v>
      </c>
      <c r="X96">
        <v>7</v>
      </c>
      <c r="Y96">
        <v>1.5</v>
      </c>
      <c r="Z96">
        <v>6.2142857142857144</v>
      </c>
      <c r="AA96" t="s">
        <v>2834</v>
      </c>
      <c r="AB96">
        <v>9</v>
      </c>
      <c r="AC96">
        <v>1.9285714285714284</v>
      </c>
      <c r="AD96">
        <v>8.2142857142857135</v>
      </c>
      <c r="AE96" t="s">
        <v>2834</v>
      </c>
      <c r="AF96">
        <v>9</v>
      </c>
      <c r="AG96">
        <v>1.9285714285714284</v>
      </c>
      <c r="AH96">
        <v>8.2142857142857135</v>
      </c>
      <c r="AI96" t="s">
        <v>2834</v>
      </c>
      <c r="AJ96">
        <v>9</v>
      </c>
      <c r="AK96">
        <v>1.9285714285714284</v>
      </c>
      <c r="AL96">
        <v>9</v>
      </c>
      <c r="AM96" t="s">
        <v>2834</v>
      </c>
      <c r="AN96">
        <v>9</v>
      </c>
      <c r="AO96">
        <v>1.9285714285714284</v>
      </c>
      <c r="AP96">
        <v>9</v>
      </c>
      <c r="AQ96" t="s">
        <v>2834</v>
      </c>
      <c r="AR96">
        <v>9</v>
      </c>
      <c r="AS96">
        <v>1.9285714285714284</v>
      </c>
      <c r="AT96">
        <v>9</v>
      </c>
      <c r="AU96" t="s">
        <v>2834</v>
      </c>
      <c r="AV96">
        <v>8</v>
      </c>
      <c r="AW96">
        <v>1.7142857142857142</v>
      </c>
      <c r="AX96">
        <v>8.7857142857142847</v>
      </c>
      <c r="AY96" t="s">
        <v>2834</v>
      </c>
      <c r="AZ96">
        <v>8</v>
      </c>
      <c r="BA96">
        <v>1.7142857142857142</v>
      </c>
      <c r="BB96">
        <v>8.7857142857142847</v>
      </c>
      <c r="BC96" t="s">
        <v>2834</v>
      </c>
      <c r="BD96">
        <v>8</v>
      </c>
      <c r="BE96">
        <v>1.7142857142857142</v>
      </c>
      <c r="BF96">
        <v>8.7857142857142847</v>
      </c>
      <c r="BG96" t="s">
        <v>2834</v>
      </c>
      <c r="BH96">
        <v>8</v>
      </c>
      <c r="BI96">
        <v>1.7142857142857142</v>
      </c>
      <c r="BJ96">
        <v>8.7857142857142847</v>
      </c>
      <c r="BK96" t="s">
        <v>2834</v>
      </c>
      <c r="BL96">
        <v>8</v>
      </c>
      <c r="BM96">
        <v>1.7142857142857142</v>
      </c>
      <c r="BN96">
        <v>8</v>
      </c>
      <c r="BO96" t="s">
        <v>2834</v>
      </c>
      <c r="BP96">
        <v>8</v>
      </c>
      <c r="BQ96">
        <v>1.7142857142857142</v>
      </c>
      <c r="BR96">
        <v>7.2142857142857144</v>
      </c>
      <c r="BS96" t="s">
        <v>2834</v>
      </c>
      <c r="BT96" t="s">
        <v>2835</v>
      </c>
      <c r="BU96">
        <v>100</v>
      </c>
      <c r="BV96">
        <v>7</v>
      </c>
      <c r="BW96">
        <v>16</v>
      </c>
      <c r="BX96">
        <v>25</v>
      </c>
      <c r="BY96">
        <v>34</v>
      </c>
      <c r="BZ96">
        <v>43</v>
      </c>
      <c r="CA96">
        <v>52</v>
      </c>
      <c r="CB96">
        <v>60</v>
      </c>
      <c r="CC96">
        <v>68</v>
      </c>
      <c r="CD96">
        <v>76</v>
      </c>
      <c r="CE96">
        <v>84</v>
      </c>
      <c r="CF96">
        <v>92</v>
      </c>
      <c r="CG96">
        <v>100</v>
      </c>
      <c r="CH96" s="226">
        <v>48</v>
      </c>
      <c r="CI96">
        <v>7</v>
      </c>
      <c r="CJ96">
        <v>16</v>
      </c>
      <c r="CK96">
        <v>25</v>
      </c>
      <c r="CL96">
        <v>25</v>
      </c>
      <c r="CM96">
        <v>25</v>
      </c>
      <c r="CN96">
        <v>25</v>
      </c>
      <c r="CO96">
        <v>25</v>
      </c>
      <c r="CP96">
        <v>25</v>
      </c>
      <c r="CQ96">
        <v>25</v>
      </c>
      <c r="CR96">
        <v>25</v>
      </c>
      <c r="CS96">
        <v>25</v>
      </c>
      <c r="CT96">
        <v>25</v>
      </c>
      <c r="CU96" s="226">
        <v>48</v>
      </c>
      <c r="CV96">
        <v>25</v>
      </c>
      <c r="CW96">
        <v>100</v>
      </c>
      <c r="CX96">
        <v>25</v>
      </c>
      <c r="CY96" t="s">
        <v>471</v>
      </c>
      <c r="CZ96" t="s">
        <v>471</v>
      </c>
      <c r="DA96">
        <v>21.428571428571427</v>
      </c>
      <c r="DB96">
        <v>100</v>
      </c>
    </row>
    <row r="97" spans="1:106" x14ac:dyDescent="0.25">
      <c r="A97" t="s">
        <v>1957</v>
      </c>
      <c r="B97">
        <v>7872</v>
      </c>
      <c r="C97" t="s">
        <v>1793</v>
      </c>
      <c r="D97" t="s">
        <v>1958</v>
      </c>
      <c r="E97" t="s">
        <v>1961</v>
      </c>
      <c r="F97" t="s">
        <v>437</v>
      </c>
      <c r="G97" t="s">
        <v>1791</v>
      </c>
      <c r="H97" t="s">
        <v>1794</v>
      </c>
      <c r="I97" t="s">
        <v>1962</v>
      </c>
      <c r="J97" t="s">
        <v>456</v>
      </c>
      <c r="K97" t="s">
        <v>458</v>
      </c>
      <c r="L97" t="s">
        <v>2836</v>
      </c>
      <c r="M97">
        <v>100</v>
      </c>
      <c r="N97">
        <v>100</v>
      </c>
      <c r="O97">
        <v>2</v>
      </c>
      <c r="Q97" t="s">
        <v>2837</v>
      </c>
      <c r="R97" t="s">
        <v>1797</v>
      </c>
      <c r="S97">
        <v>11</v>
      </c>
      <c r="T97">
        <v>14</v>
      </c>
      <c r="U97">
        <v>78.571428571428569</v>
      </c>
      <c r="V97">
        <v>44013</v>
      </c>
      <c r="W97">
        <v>44196</v>
      </c>
      <c r="X97">
        <v>6</v>
      </c>
      <c r="Y97">
        <v>4.7142857142857144</v>
      </c>
      <c r="Z97">
        <v>6.2142857142857144</v>
      </c>
      <c r="AA97" t="s">
        <v>2838</v>
      </c>
      <c r="AB97">
        <v>8</v>
      </c>
      <c r="AC97">
        <v>6.2857142857142856</v>
      </c>
      <c r="AD97">
        <v>8.2142857142857135</v>
      </c>
      <c r="AE97" t="s">
        <v>2838</v>
      </c>
      <c r="AF97">
        <v>8</v>
      </c>
      <c r="AG97">
        <v>6.2857142857142856</v>
      </c>
      <c r="AH97">
        <v>8.2142857142857135</v>
      </c>
      <c r="AI97" t="s">
        <v>2838</v>
      </c>
      <c r="AJ97">
        <v>9</v>
      </c>
      <c r="AK97">
        <v>7.0714285714285712</v>
      </c>
      <c r="AL97">
        <v>9</v>
      </c>
      <c r="AM97" t="s">
        <v>2838</v>
      </c>
      <c r="AN97">
        <v>9</v>
      </c>
      <c r="AO97">
        <v>7.0714285714285712</v>
      </c>
      <c r="AP97">
        <v>9</v>
      </c>
      <c r="AQ97" t="s">
        <v>2838</v>
      </c>
      <c r="AR97">
        <v>9</v>
      </c>
      <c r="AS97">
        <v>7.0714285714285712</v>
      </c>
      <c r="AT97">
        <v>9</v>
      </c>
      <c r="AU97" t="s">
        <v>2838</v>
      </c>
      <c r="AV97">
        <v>9</v>
      </c>
      <c r="AW97">
        <v>7.0714285714285712</v>
      </c>
      <c r="AX97">
        <v>8.7857142857142847</v>
      </c>
      <c r="AY97" t="s">
        <v>2838</v>
      </c>
      <c r="AZ97">
        <v>9</v>
      </c>
      <c r="BA97">
        <v>7.0714285714285712</v>
      </c>
      <c r="BB97">
        <v>8.7857142857142847</v>
      </c>
      <c r="BC97" t="s">
        <v>2838</v>
      </c>
      <c r="BD97">
        <v>9</v>
      </c>
      <c r="BE97">
        <v>7.0714285714285712</v>
      </c>
      <c r="BF97">
        <v>8.7857142857142847</v>
      </c>
      <c r="BG97" t="s">
        <v>2838</v>
      </c>
      <c r="BH97">
        <v>9</v>
      </c>
      <c r="BI97">
        <v>7.0714285714285712</v>
      </c>
      <c r="BJ97">
        <v>8.7857142857142847</v>
      </c>
      <c r="BK97" t="s">
        <v>2838</v>
      </c>
      <c r="BL97">
        <v>8</v>
      </c>
      <c r="BM97">
        <v>6.2857142857142856</v>
      </c>
      <c r="BN97">
        <v>8</v>
      </c>
      <c r="BO97" t="s">
        <v>2838</v>
      </c>
      <c r="BP97">
        <v>7</v>
      </c>
      <c r="BQ97">
        <v>5.5</v>
      </c>
      <c r="BR97">
        <v>7.2142857142857144</v>
      </c>
      <c r="BS97" t="s">
        <v>2839</v>
      </c>
      <c r="BT97" t="s">
        <v>2840</v>
      </c>
      <c r="BU97">
        <v>100</v>
      </c>
      <c r="BV97">
        <v>6</v>
      </c>
      <c r="BW97">
        <v>14</v>
      </c>
      <c r="BX97">
        <v>22</v>
      </c>
      <c r="BY97">
        <v>31</v>
      </c>
      <c r="BZ97">
        <v>40</v>
      </c>
      <c r="CA97">
        <v>49</v>
      </c>
      <c r="CB97">
        <v>58</v>
      </c>
      <c r="CC97">
        <v>67</v>
      </c>
      <c r="CD97">
        <v>76</v>
      </c>
      <c r="CE97">
        <v>85</v>
      </c>
      <c r="CF97">
        <v>93</v>
      </c>
      <c r="CG97">
        <v>100</v>
      </c>
      <c r="CH97" s="226">
        <v>42</v>
      </c>
      <c r="CI97">
        <v>6</v>
      </c>
      <c r="CJ97">
        <v>10</v>
      </c>
      <c r="CK97">
        <v>18</v>
      </c>
      <c r="CL97">
        <v>18</v>
      </c>
      <c r="CM97">
        <v>18</v>
      </c>
      <c r="CN97">
        <v>18</v>
      </c>
      <c r="CO97">
        <v>18</v>
      </c>
      <c r="CP97">
        <v>18</v>
      </c>
      <c r="CQ97">
        <v>18</v>
      </c>
      <c r="CR97">
        <v>18</v>
      </c>
      <c r="CS97">
        <v>18</v>
      </c>
      <c r="CT97">
        <v>18</v>
      </c>
      <c r="CU97" s="226">
        <v>34</v>
      </c>
      <c r="CV97">
        <v>22</v>
      </c>
      <c r="CW97">
        <v>81.818181818181813</v>
      </c>
      <c r="CX97">
        <v>18</v>
      </c>
      <c r="CY97" t="s">
        <v>471</v>
      </c>
      <c r="CZ97">
        <v>4</v>
      </c>
      <c r="DA97">
        <v>78.571428571428569</v>
      </c>
      <c r="DB97">
        <v>100</v>
      </c>
    </row>
    <row r="98" spans="1:106" x14ac:dyDescent="0.25">
      <c r="A98" t="s">
        <v>1983</v>
      </c>
      <c r="B98">
        <v>7872</v>
      </c>
      <c r="C98" t="s">
        <v>1793</v>
      </c>
      <c r="D98" t="s">
        <v>1984</v>
      </c>
      <c r="E98" t="s">
        <v>1985</v>
      </c>
      <c r="F98" t="s">
        <v>437</v>
      </c>
      <c r="G98" t="s">
        <v>1791</v>
      </c>
      <c r="H98" t="s">
        <v>1794</v>
      </c>
      <c r="I98" t="s">
        <v>1986</v>
      </c>
      <c r="J98" t="s">
        <v>492</v>
      </c>
      <c r="K98" t="s">
        <v>522</v>
      </c>
      <c r="L98" t="s">
        <v>2841</v>
      </c>
      <c r="M98">
        <v>100</v>
      </c>
      <c r="N98">
        <v>100</v>
      </c>
      <c r="O98">
        <v>1</v>
      </c>
      <c r="Q98" t="s">
        <v>2842</v>
      </c>
      <c r="R98" t="s">
        <v>1797</v>
      </c>
      <c r="S98">
        <v>6</v>
      </c>
      <c r="T98">
        <v>14</v>
      </c>
      <c r="U98">
        <v>42.857142857142854</v>
      </c>
      <c r="V98">
        <v>44013</v>
      </c>
      <c r="W98">
        <v>44196</v>
      </c>
      <c r="X98">
        <v>3</v>
      </c>
      <c r="Y98">
        <v>1.2857142857142856</v>
      </c>
      <c r="Z98">
        <v>5.2857142857142856</v>
      </c>
      <c r="AA98" t="s">
        <v>2843</v>
      </c>
      <c r="AB98">
        <v>3</v>
      </c>
      <c r="AC98">
        <v>1.2857142857142856</v>
      </c>
      <c r="AD98">
        <v>5.8571428571428568</v>
      </c>
      <c r="AE98" t="s">
        <v>2843</v>
      </c>
      <c r="AF98">
        <v>11</v>
      </c>
      <c r="AG98">
        <v>4.7142857142857135</v>
      </c>
      <c r="AH98">
        <v>9.0714285714285712</v>
      </c>
      <c r="AI98" t="s">
        <v>2843</v>
      </c>
      <c r="AJ98">
        <v>8</v>
      </c>
      <c r="AK98">
        <v>3.4285714285714284</v>
      </c>
      <c r="AL98">
        <v>8.3571428571428559</v>
      </c>
      <c r="AM98" t="s">
        <v>2843</v>
      </c>
      <c r="AN98">
        <v>8</v>
      </c>
      <c r="AO98">
        <v>3.4285714285714284</v>
      </c>
      <c r="AP98">
        <v>8.3571428571428559</v>
      </c>
      <c r="AQ98" t="s">
        <v>2843</v>
      </c>
      <c r="AR98">
        <v>11</v>
      </c>
      <c r="AS98">
        <v>4.7142857142857135</v>
      </c>
      <c r="AT98">
        <v>10.285714285714285</v>
      </c>
      <c r="AU98" t="s">
        <v>2843</v>
      </c>
      <c r="AV98">
        <v>14</v>
      </c>
      <c r="AW98">
        <v>6</v>
      </c>
      <c r="AX98">
        <v>10.928571428571429</v>
      </c>
      <c r="AY98" t="s">
        <v>2843</v>
      </c>
      <c r="AZ98">
        <v>9</v>
      </c>
      <c r="BA98">
        <v>3.8571428571428568</v>
      </c>
      <c r="BB98">
        <v>8.7857142857142847</v>
      </c>
      <c r="BC98" t="s">
        <v>2843</v>
      </c>
      <c r="BD98">
        <v>9</v>
      </c>
      <c r="BE98">
        <v>3.8571428571428568</v>
      </c>
      <c r="BF98">
        <v>8.7857142857142847</v>
      </c>
      <c r="BG98" t="s">
        <v>2843</v>
      </c>
      <c r="BH98">
        <v>8</v>
      </c>
      <c r="BI98">
        <v>3.4285714285714284</v>
      </c>
      <c r="BJ98">
        <v>8.3571428571428559</v>
      </c>
      <c r="BK98" t="s">
        <v>2843</v>
      </c>
      <c r="BL98">
        <v>8</v>
      </c>
      <c r="BM98">
        <v>3.4285714285714284</v>
      </c>
      <c r="BN98">
        <v>7.6428571428571432</v>
      </c>
      <c r="BO98" t="s">
        <v>2843</v>
      </c>
      <c r="BP98">
        <v>8</v>
      </c>
      <c r="BQ98">
        <v>3.4285714285714284</v>
      </c>
      <c r="BR98">
        <v>8.2857142857142847</v>
      </c>
      <c r="BS98" t="s">
        <v>2843</v>
      </c>
      <c r="BT98" t="s">
        <v>2844</v>
      </c>
      <c r="BU98">
        <v>100</v>
      </c>
      <c r="BV98">
        <v>3</v>
      </c>
      <c r="BW98">
        <v>6</v>
      </c>
      <c r="BX98">
        <v>17</v>
      </c>
      <c r="BY98">
        <v>25</v>
      </c>
      <c r="BZ98">
        <v>33</v>
      </c>
      <c r="CA98">
        <v>44</v>
      </c>
      <c r="CB98">
        <v>58</v>
      </c>
      <c r="CC98">
        <v>67</v>
      </c>
      <c r="CD98">
        <v>76</v>
      </c>
      <c r="CE98">
        <v>84</v>
      </c>
      <c r="CF98">
        <v>92</v>
      </c>
      <c r="CG98">
        <v>100</v>
      </c>
      <c r="CH98" s="226">
        <v>26</v>
      </c>
      <c r="CI98">
        <v>3</v>
      </c>
      <c r="CJ98">
        <v>6</v>
      </c>
      <c r="CK98">
        <v>17</v>
      </c>
      <c r="CL98">
        <v>17</v>
      </c>
      <c r="CM98">
        <v>17</v>
      </c>
      <c r="CN98">
        <v>17</v>
      </c>
      <c r="CO98">
        <v>17</v>
      </c>
      <c r="CP98">
        <v>17</v>
      </c>
      <c r="CQ98">
        <v>17</v>
      </c>
      <c r="CR98">
        <v>17</v>
      </c>
      <c r="CS98">
        <v>17</v>
      </c>
      <c r="CT98">
        <v>17</v>
      </c>
      <c r="CU98" s="226">
        <v>26</v>
      </c>
      <c r="CV98">
        <v>17</v>
      </c>
      <c r="CW98">
        <v>100</v>
      </c>
      <c r="CX98">
        <v>17</v>
      </c>
      <c r="CY98" t="s">
        <v>471</v>
      </c>
      <c r="CZ98" t="s">
        <v>471</v>
      </c>
      <c r="DA98">
        <v>42.857142857142854</v>
      </c>
      <c r="DB98">
        <v>100</v>
      </c>
    </row>
    <row r="99" spans="1:106" x14ac:dyDescent="0.25">
      <c r="A99" t="s">
        <v>1983</v>
      </c>
      <c r="B99">
        <v>7872</v>
      </c>
      <c r="C99" t="s">
        <v>1793</v>
      </c>
      <c r="D99" t="s">
        <v>1984</v>
      </c>
      <c r="E99" t="s">
        <v>1985</v>
      </c>
      <c r="F99" t="s">
        <v>437</v>
      </c>
      <c r="G99" t="s">
        <v>1791</v>
      </c>
      <c r="H99" t="s">
        <v>1794</v>
      </c>
      <c r="I99" t="s">
        <v>1986</v>
      </c>
      <c r="J99" t="s">
        <v>492</v>
      </c>
      <c r="K99" t="s">
        <v>522</v>
      </c>
      <c r="L99" t="s">
        <v>2845</v>
      </c>
      <c r="M99">
        <v>100</v>
      </c>
      <c r="N99">
        <v>100</v>
      </c>
      <c r="O99">
        <v>2</v>
      </c>
      <c r="Q99" t="s">
        <v>2846</v>
      </c>
      <c r="R99" t="s">
        <v>1797</v>
      </c>
      <c r="S99">
        <v>5</v>
      </c>
      <c r="T99">
        <v>14</v>
      </c>
      <c r="U99">
        <v>35.714285714285715</v>
      </c>
      <c r="V99">
        <v>44013</v>
      </c>
      <c r="W99">
        <v>44196</v>
      </c>
      <c r="X99">
        <v>7</v>
      </c>
      <c r="Y99">
        <v>2.5</v>
      </c>
      <c r="Z99">
        <v>5.2857142857142856</v>
      </c>
      <c r="AA99" t="s">
        <v>2847</v>
      </c>
      <c r="AB99">
        <v>8</v>
      </c>
      <c r="AC99">
        <v>2.8571428571428572</v>
      </c>
      <c r="AD99">
        <v>5.8571428571428568</v>
      </c>
      <c r="AE99" t="s">
        <v>2847</v>
      </c>
      <c r="AF99">
        <v>8</v>
      </c>
      <c r="AG99">
        <v>2.8571428571428572</v>
      </c>
      <c r="AH99">
        <v>9.0714285714285712</v>
      </c>
      <c r="AI99" t="s">
        <v>2847</v>
      </c>
      <c r="AJ99">
        <v>9</v>
      </c>
      <c r="AK99">
        <v>3.2142857142857144</v>
      </c>
      <c r="AL99">
        <v>8.3571428571428559</v>
      </c>
      <c r="AM99" t="s">
        <v>2847</v>
      </c>
      <c r="AN99">
        <v>9</v>
      </c>
      <c r="AO99">
        <v>3.2142857142857144</v>
      </c>
      <c r="AP99">
        <v>8.3571428571428559</v>
      </c>
      <c r="AQ99" t="s">
        <v>2847</v>
      </c>
      <c r="AR99">
        <v>9</v>
      </c>
      <c r="AS99">
        <v>3.2142857142857144</v>
      </c>
      <c r="AT99">
        <v>10.285714285714285</v>
      </c>
      <c r="AU99" t="s">
        <v>2847</v>
      </c>
      <c r="AV99">
        <v>9</v>
      </c>
      <c r="AW99">
        <v>3.2142857142857144</v>
      </c>
      <c r="AX99">
        <v>10.928571428571429</v>
      </c>
      <c r="AY99" t="s">
        <v>2847</v>
      </c>
      <c r="AZ99">
        <v>9</v>
      </c>
      <c r="BA99">
        <v>3.2142857142857144</v>
      </c>
      <c r="BB99">
        <v>8.7857142857142847</v>
      </c>
      <c r="BC99" t="s">
        <v>2847</v>
      </c>
      <c r="BD99">
        <v>9</v>
      </c>
      <c r="BE99">
        <v>3.2142857142857144</v>
      </c>
      <c r="BF99">
        <v>8.7857142857142847</v>
      </c>
      <c r="BG99" t="s">
        <v>2847</v>
      </c>
      <c r="BH99">
        <v>9</v>
      </c>
      <c r="BI99">
        <v>3.2142857142857144</v>
      </c>
      <c r="BJ99">
        <v>8.3571428571428559</v>
      </c>
      <c r="BK99" t="s">
        <v>2847</v>
      </c>
      <c r="BL99">
        <v>7</v>
      </c>
      <c r="BM99">
        <v>2.5</v>
      </c>
      <c r="BN99">
        <v>7.6428571428571432</v>
      </c>
      <c r="BO99" t="s">
        <v>2847</v>
      </c>
      <c r="BP99">
        <v>7</v>
      </c>
      <c r="BQ99">
        <v>2.5</v>
      </c>
      <c r="BR99">
        <v>8.2857142857142847</v>
      </c>
      <c r="BS99" t="s">
        <v>2847</v>
      </c>
      <c r="BT99" t="s">
        <v>2848</v>
      </c>
      <c r="BU99">
        <v>100</v>
      </c>
      <c r="BV99">
        <v>7</v>
      </c>
      <c r="BW99">
        <v>15</v>
      </c>
      <c r="BX99">
        <v>23</v>
      </c>
      <c r="BY99">
        <v>32</v>
      </c>
      <c r="BZ99">
        <v>41</v>
      </c>
      <c r="CA99">
        <v>50</v>
      </c>
      <c r="CB99">
        <v>59</v>
      </c>
      <c r="CC99">
        <v>68</v>
      </c>
      <c r="CD99">
        <v>77</v>
      </c>
      <c r="CE99">
        <v>86</v>
      </c>
      <c r="CF99">
        <v>93</v>
      </c>
      <c r="CG99">
        <v>100</v>
      </c>
      <c r="CH99" s="226">
        <v>45</v>
      </c>
      <c r="CI99">
        <v>7</v>
      </c>
      <c r="CJ99">
        <v>15</v>
      </c>
      <c r="CK99">
        <v>23</v>
      </c>
      <c r="CL99">
        <v>23</v>
      </c>
      <c r="CM99">
        <v>23</v>
      </c>
      <c r="CN99">
        <v>23</v>
      </c>
      <c r="CO99">
        <v>23</v>
      </c>
      <c r="CP99">
        <v>23</v>
      </c>
      <c r="CQ99">
        <v>23</v>
      </c>
      <c r="CR99">
        <v>23</v>
      </c>
      <c r="CS99">
        <v>23</v>
      </c>
      <c r="CT99">
        <v>23</v>
      </c>
      <c r="CU99" s="226">
        <v>45</v>
      </c>
      <c r="CV99">
        <v>23</v>
      </c>
      <c r="CW99">
        <v>100</v>
      </c>
      <c r="CX99">
        <v>23</v>
      </c>
      <c r="CY99" t="s">
        <v>471</v>
      </c>
      <c r="CZ99" t="s">
        <v>471</v>
      </c>
      <c r="DA99">
        <v>35.714285714285715</v>
      </c>
      <c r="DB99">
        <v>100</v>
      </c>
    </row>
    <row r="100" spans="1:106" x14ac:dyDescent="0.25">
      <c r="A100" t="s">
        <v>1983</v>
      </c>
      <c r="B100">
        <v>7872</v>
      </c>
      <c r="C100" t="s">
        <v>1793</v>
      </c>
      <c r="D100" t="s">
        <v>1984</v>
      </c>
      <c r="E100" t="s">
        <v>1985</v>
      </c>
      <c r="F100" t="s">
        <v>437</v>
      </c>
      <c r="G100" t="s">
        <v>1791</v>
      </c>
      <c r="H100" t="s">
        <v>1794</v>
      </c>
      <c r="I100" t="s">
        <v>1986</v>
      </c>
      <c r="J100" t="s">
        <v>492</v>
      </c>
      <c r="K100" t="s">
        <v>522</v>
      </c>
      <c r="L100" t="s">
        <v>2849</v>
      </c>
      <c r="M100">
        <v>100</v>
      </c>
      <c r="N100">
        <v>100</v>
      </c>
      <c r="O100">
        <v>3</v>
      </c>
      <c r="Q100" t="s">
        <v>2850</v>
      </c>
      <c r="R100" t="s">
        <v>1797</v>
      </c>
      <c r="S100">
        <v>3</v>
      </c>
      <c r="T100">
        <v>14</v>
      </c>
      <c r="U100">
        <v>21.428571428571427</v>
      </c>
      <c r="V100">
        <v>44013</v>
      </c>
      <c r="W100">
        <v>44196</v>
      </c>
      <c r="X100">
        <v>7</v>
      </c>
      <c r="Y100">
        <v>1.5</v>
      </c>
      <c r="Z100">
        <v>5.2857142857142856</v>
      </c>
      <c r="AA100" t="s">
        <v>2851</v>
      </c>
      <c r="AB100">
        <v>8</v>
      </c>
      <c r="AC100">
        <v>1.7142857142857142</v>
      </c>
      <c r="AD100">
        <v>5.8571428571428568</v>
      </c>
      <c r="AE100" t="s">
        <v>2851</v>
      </c>
      <c r="AF100">
        <v>7</v>
      </c>
      <c r="AG100">
        <v>1.5</v>
      </c>
      <c r="AH100">
        <v>9.0714285714285712</v>
      </c>
      <c r="AI100" t="s">
        <v>2851</v>
      </c>
      <c r="AJ100">
        <v>8</v>
      </c>
      <c r="AK100">
        <v>1.7142857142857142</v>
      </c>
      <c r="AL100">
        <v>8.3571428571428559</v>
      </c>
      <c r="AM100" t="s">
        <v>2851</v>
      </c>
      <c r="AN100">
        <v>8</v>
      </c>
      <c r="AO100">
        <v>1.7142857142857142</v>
      </c>
      <c r="AP100">
        <v>8.3571428571428559</v>
      </c>
      <c r="AQ100" t="s">
        <v>2851</v>
      </c>
      <c r="AR100">
        <v>11</v>
      </c>
      <c r="AS100">
        <v>2.3571428571428568</v>
      </c>
      <c r="AT100">
        <v>10.285714285714285</v>
      </c>
      <c r="AU100" t="s">
        <v>2851</v>
      </c>
      <c r="AV100">
        <v>8</v>
      </c>
      <c r="AW100">
        <v>1.7142857142857142</v>
      </c>
      <c r="AX100">
        <v>10.928571428571429</v>
      </c>
      <c r="AY100" t="s">
        <v>2851</v>
      </c>
      <c r="AZ100">
        <v>8</v>
      </c>
      <c r="BA100">
        <v>1.7142857142857142</v>
      </c>
      <c r="BB100">
        <v>8.7857142857142847</v>
      </c>
      <c r="BC100" t="s">
        <v>2851</v>
      </c>
      <c r="BD100">
        <v>8</v>
      </c>
      <c r="BE100">
        <v>1.7142857142857142</v>
      </c>
      <c r="BF100">
        <v>8.7857142857142847</v>
      </c>
      <c r="BG100" t="s">
        <v>2851</v>
      </c>
      <c r="BH100">
        <v>8</v>
      </c>
      <c r="BI100">
        <v>1.7142857142857142</v>
      </c>
      <c r="BJ100">
        <v>8.3571428571428559</v>
      </c>
      <c r="BK100" t="s">
        <v>2851</v>
      </c>
      <c r="BL100">
        <v>8</v>
      </c>
      <c r="BM100">
        <v>1.7142857142857142</v>
      </c>
      <c r="BN100">
        <v>7.6428571428571432</v>
      </c>
      <c r="BO100" t="s">
        <v>2851</v>
      </c>
      <c r="BP100">
        <v>11</v>
      </c>
      <c r="BQ100">
        <v>2.3571428571428568</v>
      </c>
      <c r="BR100">
        <v>8.2857142857142847</v>
      </c>
      <c r="BS100" t="s">
        <v>2851</v>
      </c>
      <c r="BT100" t="s">
        <v>2852</v>
      </c>
      <c r="BU100">
        <v>100</v>
      </c>
      <c r="BV100">
        <v>7</v>
      </c>
      <c r="BW100">
        <v>15</v>
      </c>
      <c r="BX100">
        <v>22</v>
      </c>
      <c r="BY100">
        <v>30</v>
      </c>
      <c r="BZ100">
        <v>38</v>
      </c>
      <c r="CA100">
        <v>49</v>
      </c>
      <c r="CB100">
        <v>57</v>
      </c>
      <c r="CC100">
        <v>65</v>
      </c>
      <c r="CD100">
        <v>73</v>
      </c>
      <c r="CE100">
        <v>81</v>
      </c>
      <c r="CF100">
        <v>89</v>
      </c>
      <c r="CG100">
        <v>100</v>
      </c>
      <c r="CH100" s="226">
        <v>44</v>
      </c>
      <c r="CI100">
        <v>7</v>
      </c>
      <c r="CJ100">
        <v>15</v>
      </c>
      <c r="CK100">
        <v>22</v>
      </c>
      <c r="CL100">
        <v>22</v>
      </c>
      <c r="CM100">
        <v>22</v>
      </c>
      <c r="CN100">
        <v>22</v>
      </c>
      <c r="CO100">
        <v>22</v>
      </c>
      <c r="CP100">
        <v>22</v>
      </c>
      <c r="CQ100">
        <v>22</v>
      </c>
      <c r="CR100">
        <v>22</v>
      </c>
      <c r="CS100">
        <v>22</v>
      </c>
      <c r="CT100">
        <v>22</v>
      </c>
      <c r="CU100" s="226">
        <v>44</v>
      </c>
      <c r="CV100">
        <v>22</v>
      </c>
      <c r="CW100">
        <v>100</v>
      </c>
      <c r="CX100">
        <v>22</v>
      </c>
      <c r="CY100" t="s">
        <v>471</v>
      </c>
      <c r="CZ100" t="s">
        <v>471</v>
      </c>
      <c r="DA100">
        <v>21.428571428571427</v>
      </c>
      <c r="DB100">
        <v>100</v>
      </c>
    </row>
    <row r="101" spans="1:106" x14ac:dyDescent="0.25">
      <c r="A101" t="s">
        <v>2246</v>
      </c>
      <c r="B101">
        <v>7873</v>
      </c>
      <c r="C101" t="s">
        <v>2047</v>
      </c>
      <c r="D101" t="s">
        <v>2074</v>
      </c>
      <c r="E101" t="s">
        <v>2247</v>
      </c>
      <c r="F101" t="s">
        <v>437</v>
      </c>
      <c r="G101" t="s">
        <v>438</v>
      </c>
      <c r="H101" t="s">
        <v>2140</v>
      </c>
      <c r="I101" t="s">
        <v>2248</v>
      </c>
      <c r="J101" t="s">
        <v>467</v>
      </c>
      <c r="K101" t="s">
        <v>458</v>
      </c>
      <c r="L101" t="s">
        <v>2853</v>
      </c>
      <c r="M101">
        <v>100</v>
      </c>
      <c r="N101">
        <v>100</v>
      </c>
      <c r="O101">
        <v>1</v>
      </c>
      <c r="Q101" t="s">
        <v>2854</v>
      </c>
      <c r="R101" t="s">
        <v>2053</v>
      </c>
      <c r="S101">
        <v>10</v>
      </c>
      <c r="T101">
        <v>20</v>
      </c>
      <c r="U101">
        <v>50</v>
      </c>
      <c r="V101">
        <v>44013</v>
      </c>
      <c r="W101">
        <v>44196</v>
      </c>
      <c r="X101">
        <v>0</v>
      </c>
      <c r="Y101">
        <v>0</v>
      </c>
      <c r="Z101">
        <v>0</v>
      </c>
      <c r="AA101">
        <v>0</v>
      </c>
      <c r="AB101">
        <v>10</v>
      </c>
      <c r="AC101">
        <v>5</v>
      </c>
      <c r="AD101">
        <v>7.5</v>
      </c>
      <c r="AE101" t="s">
        <v>2855</v>
      </c>
      <c r="AF101">
        <v>20</v>
      </c>
      <c r="AG101">
        <v>10</v>
      </c>
      <c r="AH101">
        <v>20</v>
      </c>
      <c r="AI101" t="s">
        <v>2856</v>
      </c>
      <c r="AJ101">
        <v>0</v>
      </c>
      <c r="AK101">
        <v>0</v>
      </c>
      <c r="AL101">
        <v>0</v>
      </c>
      <c r="AM101">
        <v>0</v>
      </c>
      <c r="AN101">
        <v>0</v>
      </c>
      <c r="AO101">
        <v>0</v>
      </c>
      <c r="AP101">
        <v>0</v>
      </c>
      <c r="AQ101">
        <v>0</v>
      </c>
      <c r="AR101">
        <v>20</v>
      </c>
      <c r="AS101">
        <v>10</v>
      </c>
      <c r="AT101">
        <v>22.5</v>
      </c>
      <c r="AU101" t="s">
        <v>2857</v>
      </c>
      <c r="AV101">
        <v>0</v>
      </c>
      <c r="AW101">
        <v>0</v>
      </c>
      <c r="AX101">
        <v>0</v>
      </c>
      <c r="AY101">
        <v>0</v>
      </c>
      <c r="AZ101">
        <v>0</v>
      </c>
      <c r="BA101">
        <v>0</v>
      </c>
      <c r="BB101">
        <v>0</v>
      </c>
      <c r="BC101">
        <v>0</v>
      </c>
      <c r="BD101">
        <v>30</v>
      </c>
      <c r="BE101">
        <v>15</v>
      </c>
      <c r="BF101">
        <v>27.5</v>
      </c>
      <c r="BG101" t="s">
        <v>2858</v>
      </c>
      <c r="BH101">
        <v>0</v>
      </c>
      <c r="BI101">
        <v>0</v>
      </c>
      <c r="BJ101">
        <v>0</v>
      </c>
      <c r="BK101">
        <v>0</v>
      </c>
      <c r="BL101">
        <v>0</v>
      </c>
      <c r="BM101">
        <v>0</v>
      </c>
      <c r="BN101">
        <v>0</v>
      </c>
      <c r="BO101">
        <v>0</v>
      </c>
      <c r="BP101">
        <v>20</v>
      </c>
      <c r="BQ101">
        <v>10</v>
      </c>
      <c r="BR101">
        <v>22.5</v>
      </c>
      <c r="BS101" t="s">
        <v>2857</v>
      </c>
      <c r="BT101" t="s">
        <v>2859</v>
      </c>
      <c r="BU101">
        <v>100</v>
      </c>
      <c r="BV101">
        <v>0</v>
      </c>
      <c r="BW101">
        <v>10</v>
      </c>
      <c r="BX101">
        <v>30</v>
      </c>
      <c r="BY101">
        <v>30</v>
      </c>
      <c r="BZ101">
        <v>30</v>
      </c>
      <c r="CA101">
        <v>50</v>
      </c>
      <c r="CB101">
        <v>50</v>
      </c>
      <c r="CC101">
        <v>50</v>
      </c>
      <c r="CD101">
        <v>80</v>
      </c>
      <c r="CE101">
        <v>80</v>
      </c>
      <c r="CF101">
        <v>80</v>
      </c>
      <c r="CG101">
        <v>100</v>
      </c>
      <c r="CH101" s="226">
        <v>40</v>
      </c>
      <c r="CI101">
        <v>0</v>
      </c>
      <c r="CJ101">
        <v>10</v>
      </c>
      <c r="CK101">
        <v>30</v>
      </c>
      <c r="CL101">
        <v>30</v>
      </c>
      <c r="CM101">
        <v>30</v>
      </c>
      <c r="CN101">
        <v>30</v>
      </c>
      <c r="CO101">
        <v>30</v>
      </c>
      <c r="CP101">
        <v>30</v>
      </c>
      <c r="CQ101">
        <v>30</v>
      </c>
      <c r="CR101">
        <v>30</v>
      </c>
      <c r="CS101">
        <v>30</v>
      </c>
      <c r="CT101">
        <v>30</v>
      </c>
      <c r="CU101" s="226">
        <v>40</v>
      </c>
      <c r="CV101">
        <v>30</v>
      </c>
      <c r="CW101">
        <v>100</v>
      </c>
      <c r="CX101">
        <v>30</v>
      </c>
      <c r="CY101" t="s">
        <v>471</v>
      </c>
      <c r="CZ101" t="s">
        <v>471</v>
      </c>
      <c r="DA101">
        <v>50</v>
      </c>
      <c r="DB101">
        <v>100</v>
      </c>
    </row>
    <row r="102" spans="1:106" x14ac:dyDescent="0.25">
      <c r="A102" t="s">
        <v>2246</v>
      </c>
      <c r="B102">
        <v>7873</v>
      </c>
      <c r="C102" t="s">
        <v>2047</v>
      </c>
      <c r="D102" t="s">
        <v>2074</v>
      </c>
      <c r="E102" t="s">
        <v>2247</v>
      </c>
      <c r="F102" t="s">
        <v>437</v>
      </c>
      <c r="G102" t="s">
        <v>438</v>
      </c>
      <c r="H102" t="s">
        <v>2140</v>
      </c>
      <c r="I102" t="s">
        <v>2248</v>
      </c>
      <c r="J102" t="s">
        <v>467</v>
      </c>
      <c r="K102" t="s">
        <v>458</v>
      </c>
      <c r="L102" t="s">
        <v>2860</v>
      </c>
      <c r="M102">
        <v>100</v>
      </c>
      <c r="N102">
        <v>100</v>
      </c>
      <c r="O102">
        <v>2</v>
      </c>
      <c r="Q102" t="s">
        <v>2861</v>
      </c>
      <c r="R102" t="s">
        <v>2053</v>
      </c>
      <c r="S102">
        <v>10</v>
      </c>
      <c r="T102">
        <v>20</v>
      </c>
      <c r="U102">
        <v>50</v>
      </c>
      <c r="V102">
        <v>44013</v>
      </c>
      <c r="W102">
        <v>44196</v>
      </c>
      <c r="X102">
        <v>0</v>
      </c>
      <c r="Y102">
        <v>0</v>
      </c>
      <c r="Z102">
        <v>0</v>
      </c>
      <c r="AA102">
        <v>0</v>
      </c>
      <c r="AB102">
        <v>5</v>
      </c>
      <c r="AC102">
        <v>2.5</v>
      </c>
      <c r="AD102">
        <v>7.5</v>
      </c>
      <c r="AE102" t="s">
        <v>2862</v>
      </c>
      <c r="AF102">
        <v>20</v>
      </c>
      <c r="AG102">
        <v>10</v>
      </c>
      <c r="AH102">
        <v>20</v>
      </c>
      <c r="AI102" t="s">
        <v>2863</v>
      </c>
      <c r="AJ102">
        <v>0</v>
      </c>
      <c r="AK102">
        <v>0</v>
      </c>
      <c r="AL102">
        <v>0</v>
      </c>
      <c r="AM102">
        <v>0</v>
      </c>
      <c r="AN102">
        <v>0</v>
      </c>
      <c r="AO102">
        <v>0</v>
      </c>
      <c r="AP102">
        <v>0</v>
      </c>
      <c r="AQ102">
        <v>0</v>
      </c>
      <c r="AR102">
        <v>25</v>
      </c>
      <c r="AS102">
        <v>12.5</v>
      </c>
      <c r="AT102">
        <v>22.5</v>
      </c>
      <c r="AU102" t="s">
        <v>2864</v>
      </c>
      <c r="AV102">
        <v>0</v>
      </c>
      <c r="AW102">
        <v>0</v>
      </c>
      <c r="AX102">
        <v>0</v>
      </c>
      <c r="AY102">
        <v>0</v>
      </c>
      <c r="AZ102">
        <v>0</v>
      </c>
      <c r="BA102">
        <v>0</v>
      </c>
      <c r="BB102">
        <v>0</v>
      </c>
      <c r="BC102">
        <v>0</v>
      </c>
      <c r="BD102">
        <v>25</v>
      </c>
      <c r="BE102">
        <v>12.5</v>
      </c>
      <c r="BF102">
        <v>27.5</v>
      </c>
      <c r="BG102" t="s">
        <v>2864</v>
      </c>
      <c r="BH102">
        <v>0</v>
      </c>
      <c r="BI102">
        <v>0</v>
      </c>
      <c r="BJ102">
        <v>0</v>
      </c>
      <c r="BK102">
        <v>0</v>
      </c>
      <c r="BL102">
        <v>0</v>
      </c>
      <c r="BM102">
        <v>0</v>
      </c>
      <c r="BN102">
        <v>0</v>
      </c>
      <c r="BO102">
        <v>0</v>
      </c>
      <c r="BP102">
        <v>25</v>
      </c>
      <c r="BQ102">
        <v>12.5</v>
      </c>
      <c r="BR102">
        <v>22.5</v>
      </c>
      <c r="BS102" t="s">
        <v>2864</v>
      </c>
      <c r="BT102" t="s">
        <v>2865</v>
      </c>
      <c r="BU102">
        <v>100</v>
      </c>
      <c r="BV102">
        <v>0</v>
      </c>
      <c r="BW102">
        <v>5</v>
      </c>
      <c r="BX102">
        <v>25</v>
      </c>
      <c r="BY102">
        <v>25</v>
      </c>
      <c r="BZ102">
        <v>25</v>
      </c>
      <c r="CA102">
        <v>50</v>
      </c>
      <c r="CB102">
        <v>50</v>
      </c>
      <c r="CC102">
        <v>50</v>
      </c>
      <c r="CD102">
        <v>75</v>
      </c>
      <c r="CE102">
        <v>75</v>
      </c>
      <c r="CF102">
        <v>75</v>
      </c>
      <c r="CG102">
        <v>100</v>
      </c>
      <c r="CH102" s="226">
        <v>30</v>
      </c>
      <c r="CI102">
        <v>0</v>
      </c>
      <c r="CJ102">
        <v>5</v>
      </c>
      <c r="CK102">
        <v>25</v>
      </c>
      <c r="CL102">
        <v>25</v>
      </c>
      <c r="CM102">
        <v>25</v>
      </c>
      <c r="CN102">
        <v>25</v>
      </c>
      <c r="CO102">
        <v>25</v>
      </c>
      <c r="CP102">
        <v>25</v>
      </c>
      <c r="CQ102">
        <v>25</v>
      </c>
      <c r="CR102">
        <v>25</v>
      </c>
      <c r="CS102">
        <v>25</v>
      </c>
      <c r="CT102">
        <v>25</v>
      </c>
      <c r="CU102" s="226">
        <v>30</v>
      </c>
      <c r="CV102">
        <v>25</v>
      </c>
      <c r="CW102">
        <v>100</v>
      </c>
      <c r="CX102">
        <v>25</v>
      </c>
      <c r="CY102" t="s">
        <v>471</v>
      </c>
      <c r="CZ102" t="s">
        <v>471</v>
      </c>
      <c r="DA102">
        <v>50</v>
      </c>
      <c r="DB102">
        <v>100</v>
      </c>
    </row>
    <row r="103" spans="1:106" x14ac:dyDescent="0.25">
      <c r="A103" t="s">
        <v>2246</v>
      </c>
      <c r="B103">
        <v>7873</v>
      </c>
      <c r="C103" t="s">
        <v>2047</v>
      </c>
      <c r="D103" t="s">
        <v>2074</v>
      </c>
      <c r="E103" t="s">
        <v>2247</v>
      </c>
      <c r="F103" t="s">
        <v>437</v>
      </c>
      <c r="G103" t="s">
        <v>438</v>
      </c>
      <c r="H103" t="s">
        <v>2140</v>
      </c>
      <c r="I103" t="s">
        <v>2248</v>
      </c>
      <c r="J103" t="s">
        <v>467</v>
      </c>
      <c r="K103" t="s">
        <v>458</v>
      </c>
      <c r="L103" t="s">
        <v>2866</v>
      </c>
      <c r="M103">
        <v>100</v>
      </c>
      <c r="N103">
        <v>100</v>
      </c>
      <c r="O103">
        <v>3</v>
      </c>
      <c r="Q103" t="s">
        <v>2867</v>
      </c>
      <c r="R103" t="s">
        <v>2053</v>
      </c>
      <c r="S103">
        <v>0</v>
      </c>
      <c r="T103">
        <v>20</v>
      </c>
      <c r="U103">
        <v>0</v>
      </c>
      <c r="V103">
        <v>44013</v>
      </c>
      <c r="W103">
        <v>44196</v>
      </c>
      <c r="X103">
        <v>0</v>
      </c>
      <c r="Y103">
        <v>0</v>
      </c>
      <c r="Z103">
        <v>0</v>
      </c>
      <c r="AA103">
        <v>0</v>
      </c>
      <c r="AB103">
        <v>0</v>
      </c>
      <c r="AC103">
        <v>0</v>
      </c>
      <c r="AD103">
        <v>7.5</v>
      </c>
      <c r="AE103">
        <v>0</v>
      </c>
      <c r="AF103">
        <v>0</v>
      </c>
      <c r="AG103">
        <v>0</v>
      </c>
      <c r="AH103">
        <v>20</v>
      </c>
      <c r="AI103">
        <v>0</v>
      </c>
      <c r="AJ103">
        <v>0</v>
      </c>
      <c r="AK103">
        <v>0</v>
      </c>
      <c r="AL103">
        <v>0</v>
      </c>
      <c r="AM103">
        <v>0</v>
      </c>
      <c r="AN103">
        <v>0</v>
      </c>
      <c r="AO103">
        <v>0</v>
      </c>
      <c r="AP103">
        <v>0</v>
      </c>
      <c r="AQ103">
        <v>0</v>
      </c>
      <c r="AR103">
        <v>0</v>
      </c>
      <c r="AS103">
        <v>0</v>
      </c>
      <c r="AT103">
        <v>22.5</v>
      </c>
      <c r="AU103">
        <v>0</v>
      </c>
      <c r="AV103">
        <v>0</v>
      </c>
      <c r="AW103">
        <v>0</v>
      </c>
      <c r="AX103">
        <v>0</v>
      </c>
      <c r="AY103">
        <v>0</v>
      </c>
      <c r="AZ103">
        <v>0</v>
      </c>
      <c r="BA103">
        <v>0</v>
      </c>
      <c r="BB103">
        <v>0</v>
      </c>
      <c r="BC103">
        <v>0</v>
      </c>
      <c r="BD103">
        <v>0</v>
      </c>
      <c r="BE103">
        <v>0</v>
      </c>
      <c r="BF103">
        <v>27.5</v>
      </c>
      <c r="BG103">
        <v>0</v>
      </c>
      <c r="BH103">
        <v>0</v>
      </c>
      <c r="BI103">
        <v>0</v>
      </c>
      <c r="BJ103">
        <v>0</v>
      </c>
      <c r="BK103">
        <v>0</v>
      </c>
      <c r="BL103">
        <v>0</v>
      </c>
      <c r="BM103">
        <v>0</v>
      </c>
      <c r="BN103">
        <v>0</v>
      </c>
      <c r="BO103">
        <v>0</v>
      </c>
      <c r="BP103">
        <v>0</v>
      </c>
      <c r="BQ103">
        <v>0</v>
      </c>
      <c r="BR103">
        <v>22.5</v>
      </c>
      <c r="BS103">
        <v>0</v>
      </c>
      <c r="BT103" t="s">
        <v>2447</v>
      </c>
      <c r="BU103">
        <v>0</v>
      </c>
      <c r="BV103">
        <v>0</v>
      </c>
      <c r="BW103">
        <v>0</v>
      </c>
      <c r="BX103">
        <v>0</v>
      </c>
      <c r="BY103">
        <v>0</v>
      </c>
      <c r="BZ103">
        <v>0</v>
      </c>
      <c r="CA103">
        <v>0</v>
      </c>
      <c r="CB103">
        <v>0</v>
      </c>
      <c r="CC103">
        <v>0</v>
      </c>
      <c r="CD103">
        <v>0</v>
      </c>
      <c r="CE103">
        <v>0</v>
      </c>
      <c r="CF103">
        <v>0</v>
      </c>
      <c r="CG103">
        <v>0</v>
      </c>
      <c r="CH103" s="226">
        <v>0</v>
      </c>
      <c r="CI103">
        <v>0</v>
      </c>
      <c r="CJ103">
        <v>0</v>
      </c>
      <c r="CK103">
        <v>0</v>
      </c>
      <c r="CL103">
        <v>0</v>
      </c>
      <c r="CM103">
        <v>0</v>
      </c>
      <c r="CN103">
        <v>0</v>
      </c>
      <c r="CO103">
        <v>0</v>
      </c>
      <c r="CP103">
        <v>0</v>
      </c>
      <c r="CQ103">
        <v>0</v>
      </c>
      <c r="CR103">
        <v>0</v>
      </c>
      <c r="CS103">
        <v>0</v>
      </c>
      <c r="CT103">
        <v>0</v>
      </c>
      <c r="CU103" s="226">
        <v>0</v>
      </c>
      <c r="CV103">
        <v>0</v>
      </c>
      <c r="CW103" t="s">
        <v>471</v>
      </c>
      <c r="CX103">
        <v>0</v>
      </c>
      <c r="CY103" t="s">
        <v>471</v>
      </c>
      <c r="CZ103" t="s">
        <v>471</v>
      </c>
      <c r="DA103">
        <v>0</v>
      </c>
      <c r="DB103">
        <v>100</v>
      </c>
    </row>
    <row r="104" spans="1:106" x14ac:dyDescent="0.25">
      <c r="A104" t="s">
        <v>2259</v>
      </c>
      <c r="B104">
        <v>7873</v>
      </c>
      <c r="C104" t="s">
        <v>2047</v>
      </c>
      <c r="D104" t="s">
        <v>2120</v>
      </c>
      <c r="E104" t="s">
        <v>2260</v>
      </c>
      <c r="F104" t="s">
        <v>437</v>
      </c>
      <c r="G104" t="s">
        <v>438</v>
      </c>
      <c r="H104" t="s">
        <v>2080</v>
      </c>
      <c r="I104" t="s">
        <v>2261</v>
      </c>
      <c r="J104" t="s">
        <v>492</v>
      </c>
      <c r="K104" t="s">
        <v>458</v>
      </c>
      <c r="L104" t="s">
        <v>2868</v>
      </c>
      <c r="M104">
        <v>100</v>
      </c>
      <c r="N104">
        <v>100</v>
      </c>
      <c r="O104">
        <v>1</v>
      </c>
      <c r="Q104" t="s">
        <v>2869</v>
      </c>
      <c r="R104" t="s">
        <v>2053</v>
      </c>
      <c r="S104">
        <v>6</v>
      </c>
      <c r="T104">
        <v>6</v>
      </c>
      <c r="U104">
        <v>100</v>
      </c>
      <c r="V104">
        <v>44013</v>
      </c>
      <c r="W104">
        <v>44196</v>
      </c>
      <c r="X104">
        <v>0</v>
      </c>
      <c r="Y104">
        <v>0</v>
      </c>
      <c r="Z104">
        <v>0</v>
      </c>
      <c r="AA104">
        <v>0</v>
      </c>
      <c r="AB104">
        <v>0</v>
      </c>
      <c r="AC104">
        <v>0</v>
      </c>
      <c r="AD104">
        <v>0</v>
      </c>
      <c r="AE104">
        <v>0</v>
      </c>
      <c r="AF104">
        <v>25</v>
      </c>
      <c r="AG104">
        <v>25</v>
      </c>
      <c r="AH104">
        <v>25</v>
      </c>
      <c r="AI104" t="s">
        <v>2068</v>
      </c>
      <c r="AJ104">
        <v>0</v>
      </c>
      <c r="AK104">
        <v>0</v>
      </c>
      <c r="AL104">
        <v>0</v>
      </c>
      <c r="AM104">
        <v>0</v>
      </c>
      <c r="AN104">
        <v>0</v>
      </c>
      <c r="AO104">
        <v>0</v>
      </c>
      <c r="AP104">
        <v>0</v>
      </c>
      <c r="AQ104">
        <v>0</v>
      </c>
      <c r="AR104">
        <v>25</v>
      </c>
      <c r="AS104">
        <v>25</v>
      </c>
      <c r="AT104">
        <v>25</v>
      </c>
      <c r="AU104" t="s">
        <v>2068</v>
      </c>
      <c r="AV104">
        <v>0</v>
      </c>
      <c r="AW104">
        <v>0</v>
      </c>
      <c r="AX104">
        <v>0</v>
      </c>
      <c r="AY104">
        <v>0</v>
      </c>
      <c r="AZ104">
        <v>0</v>
      </c>
      <c r="BA104">
        <v>0</v>
      </c>
      <c r="BB104">
        <v>0</v>
      </c>
      <c r="BC104">
        <v>0</v>
      </c>
      <c r="BD104">
        <v>25</v>
      </c>
      <c r="BE104">
        <v>25</v>
      </c>
      <c r="BF104">
        <v>25</v>
      </c>
      <c r="BG104" t="s">
        <v>2068</v>
      </c>
      <c r="BH104">
        <v>0</v>
      </c>
      <c r="BI104">
        <v>0</v>
      </c>
      <c r="BJ104">
        <v>0</v>
      </c>
      <c r="BK104">
        <v>0</v>
      </c>
      <c r="BL104">
        <v>0</v>
      </c>
      <c r="BM104">
        <v>0</v>
      </c>
      <c r="BN104">
        <v>0</v>
      </c>
      <c r="BO104">
        <v>0</v>
      </c>
      <c r="BP104">
        <v>25</v>
      </c>
      <c r="BQ104">
        <v>25</v>
      </c>
      <c r="BR104">
        <v>25</v>
      </c>
      <c r="BS104" t="s">
        <v>2068</v>
      </c>
      <c r="BT104" t="s">
        <v>2870</v>
      </c>
      <c r="BU104">
        <v>100</v>
      </c>
      <c r="BV104">
        <v>0</v>
      </c>
      <c r="BW104">
        <v>0</v>
      </c>
      <c r="BX104">
        <v>25</v>
      </c>
      <c r="BY104">
        <v>25</v>
      </c>
      <c r="BZ104">
        <v>25</v>
      </c>
      <c r="CA104">
        <v>50</v>
      </c>
      <c r="CB104">
        <v>50</v>
      </c>
      <c r="CC104">
        <v>50</v>
      </c>
      <c r="CD104">
        <v>75</v>
      </c>
      <c r="CE104">
        <v>75</v>
      </c>
      <c r="CF104">
        <v>75</v>
      </c>
      <c r="CG104">
        <v>100</v>
      </c>
      <c r="CH104" s="226">
        <v>25</v>
      </c>
      <c r="CI104">
        <v>0</v>
      </c>
      <c r="CJ104">
        <v>0</v>
      </c>
      <c r="CK104">
        <v>25</v>
      </c>
      <c r="CL104">
        <v>25</v>
      </c>
      <c r="CM104">
        <v>25</v>
      </c>
      <c r="CN104">
        <v>25</v>
      </c>
      <c r="CO104">
        <v>25</v>
      </c>
      <c r="CP104">
        <v>25</v>
      </c>
      <c r="CQ104">
        <v>25</v>
      </c>
      <c r="CR104">
        <v>25</v>
      </c>
      <c r="CS104">
        <v>25</v>
      </c>
      <c r="CT104">
        <v>25</v>
      </c>
      <c r="CU104" s="226">
        <v>25</v>
      </c>
      <c r="CV104">
        <v>25</v>
      </c>
      <c r="CW104">
        <v>100</v>
      </c>
      <c r="CX104">
        <v>25</v>
      </c>
      <c r="CY104" t="s">
        <v>471</v>
      </c>
      <c r="CZ104" t="s">
        <v>471</v>
      </c>
      <c r="DA104">
        <v>100</v>
      </c>
      <c r="DB104">
        <v>100</v>
      </c>
    </row>
    <row r="105" spans="1:106" x14ac:dyDescent="0.25">
      <c r="A105" t="s">
        <v>2174</v>
      </c>
      <c r="B105">
        <v>7873</v>
      </c>
      <c r="C105" t="s">
        <v>2047</v>
      </c>
      <c r="D105" t="s">
        <v>2175</v>
      </c>
      <c r="E105" t="s">
        <v>2176</v>
      </c>
      <c r="F105" t="s">
        <v>437</v>
      </c>
      <c r="G105" t="s">
        <v>438</v>
      </c>
      <c r="H105" t="s">
        <v>2050</v>
      </c>
      <c r="I105" t="s">
        <v>2177</v>
      </c>
      <c r="J105" t="s">
        <v>492</v>
      </c>
      <c r="K105" t="s">
        <v>458</v>
      </c>
      <c r="L105" t="s">
        <v>2871</v>
      </c>
      <c r="M105">
        <v>100</v>
      </c>
      <c r="N105">
        <v>100</v>
      </c>
      <c r="O105">
        <v>1</v>
      </c>
      <c r="Q105" t="s">
        <v>2872</v>
      </c>
      <c r="R105" t="s">
        <v>2053</v>
      </c>
      <c r="S105">
        <v>0</v>
      </c>
      <c r="T105">
        <v>8</v>
      </c>
      <c r="U105">
        <v>0</v>
      </c>
      <c r="V105">
        <v>44013</v>
      </c>
      <c r="W105">
        <v>44196</v>
      </c>
      <c r="X105">
        <v>0</v>
      </c>
      <c r="Y105">
        <v>0</v>
      </c>
      <c r="Z105">
        <v>2</v>
      </c>
      <c r="AA105">
        <v>0</v>
      </c>
      <c r="AB105">
        <v>0</v>
      </c>
      <c r="AC105">
        <v>0</v>
      </c>
      <c r="AD105">
        <v>4</v>
      </c>
      <c r="AE105">
        <v>0</v>
      </c>
      <c r="AF105">
        <v>0</v>
      </c>
      <c r="AG105">
        <v>0</v>
      </c>
      <c r="AH105">
        <v>14</v>
      </c>
      <c r="AI105">
        <v>0</v>
      </c>
      <c r="AJ105">
        <v>0</v>
      </c>
      <c r="AK105">
        <v>0</v>
      </c>
      <c r="AL105">
        <v>8</v>
      </c>
      <c r="AM105">
        <v>0</v>
      </c>
      <c r="AN105">
        <v>0</v>
      </c>
      <c r="AO105">
        <v>0</v>
      </c>
      <c r="AP105">
        <v>10</v>
      </c>
      <c r="AQ105">
        <v>0</v>
      </c>
      <c r="AR105">
        <v>0</v>
      </c>
      <c r="AS105">
        <v>0</v>
      </c>
      <c r="AT105">
        <v>18</v>
      </c>
      <c r="AU105">
        <v>0</v>
      </c>
      <c r="AV105">
        <v>0</v>
      </c>
      <c r="AW105">
        <v>0</v>
      </c>
      <c r="AX105">
        <v>14</v>
      </c>
      <c r="AY105">
        <v>0</v>
      </c>
      <c r="AZ105">
        <v>0</v>
      </c>
      <c r="BA105">
        <v>0</v>
      </c>
      <c r="BB105">
        <v>14</v>
      </c>
      <c r="BC105">
        <v>0</v>
      </c>
      <c r="BD105">
        <v>0</v>
      </c>
      <c r="BE105">
        <v>0</v>
      </c>
      <c r="BF105">
        <v>4</v>
      </c>
      <c r="BG105">
        <v>0</v>
      </c>
      <c r="BH105">
        <v>0</v>
      </c>
      <c r="BI105">
        <v>0</v>
      </c>
      <c r="BJ105">
        <v>4</v>
      </c>
      <c r="BK105">
        <v>0</v>
      </c>
      <c r="BL105">
        <v>0</v>
      </c>
      <c r="BM105">
        <v>0</v>
      </c>
      <c r="BN105">
        <v>4</v>
      </c>
      <c r="BO105">
        <v>0</v>
      </c>
      <c r="BP105">
        <v>0</v>
      </c>
      <c r="BQ105">
        <v>0</v>
      </c>
      <c r="BR105">
        <v>4</v>
      </c>
      <c r="BS105">
        <v>0</v>
      </c>
      <c r="BT105" t="s">
        <v>2447</v>
      </c>
      <c r="BU105">
        <v>0</v>
      </c>
      <c r="BV105">
        <v>0</v>
      </c>
      <c r="BW105">
        <v>0</v>
      </c>
      <c r="BX105">
        <v>0</v>
      </c>
      <c r="BY105">
        <v>0</v>
      </c>
      <c r="BZ105">
        <v>0</v>
      </c>
      <c r="CA105">
        <v>0</v>
      </c>
      <c r="CB105">
        <v>0</v>
      </c>
      <c r="CC105">
        <v>0</v>
      </c>
      <c r="CD105">
        <v>0</v>
      </c>
      <c r="CE105">
        <v>0</v>
      </c>
      <c r="CF105">
        <v>0</v>
      </c>
      <c r="CG105">
        <v>0</v>
      </c>
      <c r="CH105" s="226">
        <v>0</v>
      </c>
      <c r="CI105">
        <v>0</v>
      </c>
      <c r="CJ105">
        <v>0</v>
      </c>
      <c r="CK105">
        <v>0</v>
      </c>
      <c r="CL105">
        <v>0</v>
      </c>
      <c r="CM105">
        <v>0</v>
      </c>
      <c r="CN105">
        <v>0</v>
      </c>
      <c r="CO105">
        <v>0</v>
      </c>
      <c r="CP105">
        <v>0</v>
      </c>
      <c r="CQ105">
        <v>0</v>
      </c>
      <c r="CR105">
        <v>0</v>
      </c>
      <c r="CS105">
        <v>0</v>
      </c>
      <c r="CT105">
        <v>0</v>
      </c>
      <c r="CU105" s="226">
        <v>0</v>
      </c>
      <c r="CV105">
        <v>0</v>
      </c>
      <c r="CW105" t="s">
        <v>471</v>
      </c>
      <c r="CX105">
        <v>0</v>
      </c>
      <c r="CY105" t="s">
        <v>471</v>
      </c>
      <c r="CZ105" t="s">
        <v>471</v>
      </c>
      <c r="DA105">
        <v>0</v>
      </c>
      <c r="DB105">
        <v>100</v>
      </c>
    </row>
    <row r="106" spans="1:106" x14ac:dyDescent="0.25">
      <c r="A106" t="s">
        <v>2174</v>
      </c>
      <c r="B106">
        <v>7873</v>
      </c>
      <c r="C106" t="s">
        <v>2047</v>
      </c>
      <c r="D106" t="s">
        <v>2175</v>
      </c>
      <c r="E106" t="s">
        <v>2176</v>
      </c>
      <c r="F106" t="s">
        <v>437</v>
      </c>
      <c r="G106" t="s">
        <v>438</v>
      </c>
      <c r="H106" t="s">
        <v>2050</v>
      </c>
      <c r="I106" t="s">
        <v>2177</v>
      </c>
      <c r="J106" t="s">
        <v>492</v>
      </c>
      <c r="K106" t="s">
        <v>458</v>
      </c>
      <c r="L106" t="s">
        <v>2873</v>
      </c>
      <c r="M106">
        <v>100</v>
      </c>
      <c r="N106">
        <v>100</v>
      </c>
      <c r="O106">
        <v>2</v>
      </c>
      <c r="Q106" t="s">
        <v>2874</v>
      </c>
      <c r="R106" t="s">
        <v>2053</v>
      </c>
      <c r="S106">
        <v>8</v>
      </c>
      <c r="T106">
        <v>8</v>
      </c>
      <c r="U106">
        <v>100</v>
      </c>
      <c r="V106">
        <v>44013</v>
      </c>
      <c r="W106">
        <v>44196</v>
      </c>
      <c r="X106">
        <v>2</v>
      </c>
      <c r="Y106">
        <v>2</v>
      </c>
      <c r="Z106">
        <v>2</v>
      </c>
      <c r="AA106" t="s">
        <v>2186</v>
      </c>
      <c r="AB106">
        <v>4</v>
      </c>
      <c r="AC106">
        <v>4</v>
      </c>
      <c r="AD106">
        <v>4</v>
      </c>
      <c r="AE106" t="s">
        <v>2875</v>
      </c>
      <c r="AF106">
        <v>14</v>
      </c>
      <c r="AG106">
        <v>14</v>
      </c>
      <c r="AH106">
        <v>14</v>
      </c>
      <c r="AI106" t="s">
        <v>2876</v>
      </c>
      <c r="AJ106">
        <v>8</v>
      </c>
      <c r="AK106">
        <v>8</v>
      </c>
      <c r="AL106">
        <v>8</v>
      </c>
      <c r="AM106" t="s">
        <v>2875</v>
      </c>
      <c r="AN106">
        <v>10</v>
      </c>
      <c r="AO106">
        <v>10</v>
      </c>
      <c r="AP106">
        <v>10</v>
      </c>
      <c r="AQ106" t="s">
        <v>2875</v>
      </c>
      <c r="AR106">
        <v>18</v>
      </c>
      <c r="AS106">
        <v>18</v>
      </c>
      <c r="AT106">
        <v>18</v>
      </c>
      <c r="AU106" t="s">
        <v>2877</v>
      </c>
      <c r="AV106">
        <v>14</v>
      </c>
      <c r="AW106">
        <v>14</v>
      </c>
      <c r="AX106">
        <v>14</v>
      </c>
      <c r="AY106" t="s">
        <v>2878</v>
      </c>
      <c r="AZ106">
        <v>14</v>
      </c>
      <c r="BA106">
        <v>14</v>
      </c>
      <c r="BB106">
        <v>14</v>
      </c>
      <c r="BC106" t="s">
        <v>2875</v>
      </c>
      <c r="BD106">
        <v>4</v>
      </c>
      <c r="BE106">
        <v>4</v>
      </c>
      <c r="BF106">
        <v>4</v>
      </c>
      <c r="BG106" t="s">
        <v>2875</v>
      </c>
      <c r="BH106">
        <v>4</v>
      </c>
      <c r="BI106">
        <v>4</v>
      </c>
      <c r="BJ106">
        <v>4</v>
      </c>
      <c r="BK106" t="s">
        <v>2875</v>
      </c>
      <c r="BL106">
        <v>4</v>
      </c>
      <c r="BM106">
        <v>4</v>
      </c>
      <c r="BN106">
        <v>4</v>
      </c>
      <c r="BO106" t="s">
        <v>2875</v>
      </c>
      <c r="BP106">
        <v>4</v>
      </c>
      <c r="BQ106">
        <v>4</v>
      </c>
      <c r="BR106">
        <v>4</v>
      </c>
      <c r="BS106" t="s">
        <v>2879</v>
      </c>
      <c r="BT106" t="s">
        <v>2880</v>
      </c>
      <c r="BU106">
        <v>100</v>
      </c>
      <c r="BV106">
        <v>2</v>
      </c>
      <c r="BW106">
        <v>6</v>
      </c>
      <c r="BX106">
        <v>20</v>
      </c>
      <c r="BY106">
        <v>28</v>
      </c>
      <c r="BZ106">
        <v>38</v>
      </c>
      <c r="CA106">
        <v>56</v>
      </c>
      <c r="CB106">
        <v>70</v>
      </c>
      <c r="CC106">
        <v>84</v>
      </c>
      <c r="CD106">
        <v>88</v>
      </c>
      <c r="CE106">
        <v>92</v>
      </c>
      <c r="CF106">
        <v>96</v>
      </c>
      <c r="CG106">
        <v>100</v>
      </c>
      <c r="CH106" s="226">
        <v>28</v>
      </c>
      <c r="CI106">
        <v>2</v>
      </c>
      <c r="CJ106">
        <v>6</v>
      </c>
      <c r="CK106">
        <v>12</v>
      </c>
      <c r="CL106">
        <v>12</v>
      </c>
      <c r="CM106">
        <v>12</v>
      </c>
      <c r="CN106">
        <v>12</v>
      </c>
      <c r="CO106">
        <v>12</v>
      </c>
      <c r="CP106">
        <v>12</v>
      </c>
      <c r="CQ106">
        <v>12</v>
      </c>
      <c r="CR106">
        <v>12</v>
      </c>
      <c r="CS106">
        <v>12</v>
      </c>
      <c r="CT106">
        <v>12</v>
      </c>
      <c r="CU106" s="226">
        <v>20</v>
      </c>
      <c r="CV106">
        <v>20</v>
      </c>
      <c r="CW106">
        <v>60</v>
      </c>
      <c r="CX106">
        <v>12</v>
      </c>
      <c r="CY106" t="s">
        <v>471</v>
      </c>
      <c r="CZ106">
        <v>8</v>
      </c>
      <c r="DA106">
        <v>100</v>
      </c>
      <c r="DB106">
        <v>100</v>
      </c>
    </row>
    <row r="107" spans="1:106" x14ac:dyDescent="0.25">
      <c r="A107" t="s">
        <v>2228</v>
      </c>
      <c r="B107">
        <v>7873</v>
      </c>
      <c r="C107" t="s">
        <v>2047</v>
      </c>
      <c r="D107" t="s">
        <v>2229</v>
      </c>
      <c r="E107" t="s">
        <v>2230</v>
      </c>
      <c r="F107" t="s">
        <v>437</v>
      </c>
      <c r="G107" t="s">
        <v>438</v>
      </c>
      <c r="H107" t="s">
        <v>2050</v>
      </c>
      <c r="I107" t="s">
        <v>2231</v>
      </c>
      <c r="J107" t="s">
        <v>492</v>
      </c>
      <c r="K107" t="s">
        <v>458</v>
      </c>
      <c r="L107" t="s">
        <v>2881</v>
      </c>
      <c r="M107">
        <v>100</v>
      </c>
      <c r="N107">
        <v>100</v>
      </c>
      <c r="O107">
        <v>1</v>
      </c>
      <c r="Q107" t="s">
        <v>2882</v>
      </c>
      <c r="R107" t="s">
        <v>2053</v>
      </c>
      <c r="S107">
        <v>10</v>
      </c>
      <c r="T107">
        <v>26</v>
      </c>
      <c r="U107">
        <v>38.461538461538467</v>
      </c>
      <c r="V107">
        <v>44013</v>
      </c>
      <c r="W107">
        <v>44196</v>
      </c>
      <c r="X107">
        <v>10</v>
      </c>
      <c r="Y107">
        <v>3.8461538461538463</v>
      </c>
      <c r="Z107">
        <v>4.0384615384615383</v>
      </c>
      <c r="AA107" t="s">
        <v>2883</v>
      </c>
      <c r="AB107">
        <v>8</v>
      </c>
      <c r="AC107">
        <v>3.0769230769230775</v>
      </c>
      <c r="AD107">
        <v>4.3942307692307701</v>
      </c>
      <c r="AE107" t="s">
        <v>2884</v>
      </c>
      <c r="AF107">
        <v>8</v>
      </c>
      <c r="AG107">
        <v>3.0769230769230775</v>
      </c>
      <c r="AH107">
        <v>11.280769230769231</v>
      </c>
      <c r="AI107" t="s">
        <v>2884</v>
      </c>
      <c r="AJ107">
        <v>8</v>
      </c>
      <c r="AK107">
        <v>3.0769230769230775</v>
      </c>
      <c r="AL107">
        <v>29.619230769230768</v>
      </c>
      <c r="AM107" t="s">
        <v>2884</v>
      </c>
      <c r="AN107">
        <v>8</v>
      </c>
      <c r="AO107">
        <v>3.0769230769230775</v>
      </c>
      <c r="AP107">
        <v>7.3711538461538471</v>
      </c>
      <c r="AQ107" t="s">
        <v>2884</v>
      </c>
      <c r="AR107">
        <v>8</v>
      </c>
      <c r="AS107">
        <v>3.0769230769230775</v>
      </c>
      <c r="AT107">
        <v>4.5269230769230777</v>
      </c>
      <c r="AU107" t="s">
        <v>2884</v>
      </c>
      <c r="AV107">
        <v>10</v>
      </c>
      <c r="AW107">
        <v>3.8461538461538463</v>
      </c>
      <c r="AX107">
        <v>14.582692307692309</v>
      </c>
      <c r="AY107" t="s">
        <v>2883</v>
      </c>
      <c r="AZ107">
        <v>8</v>
      </c>
      <c r="BA107">
        <v>3.0769230769230775</v>
      </c>
      <c r="BB107">
        <v>5.5211538461538474</v>
      </c>
      <c r="BC107" t="s">
        <v>2884</v>
      </c>
      <c r="BD107">
        <v>8</v>
      </c>
      <c r="BE107">
        <v>3.0769230769230775</v>
      </c>
      <c r="BF107">
        <v>5.1538461538461551</v>
      </c>
      <c r="BG107" t="s">
        <v>2884</v>
      </c>
      <c r="BH107">
        <v>8</v>
      </c>
      <c r="BI107">
        <v>3.0769230769230775</v>
      </c>
      <c r="BJ107">
        <v>4.5173076923076936</v>
      </c>
      <c r="BK107" t="s">
        <v>2884</v>
      </c>
      <c r="BL107">
        <v>8</v>
      </c>
      <c r="BM107">
        <v>3.0769230769230775</v>
      </c>
      <c r="BN107">
        <v>5.1519230769230777</v>
      </c>
      <c r="BO107" t="s">
        <v>2884</v>
      </c>
      <c r="BP107">
        <v>8</v>
      </c>
      <c r="BQ107">
        <v>3.0769230769230775</v>
      </c>
      <c r="BR107">
        <v>3.8423076923076929</v>
      </c>
      <c r="BS107" t="s">
        <v>2884</v>
      </c>
      <c r="BT107" t="s">
        <v>2885</v>
      </c>
      <c r="BU107">
        <v>100</v>
      </c>
      <c r="BV107">
        <v>10</v>
      </c>
      <c r="BW107">
        <v>18</v>
      </c>
      <c r="BX107">
        <v>26</v>
      </c>
      <c r="BY107">
        <v>34</v>
      </c>
      <c r="BZ107">
        <v>42</v>
      </c>
      <c r="CA107">
        <v>50</v>
      </c>
      <c r="CB107">
        <v>60</v>
      </c>
      <c r="CC107">
        <v>68</v>
      </c>
      <c r="CD107">
        <v>76</v>
      </c>
      <c r="CE107">
        <v>84</v>
      </c>
      <c r="CF107">
        <v>92</v>
      </c>
      <c r="CG107">
        <v>100</v>
      </c>
      <c r="CH107" s="226">
        <v>54</v>
      </c>
      <c r="CI107">
        <v>10</v>
      </c>
      <c r="CJ107">
        <v>18</v>
      </c>
      <c r="CK107">
        <v>26</v>
      </c>
      <c r="CL107">
        <v>26</v>
      </c>
      <c r="CM107">
        <v>26</v>
      </c>
      <c r="CN107">
        <v>26</v>
      </c>
      <c r="CO107">
        <v>26</v>
      </c>
      <c r="CP107">
        <v>26</v>
      </c>
      <c r="CQ107">
        <v>26</v>
      </c>
      <c r="CR107">
        <v>26</v>
      </c>
      <c r="CS107">
        <v>26</v>
      </c>
      <c r="CT107">
        <v>26</v>
      </c>
      <c r="CU107" s="226">
        <v>54</v>
      </c>
      <c r="CV107">
        <v>26</v>
      </c>
      <c r="CW107">
        <v>100</v>
      </c>
      <c r="CX107">
        <v>26</v>
      </c>
      <c r="CY107" t="s">
        <v>471</v>
      </c>
      <c r="CZ107" t="s">
        <v>471</v>
      </c>
      <c r="DA107">
        <v>38.461538461538467</v>
      </c>
      <c r="DB107">
        <v>100</v>
      </c>
    </row>
    <row r="108" spans="1:106" x14ac:dyDescent="0.25">
      <c r="A108" t="s">
        <v>2228</v>
      </c>
      <c r="B108">
        <v>7873</v>
      </c>
      <c r="C108" t="s">
        <v>2047</v>
      </c>
      <c r="D108" t="s">
        <v>2229</v>
      </c>
      <c r="E108" t="s">
        <v>2230</v>
      </c>
      <c r="F108" t="s">
        <v>437</v>
      </c>
      <c r="G108" t="s">
        <v>438</v>
      </c>
      <c r="H108" t="s">
        <v>2050</v>
      </c>
      <c r="I108" t="s">
        <v>2231</v>
      </c>
      <c r="J108" t="s">
        <v>492</v>
      </c>
      <c r="K108" t="s">
        <v>458</v>
      </c>
      <c r="L108" t="s">
        <v>2886</v>
      </c>
      <c r="M108">
        <v>100</v>
      </c>
      <c r="N108">
        <v>100</v>
      </c>
      <c r="O108">
        <v>2</v>
      </c>
      <c r="Q108" t="s">
        <v>2887</v>
      </c>
      <c r="R108" t="s">
        <v>2053</v>
      </c>
      <c r="S108">
        <v>5</v>
      </c>
      <c r="T108">
        <v>26</v>
      </c>
      <c r="U108">
        <v>19.230769230769234</v>
      </c>
      <c r="V108">
        <v>44013</v>
      </c>
      <c r="W108">
        <v>44196</v>
      </c>
      <c r="X108">
        <v>1</v>
      </c>
      <c r="Y108">
        <v>0.19230769230769235</v>
      </c>
      <c r="Z108">
        <v>4.0384615384615383</v>
      </c>
      <c r="AA108" t="s">
        <v>2888</v>
      </c>
      <c r="AB108">
        <v>6.85</v>
      </c>
      <c r="AC108">
        <v>1.3173076923076925</v>
      </c>
      <c r="AD108">
        <v>4.3942307692307701</v>
      </c>
      <c r="AE108" t="s">
        <v>2889</v>
      </c>
      <c r="AF108">
        <v>10.66</v>
      </c>
      <c r="AG108">
        <v>2.0500000000000003</v>
      </c>
      <c r="AH108">
        <v>11.280769230769231</v>
      </c>
      <c r="AI108" t="s">
        <v>2889</v>
      </c>
      <c r="AJ108">
        <v>10.02</v>
      </c>
      <c r="AK108">
        <v>1.9269230769230772</v>
      </c>
      <c r="AL108">
        <v>29.619230769230768</v>
      </c>
      <c r="AM108" t="s">
        <v>2889</v>
      </c>
      <c r="AN108">
        <v>10.33</v>
      </c>
      <c r="AO108">
        <v>1.9865384615384618</v>
      </c>
      <c r="AP108">
        <v>7.3711538461538471</v>
      </c>
      <c r="AQ108" t="s">
        <v>2889</v>
      </c>
      <c r="AR108">
        <v>7.54</v>
      </c>
      <c r="AS108">
        <v>1.4500000000000002</v>
      </c>
      <c r="AT108">
        <v>4.5269230769230777</v>
      </c>
      <c r="AU108" t="s">
        <v>2889</v>
      </c>
      <c r="AV108">
        <v>7.83</v>
      </c>
      <c r="AW108">
        <v>1.505769230769231</v>
      </c>
      <c r="AX108">
        <v>14.582692307692309</v>
      </c>
      <c r="AY108" t="s">
        <v>2889</v>
      </c>
      <c r="AZ108">
        <v>12.71</v>
      </c>
      <c r="BA108">
        <v>2.4442307692307694</v>
      </c>
      <c r="BB108">
        <v>5.5211538461538474</v>
      </c>
      <c r="BC108" t="s">
        <v>2889</v>
      </c>
      <c r="BD108">
        <v>10.8</v>
      </c>
      <c r="BE108">
        <v>2.0769230769230775</v>
      </c>
      <c r="BF108">
        <v>5.1538461538461551</v>
      </c>
      <c r="BG108" t="s">
        <v>2889</v>
      </c>
      <c r="BH108">
        <v>7.49</v>
      </c>
      <c r="BI108">
        <v>1.4403846153846158</v>
      </c>
      <c r="BJ108">
        <v>4.5173076923076936</v>
      </c>
      <c r="BK108" t="s">
        <v>2889</v>
      </c>
      <c r="BL108">
        <v>10.79</v>
      </c>
      <c r="BM108">
        <v>2.0750000000000002</v>
      </c>
      <c r="BN108">
        <v>5.1519230769230777</v>
      </c>
      <c r="BO108" t="s">
        <v>2889</v>
      </c>
      <c r="BP108">
        <v>3.98</v>
      </c>
      <c r="BQ108">
        <v>0.76538461538461544</v>
      </c>
      <c r="BR108">
        <v>3.8423076923076929</v>
      </c>
      <c r="BS108" t="s">
        <v>2889</v>
      </c>
      <c r="BT108" t="s">
        <v>2890</v>
      </c>
      <c r="BU108">
        <v>99.999999999999986</v>
      </c>
      <c r="BV108">
        <v>1</v>
      </c>
      <c r="BW108">
        <v>7.85</v>
      </c>
      <c r="BX108">
        <v>18.509999999999998</v>
      </c>
      <c r="BY108">
        <v>28.529999999999998</v>
      </c>
      <c r="BZ108">
        <v>38.86</v>
      </c>
      <c r="CA108">
        <v>46.4</v>
      </c>
      <c r="CB108">
        <v>54.23</v>
      </c>
      <c r="CC108">
        <v>66.94</v>
      </c>
      <c r="CD108">
        <v>77.739999999999995</v>
      </c>
      <c r="CE108">
        <v>85.22999999999999</v>
      </c>
      <c r="CF108">
        <v>96.019999999999982</v>
      </c>
      <c r="CG108">
        <v>99.999999999999986</v>
      </c>
      <c r="CH108" s="226">
        <v>27.36</v>
      </c>
      <c r="CI108">
        <v>1</v>
      </c>
      <c r="CJ108">
        <v>7.85</v>
      </c>
      <c r="CK108">
        <v>18.509999999999998</v>
      </c>
      <c r="CL108">
        <v>18.509999999999998</v>
      </c>
      <c r="CM108">
        <v>18.509999999999998</v>
      </c>
      <c r="CN108">
        <v>18.509999999999998</v>
      </c>
      <c r="CO108">
        <v>18.509999999999998</v>
      </c>
      <c r="CP108">
        <v>18.509999999999998</v>
      </c>
      <c r="CQ108">
        <v>18.509999999999998</v>
      </c>
      <c r="CR108">
        <v>18.509999999999998</v>
      </c>
      <c r="CS108">
        <v>18.509999999999998</v>
      </c>
      <c r="CT108">
        <v>18.509999999999998</v>
      </c>
      <c r="CU108" s="226">
        <v>27.36</v>
      </c>
      <c r="CV108">
        <v>18.509999999999998</v>
      </c>
      <c r="CW108">
        <v>100</v>
      </c>
      <c r="CX108">
        <v>18.509999999999998</v>
      </c>
      <c r="CY108" t="s">
        <v>471</v>
      </c>
      <c r="CZ108" t="s">
        <v>471</v>
      </c>
      <c r="DA108">
        <v>19.23076923076923</v>
      </c>
      <c r="DB108">
        <v>100</v>
      </c>
    </row>
    <row r="109" spans="1:106" x14ac:dyDescent="0.25">
      <c r="A109" t="s">
        <v>2228</v>
      </c>
      <c r="B109">
        <v>7873</v>
      </c>
      <c r="C109" t="s">
        <v>2047</v>
      </c>
      <c r="D109" t="s">
        <v>2229</v>
      </c>
      <c r="E109" t="s">
        <v>2230</v>
      </c>
      <c r="F109" t="s">
        <v>437</v>
      </c>
      <c r="G109" t="s">
        <v>438</v>
      </c>
      <c r="H109" t="s">
        <v>2050</v>
      </c>
      <c r="I109" t="s">
        <v>2231</v>
      </c>
      <c r="J109" t="s">
        <v>492</v>
      </c>
      <c r="K109" t="s">
        <v>458</v>
      </c>
      <c r="L109" t="s">
        <v>2891</v>
      </c>
      <c r="M109">
        <v>100</v>
      </c>
      <c r="N109">
        <v>100</v>
      </c>
      <c r="O109">
        <v>3</v>
      </c>
      <c r="Q109" t="s">
        <v>2892</v>
      </c>
      <c r="R109" t="s">
        <v>2053</v>
      </c>
      <c r="S109">
        <v>8</v>
      </c>
      <c r="T109">
        <v>26</v>
      </c>
      <c r="U109">
        <v>30.76923076923077</v>
      </c>
      <c r="V109">
        <v>44013</v>
      </c>
      <c r="W109">
        <v>44196</v>
      </c>
      <c r="X109">
        <v>0</v>
      </c>
      <c r="Y109">
        <v>0</v>
      </c>
      <c r="Z109">
        <v>4.0384615384615383</v>
      </c>
      <c r="AA109">
        <v>0</v>
      </c>
      <c r="AB109">
        <v>0</v>
      </c>
      <c r="AC109">
        <v>0</v>
      </c>
      <c r="AD109">
        <v>4.3942307692307701</v>
      </c>
      <c r="AE109">
        <v>0</v>
      </c>
      <c r="AF109">
        <v>20</v>
      </c>
      <c r="AG109">
        <v>6.1538461538461533</v>
      </c>
      <c r="AH109">
        <v>11.280769230769231</v>
      </c>
      <c r="AI109" t="s">
        <v>2893</v>
      </c>
      <c r="AJ109">
        <v>80</v>
      </c>
      <c r="AK109">
        <v>24.615384615384613</v>
      </c>
      <c r="AL109">
        <v>29.619230769230768</v>
      </c>
      <c r="AM109" t="s">
        <v>2894</v>
      </c>
      <c r="AN109">
        <v>0</v>
      </c>
      <c r="AO109">
        <v>0</v>
      </c>
      <c r="AP109">
        <v>7.3711538461538471</v>
      </c>
      <c r="AQ109">
        <v>0</v>
      </c>
      <c r="AR109">
        <v>0</v>
      </c>
      <c r="AS109">
        <v>0</v>
      </c>
      <c r="AT109">
        <v>4.5269230769230777</v>
      </c>
      <c r="AU109">
        <v>0</v>
      </c>
      <c r="AV109">
        <v>0</v>
      </c>
      <c r="AW109">
        <v>0</v>
      </c>
      <c r="AX109">
        <v>14.582692307692309</v>
      </c>
      <c r="AY109">
        <v>0</v>
      </c>
      <c r="AZ109">
        <v>0</v>
      </c>
      <c r="BA109">
        <v>0</v>
      </c>
      <c r="BB109">
        <v>5.5211538461538474</v>
      </c>
      <c r="BC109">
        <v>0</v>
      </c>
      <c r="BD109">
        <v>0</v>
      </c>
      <c r="BE109">
        <v>0</v>
      </c>
      <c r="BF109">
        <v>5.1538461538461551</v>
      </c>
      <c r="BG109">
        <v>0</v>
      </c>
      <c r="BH109">
        <v>0</v>
      </c>
      <c r="BI109">
        <v>0</v>
      </c>
      <c r="BJ109">
        <v>4.5173076923076936</v>
      </c>
      <c r="BK109">
        <v>0</v>
      </c>
      <c r="BL109">
        <v>0</v>
      </c>
      <c r="BM109">
        <v>0</v>
      </c>
      <c r="BN109">
        <v>5.1519230769230777</v>
      </c>
      <c r="BO109">
        <v>0</v>
      </c>
      <c r="BP109">
        <v>0</v>
      </c>
      <c r="BQ109">
        <v>0</v>
      </c>
      <c r="BR109">
        <v>3.8423076923076929</v>
      </c>
      <c r="BS109">
        <v>0</v>
      </c>
      <c r="BT109" t="s">
        <v>2895</v>
      </c>
      <c r="BU109">
        <v>100</v>
      </c>
      <c r="BV109">
        <v>0</v>
      </c>
      <c r="BW109">
        <v>0</v>
      </c>
      <c r="BX109">
        <v>20</v>
      </c>
      <c r="BY109">
        <v>100</v>
      </c>
      <c r="BZ109">
        <v>100</v>
      </c>
      <c r="CA109">
        <v>100</v>
      </c>
      <c r="CB109">
        <v>100</v>
      </c>
      <c r="CC109">
        <v>100</v>
      </c>
      <c r="CD109">
        <v>100</v>
      </c>
      <c r="CE109">
        <v>100</v>
      </c>
      <c r="CF109">
        <v>100</v>
      </c>
      <c r="CG109">
        <v>100</v>
      </c>
      <c r="CH109" s="226">
        <v>20</v>
      </c>
      <c r="CI109">
        <v>0</v>
      </c>
      <c r="CJ109">
        <v>0</v>
      </c>
      <c r="CK109">
        <v>20</v>
      </c>
      <c r="CL109">
        <v>20</v>
      </c>
      <c r="CM109">
        <v>20</v>
      </c>
      <c r="CN109">
        <v>20</v>
      </c>
      <c r="CO109">
        <v>20</v>
      </c>
      <c r="CP109">
        <v>20</v>
      </c>
      <c r="CQ109">
        <v>20</v>
      </c>
      <c r="CR109">
        <v>20</v>
      </c>
      <c r="CS109">
        <v>20</v>
      </c>
      <c r="CT109">
        <v>20</v>
      </c>
      <c r="CU109" s="226">
        <v>20</v>
      </c>
      <c r="CV109">
        <v>20</v>
      </c>
      <c r="CW109">
        <v>100</v>
      </c>
      <c r="CX109">
        <v>20</v>
      </c>
      <c r="CY109" t="s">
        <v>471</v>
      </c>
      <c r="CZ109" t="s">
        <v>471</v>
      </c>
      <c r="DA109">
        <v>30.76923076923077</v>
      </c>
      <c r="DB109">
        <v>100</v>
      </c>
    </row>
    <row r="110" spans="1:106" x14ac:dyDescent="0.25">
      <c r="A110" t="s">
        <v>2228</v>
      </c>
      <c r="B110">
        <v>7873</v>
      </c>
      <c r="C110" t="s">
        <v>2047</v>
      </c>
      <c r="D110" t="s">
        <v>2229</v>
      </c>
      <c r="E110" t="s">
        <v>2230</v>
      </c>
      <c r="F110" t="s">
        <v>437</v>
      </c>
      <c r="G110" t="s">
        <v>438</v>
      </c>
      <c r="H110" t="s">
        <v>2050</v>
      </c>
      <c r="I110" t="s">
        <v>2231</v>
      </c>
      <c r="J110" t="s">
        <v>492</v>
      </c>
      <c r="K110" t="s">
        <v>458</v>
      </c>
      <c r="L110" t="s">
        <v>2896</v>
      </c>
      <c r="M110">
        <v>100</v>
      </c>
      <c r="N110">
        <v>100</v>
      </c>
      <c r="O110">
        <v>4</v>
      </c>
      <c r="Q110" t="s">
        <v>2897</v>
      </c>
      <c r="R110" t="s">
        <v>2053</v>
      </c>
      <c r="S110">
        <v>3</v>
      </c>
      <c r="T110">
        <v>26</v>
      </c>
      <c r="U110">
        <v>11.538461538461538</v>
      </c>
      <c r="V110">
        <v>44013</v>
      </c>
      <c r="W110">
        <v>44196</v>
      </c>
      <c r="X110">
        <v>0</v>
      </c>
      <c r="Y110">
        <v>0</v>
      </c>
      <c r="Z110">
        <v>4.0384615384615383</v>
      </c>
      <c r="AA110">
        <v>0</v>
      </c>
      <c r="AB110">
        <v>0</v>
      </c>
      <c r="AC110">
        <v>0</v>
      </c>
      <c r="AD110">
        <v>4.3942307692307701</v>
      </c>
      <c r="AE110">
        <v>0</v>
      </c>
      <c r="AF110">
        <v>0</v>
      </c>
      <c r="AG110">
        <v>0</v>
      </c>
      <c r="AH110">
        <v>11.280769230769231</v>
      </c>
      <c r="AI110">
        <v>0</v>
      </c>
      <c r="AJ110">
        <v>0</v>
      </c>
      <c r="AK110">
        <v>0</v>
      </c>
      <c r="AL110">
        <v>29.619230769230768</v>
      </c>
      <c r="AM110">
        <v>0</v>
      </c>
      <c r="AN110">
        <v>20</v>
      </c>
      <c r="AO110">
        <v>2.3076923076923079</v>
      </c>
      <c r="AP110">
        <v>7.3711538461538471</v>
      </c>
      <c r="AQ110" t="s">
        <v>2893</v>
      </c>
      <c r="AR110">
        <v>0</v>
      </c>
      <c r="AS110">
        <v>0</v>
      </c>
      <c r="AT110">
        <v>4.5269230769230777</v>
      </c>
      <c r="AU110">
        <v>0</v>
      </c>
      <c r="AV110">
        <v>80</v>
      </c>
      <c r="AW110">
        <v>9.2307692307692317</v>
      </c>
      <c r="AX110">
        <v>14.582692307692309</v>
      </c>
      <c r="AY110" t="s">
        <v>2894</v>
      </c>
      <c r="AZ110">
        <v>0</v>
      </c>
      <c r="BA110">
        <v>0</v>
      </c>
      <c r="BB110">
        <v>5.5211538461538474</v>
      </c>
      <c r="BC110">
        <v>0</v>
      </c>
      <c r="BD110">
        <v>0</v>
      </c>
      <c r="BE110">
        <v>0</v>
      </c>
      <c r="BF110">
        <v>5.1538461538461551</v>
      </c>
      <c r="BG110">
        <v>0</v>
      </c>
      <c r="BH110">
        <v>0</v>
      </c>
      <c r="BI110">
        <v>0</v>
      </c>
      <c r="BJ110">
        <v>4.5173076923076936</v>
      </c>
      <c r="BK110">
        <v>0</v>
      </c>
      <c r="BL110">
        <v>0</v>
      </c>
      <c r="BM110">
        <v>0</v>
      </c>
      <c r="BN110">
        <v>5.1519230769230777</v>
      </c>
      <c r="BO110">
        <v>0</v>
      </c>
      <c r="BP110">
        <v>0</v>
      </c>
      <c r="BQ110">
        <v>0</v>
      </c>
      <c r="BR110">
        <v>3.8423076923076929</v>
      </c>
      <c r="BS110">
        <v>0</v>
      </c>
      <c r="BT110" t="s">
        <v>2898</v>
      </c>
      <c r="BU110">
        <v>100</v>
      </c>
      <c r="BV110">
        <v>0</v>
      </c>
      <c r="BW110">
        <v>0</v>
      </c>
      <c r="BX110">
        <v>0</v>
      </c>
      <c r="BY110">
        <v>0</v>
      </c>
      <c r="BZ110">
        <v>20</v>
      </c>
      <c r="CA110">
        <v>20</v>
      </c>
      <c r="CB110">
        <v>100</v>
      </c>
      <c r="CC110">
        <v>100</v>
      </c>
      <c r="CD110">
        <v>100</v>
      </c>
      <c r="CE110">
        <v>100</v>
      </c>
      <c r="CF110">
        <v>100</v>
      </c>
      <c r="CG110">
        <v>100</v>
      </c>
      <c r="CH110" s="226">
        <v>0</v>
      </c>
      <c r="CI110">
        <v>0</v>
      </c>
      <c r="CJ110">
        <v>0</v>
      </c>
      <c r="CK110">
        <v>0</v>
      </c>
      <c r="CL110">
        <v>0</v>
      </c>
      <c r="CM110">
        <v>0</v>
      </c>
      <c r="CN110">
        <v>0</v>
      </c>
      <c r="CO110">
        <v>0</v>
      </c>
      <c r="CP110">
        <v>0</v>
      </c>
      <c r="CQ110">
        <v>0</v>
      </c>
      <c r="CR110">
        <v>0</v>
      </c>
      <c r="CS110">
        <v>0</v>
      </c>
      <c r="CT110">
        <v>0</v>
      </c>
      <c r="CU110" s="226">
        <v>0</v>
      </c>
      <c r="CV110">
        <v>0</v>
      </c>
      <c r="CW110" t="s">
        <v>471</v>
      </c>
      <c r="CX110">
        <v>0</v>
      </c>
      <c r="CY110" t="s">
        <v>471</v>
      </c>
      <c r="CZ110" t="s">
        <v>471</v>
      </c>
      <c r="DA110">
        <v>11.538461538461538</v>
      </c>
      <c r="DB110">
        <v>100</v>
      </c>
    </row>
    <row r="111" spans="1:106" x14ac:dyDescent="0.25">
      <c r="A111" t="s">
        <v>2200</v>
      </c>
      <c r="B111">
        <v>7873</v>
      </c>
      <c r="C111" t="s">
        <v>2047</v>
      </c>
      <c r="D111" t="s">
        <v>2201</v>
      </c>
      <c r="E111" t="s">
        <v>2202</v>
      </c>
      <c r="F111" t="s">
        <v>437</v>
      </c>
      <c r="G111" t="s">
        <v>438</v>
      </c>
      <c r="H111" t="s">
        <v>2102</v>
      </c>
      <c r="I111" t="s">
        <v>2203</v>
      </c>
      <c r="J111" t="s">
        <v>492</v>
      </c>
      <c r="K111" t="s">
        <v>2206</v>
      </c>
      <c r="L111" t="s">
        <v>2899</v>
      </c>
      <c r="M111">
        <v>100</v>
      </c>
      <c r="N111">
        <v>100</v>
      </c>
      <c r="O111">
        <v>1</v>
      </c>
      <c r="Q111" t="s">
        <v>2900</v>
      </c>
      <c r="R111" t="s">
        <v>2053</v>
      </c>
      <c r="S111">
        <v>8</v>
      </c>
      <c r="T111">
        <v>40</v>
      </c>
      <c r="U111">
        <v>20</v>
      </c>
      <c r="V111">
        <v>44013</v>
      </c>
      <c r="W111">
        <v>44196</v>
      </c>
      <c r="X111">
        <v>16</v>
      </c>
      <c r="Y111">
        <v>3.2</v>
      </c>
      <c r="Z111">
        <v>9.6000000000000014</v>
      </c>
      <c r="AA111" t="s">
        <v>2901</v>
      </c>
      <c r="AB111">
        <v>4.5</v>
      </c>
      <c r="AC111">
        <v>0.9</v>
      </c>
      <c r="AD111">
        <v>5.234</v>
      </c>
      <c r="AE111" t="s">
        <v>2902</v>
      </c>
      <c r="AF111">
        <v>4.5</v>
      </c>
      <c r="AG111">
        <v>0.9</v>
      </c>
      <c r="AH111">
        <v>4.0339999999999998</v>
      </c>
      <c r="AI111" t="s">
        <v>2902</v>
      </c>
      <c r="AJ111">
        <v>16</v>
      </c>
      <c r="AK111">
        <v>3.2</v>
      </c>
      <c r="AL111">
        <v>10.538</v>
      </c>
      <c r="AM111" t="s">
        <v>2903</v>
      </c>
      <c r="AN111">
        <v>4.5</v>
      </c>
      <c r="AO111">
        <v>0.9</v>
      </c>
      <c r="AP111">
        <v>4.0339999999999998</v>
      </c>
      <c r="AQ111" t="s">
        <v>2902</v>
      </c>
      <c r="AR111">
        <v>4.5</v>
      </c>
      <c r="AS111">
        <v>0.9</v>
      </c>
      <c r="AT111">
        <v>6.234</v>
      </c>
      <c r="AU111" t="s">
        <v>2902</v>
      </c>
      <c r="AV111">
        <v>16</v>
      </c>
      <c r="AW111">
        <v>3.2</v>
      </c>
      <c r="AX111">
        <v>14.396000000000001</v>
      </c>
      <c r="AY111" t="s">
        <v>2904</v>
      </c>
      <c r="AZ111">
        <v>4.5</v>
      </c>
      <c r="BA111">
        <v>0.9</v>
      </c>
      <c r="BB111">
        <v>5.0339999999999998</v>
      </c>
      <c r="BC111" t="s">
        <v>2905</v>
      </c>
      <c r="BD111">
        <v>4.5</v>
      </c>
      <c r="BE111">
        <v>0.9</v>
      </c>
      <c r="BF111">
        <v>6.0340000000000007</v>
      </c>
      <c r="BG111" t="s">
        <v>2905</v>
      </c>
      <c r="BH111">
        <v>16</v>
      </c>
      <c r="BI111">
        <v>3.2</v>
      </c>
      <c r="BJ111">
        <v>16.253999999999998</v>
      </c>
      <c r="BK111" t="s">
        <v>2906</v>
      </c>
      <c r="BL111">
        <v>4.5</v>
      </c>
      <c r="BM111">
        <v>0.9</v>
      </c>
      <c r="BN111">
        <v>5.0339999999999998</v>
      </c>
      <c r="BO111" t="s">
        <v>2905</v>
      </c>
      <c r="BP111">
        <v>4.5</v>
      </c>
      <c r="BQ111">
        <v>0.9</v>
      </c>
      <c r="BR111">
        <v>13.574000000000002</v>
      </c>
      <c r="BS111" t="s">
        <v>2905</v>
      </c>
      <c r="BT111" t="s">
        <v>2907</v>
      </c>
      <c r="BU111">
        <v>100</v>
      </c>
      <c r="BV111">
        <v>16</v>
      </c>
      <c r="BW111">
        <v>20.5</v>
      </c>
      <c r="BX111">
        <v>25</v>
      </c>
      <c r="BY111">
        <v>41</v>
      </c>
      <c r="BZ111">
        <v>45.5</v>
      </c>
      <c r="CA111">
        <v>50</v>
      </c>
      <c r="CB111">
        <v>66</v>
      </c>
      <c r="CC111">
        <v>70.5</v>
      </c>
      <c r="CD111">
        <v>75</v>
      </c>
      <c r="CE111">
        <v>91</v>
      </c>
      <c r="CF111">
        <v>95.5</v>
      </c>
      <c r="CG111">
        <v>100</v>
      </c>
      <c r="CH111" s="226">
        <v>61.5</v>
      </c>
      <c r="CI111">
        <v>16</v>
      </c>
      <c r="CJ111">
        <v>20.5</v>
      </c>
      <c r="CK111">
        <v>25</v>
      </c>
      <c r="CL111">
        <v>25</v>
      </c>
      <c r="CM111">
        <v>25</v>
      </c>
      <c r="CN111">
        <v>25</v>
      </c>
      <c r="CO111">
        <v>25</v>
      </c>
      <c r="CP111">
        <v>25</v>
      </c>
      <c r="CQ111">
        <v>25</v>
      </c>
      <c r="CR111">
        <v>25</v>
      </c>
      <c r="CS111">
        <v>25</v>
      </c>
      <c r="CT111">
        <v>25</v>
      </c>
      <c r="CU111" s="226">
        <v>61.5</v>
      </c>
      <c r="CV111">
        <v>25</v>
      </c>
      <c r="CW111">
        <v>100</v>
      </c>
      <c r="CX111">
        <v>25</v>
      </c>
      <c r="CY111" t="s">
        <v>471</v>
      </c>
      <c r="CZ111" t="s">
        <v>471</v>
      </c>
      <c r="DA111">
        <v>20</v>
      </c>
      <c r="DB111">
        <v>100</v>
      </c>
    </row>
    <row r="112" spans="1:106" x14ac:dyDescent="0.25">
      <c r="A112" t="s">
        <v>2200</v>
      </c>
      <c r="B112">
        <v>7873</v>
      </c>
      <c r="C112" t="s">
        <v>2047</v>
      </c>
      <c r="D112" t="s">
        <v>2201</v>
      </c>
      <c r="E112" t="s">
        <v>2202</v>
      </c>
      <c r="F112" t="s">
        <v>437</v>
      </c>
      <c r="G112" t="s">
        <v>438</v>
      </c>
      <c r="H112" t="s">
        <v>2102</v>
      </c>
      <c r="I112" t="s">
        <v>2203</v>
      </c>
      <c r="J112" t="s">
        <v>492</v>
      </c>
      <c r="K112" t="s">
        <v>2206</v>
      </c>
      <c r="L112" t="s">
        <v>2908</v>
      </c>
      <c r="M112">
        <v>100</v>
      </c>
      <c r="N112">
        <v>100</v>
      </c>
      <c r="O112">
        <v>2</v>
      </c>
      <c r="Q112" t="s">
        <v>2909</v>
      </c>
      <c r="R112" t="s">
        <v>2053</v>
      </c>
      <c r="S112">
        <v>8</v>
      </c>
      <c r="T112">
        <v>40</v>
      </c>
      <c r="U112">
        <v>20</v>
      </c>
      <c r="V112">
        <v>44013</v>
      </c>
      <c r="W112">
        <v>44196</v>
      </c>
      <c r="X112">
        <v>10</v>
      </c>
      <c r="Y112">
        <v>2</v>
      </c>
      <c r="Z112">
        <v>9.6000000000000014</v>
      </c>
      <c r="AA112" t="s">
        <v>2910</v>
      </c>
      <c r="AB112">
        <v>5</v>
      </c>
      <c r="AC112">
        <v>1</v>
      </c>
      <c r="AD112">
        <v>5.234</v>
      </c>
      <c r="AE112" t="s">
        <v>2911</v>
      </c>
      <c r="AF112">
        <v>5</v>
      </c>
      <c r="AG112">
        <v>1</v>
      </c>
      <c r="AH112">
        <v>4.0339999999999998</v>
      </c>
      <c r="AI112" t="s">
        <v>2911</v>
      </c>
      <c r="AJ112">
        <v>5</v>
      </c>
      <c r="AK112">
        <v>1</v>
      </c>
      <c r="AL112">
        <v>10.538</v>
      </c>
      <c r="AM112" t="s">
        <v>2911</v>
      </c>
      <c r="AN112">
        <v>5</v>
      </c>
      <c r="AO112">
        <v>1</v>
      </c>
      <c r="AP112">
        <v>4.0339999999999998</v>
      </c>
      <c r="AQ112" t="s">
        <v>2911</v>
      </c>
      <c r="AR112">
        <v>10</v>
      </c>
      <c r="AS112">
        <v>2</v>
      </c>
      <c r="AT112">
        <v>6.234</v>
      </c>
      <c r="AU112" t="s">
        <v>2912</v>
      </c>
      <c r="AV112">
        <v>10</v>
      </c>
      <c r="AW112">
        <v>2</v>
      </c>
      <c r="AX112">
        <v>14.396000000000001</v>
      </c>
      <c r="AY112" t="s">
        <v>2913</v>
      </c>
      <c r="AZ112">
        <v>10</v>
      </c>
      <c r="BA112">
        <v>2</v>
      </c>
      <c r="BB112">
        <v>5.0339999999999998</v>
      </c>
      <c r="BC112" t="s">
        <v>2913</v>
      </c>
      <c r="BD112">
        <v>10</v>
      </c>
      <c r="BE112">
        <v>2</v>
      </c>
      <c r="BF112">
        <v>6.0340000000000007</v>
      </c>
      <c r="BG112" t="s">
        <v>2913</v>
      </c>
      <c r="BH112">
        <v>10</v>
      </c>
      <c r="BI112">
        <v>2</v>
      </c>
      <c r="BJ112">
        <v>16.253999999999998</v>
      </c>
      <c r="BK112" t="s">
        <v>2913</v>
      </c>
      <c r="BL112">
        <v>10</v>
      </c>
      <c r="BM112">
        <v>2</v>
      </c>
      <c r="BN112">
        <v>5.0339999999999998</v>
      </c>
      <c r="BO112" t="s">
        <v>2913</v>
      </c>
      <c r="BP112">
        <v>10</v>
      </c>
      <c r="BQ112">
        <v>2</v>
      </c>
      <c r="BR112">
        <v>13.574000000000002</v>
      </c>
      <c r="BS112" t="s">
        <v>2913</v>
      </c>
      <c r="BT112" t="s">
        <v>2914</v>
      </c>
      <c r="BU112">
        <v>100</v>
      </c>
      <c r="BV112">
        <v>10</v>
      </c>
      <c r="BW112">
        <v>15</v>
      </c>
      <c r="BX112">
        <v>20</v>
      </c>
      <c r="BY112">
        <v>25</v>
      </c>
      <c r="BZ112">
        <v>30</v>
      </c>
      <c r="CA112">
        <v>40</v>
      </c>
      <c r="CB112">
        <v>50</v>
      </c>
      <c r="CC112">
        <v>60</v>
      </c>
      <c r="CD112">
        <v>70</v>
      </c>
      <c r="CE112">
        <v>80</v>
      </c>
      <c r="CF112">
        <v>90</v>
      </c>
      <c r="CG112">
        <v>100</v>
      </c>
      <c r="CH112" s="226">
        <v>45</v>
      </c>
      <c r="CI112">
        <v>10</v>
      </c>
      <c r="CJ112">
        <v>15</v>
      </c>
      <c r="CK112">
        <v>20</v>
      </c>
      <c r="CL112">
        <v>20</v>
      </c>
      <c r="CM112">
        <v>20</v>
      </c>
      <c r="CN112">
        <v>20</v>
      </c>
      <c r="CO112">
        <v>20</v>
      </c>
      <c r="CP112">
        <v>20</v>
      </c>
      <c r="CQ112">
        <v>20</v>
      </c>
      <c r="CR112">
        <v>20</v>
      </c>
      <c r="CS112">
        <v>20</v>
      </c>
      <c r="CT112">
        <v>20</v>
      </c>
      <c r="CU112" s="226">
        <v>45</v>
      </c>
      <c r="CV112">
        <v>20</v>
      </c>
      <c r="CW112">
        <v>100</v>
      </c>
      <c r="CX112">
        <v>20</v>
      </c>
      <c r="CY112" t="s">
        <v>471</v>
      </c>
      <c r="CZ112" t="s">
        <v>471</v>
      </c>
      <c r="DA112">
        <v>20</v>
      </c>
      <c r="DB112">
        <v>100</v>
      </c>
    </row>
    <row r="113" spans="1:106" x14ac:dyDescent="0.25">
      <c r="A113" t="s">
        <v>2200</v>
      </c>
      <c r="B113">
        <v>7873</v>
      </c>
      <c r="C113" t="s">
        <v>2047</v>
      </c>
      <c r="D113" t="s">
        <v>2201</v>
      </c>
      <c r="E113" t="s">
        <v>2202</v>
      </c>
      <c r="F113" t="s">
        <v>437</v>
      </c>
      <c r="G113" t="s">
        <v>438</v>
      </c>
      <c r="H113" t="s">
        <v>2102</v>
      </c>
      <c r="I113" t="s">
        <v>2203</v>
      </c>
      <c r="J113" t="s">
        <v>492</v>
      </c>
      <c r="K113" t="s">
        <v>2206</v>
      </c>
      <c r="L113" t="s">
        <v>2915</v>
      </c>
      <c r="M113">
        <v>100</v>
      </c>
      <c r="N113">
        <v>100</v>
      </c>
      <c r="O113">
        <v>3</v>
      </c>
      <c r="Q113" t="s">
        <v>2916</v>
      </c>
      <c r="R113" t="s">
        <v>2053</v>
      </c>
      <c r="S113">
        <v>8</v>
      </c>
      <c r="T113">
        <v>40</v>
      </c>
      <c r="U113">
        <v>20</v>
      </c>
      <c r="V113">
        <v>44013</v>
      </c>
      <c r="W113">
        <v>44196</v>
      </c>
      <c r="X113">
        <v>11</v>
      </c>
      <c r="Y113">
        <v>2.2000000000000002</v>
      </c>
      <c r="Z113">
        <v>9.6000000000000014</v>
      </c>
      <c r="AA113" t="s">
        <v>2917</v>
      </c>
      <c r="AB113">
        <v>11</v>
      </c>
      <c r="AC113">
        <v>2.2000000000000002</v>
      </c>
      <c r="AD113">
        <v>5.234</v>
      </c>
      <c r="AE113" t="s">
        <v>2918</v>
      </c>
      <c r="AF113">
        <v>5</v>
      </c>
      <c r="AG113">
        <v>1</v>
      </c>
      <c r="AH113">
        <v>4.0339999999999998</v>
      </c>
      <c r="AI113" t="s">
        <v>2919</v>
      </c>
      <c r="AJ113">
        <v>10</v>
      </c>
      <c r="AK113">
        <v>2</v>
      </c>
      <c r="AL113">
        <v>10.538</v>
      </c>
      <c r="AM113" t="s">
        <v>2920</v>
      </c>
      <c r="AN113">
        <v>5</v>
      </c>
      <c r="AO113">
        <v>1</v>
      </c>
      <c r="AP113">
        <v>4.0339999999999998</v>
      </c>
      <c r="AQ113" t="s">
        <v>2921</v>
      </c>
      <c r="AR113">
        <v>11</v>
      </c>
      <c r="AS113">
        <v>2.2000000000000002</v>
      </c>
      <c r="AT113">
        <v>6.234</v>
      </c>
      <c r="AU113" t="s">
        <v>2922</v>
      </c>
      <c r="AV113">
        <v>10</v>
      </c>
      <c r="AW113">
        <v>2</v>
      </c>
      <c r="AX113">
        <v>14.396000000000001</v>
      </c>
      <c r="AY113" t="s">
        <v>2923</v>
      </c>
      <c r="AZ113">
        <v>5</v>
      </c>
      <c r="BA113">
        <v>1</v>
      </c>
      <c r="BB113">
        <v>5.0339999999999998</v>
      </c>
      <c r="BC113" t="s">
        <v>2924</v>
      </c>
      <c r="BD113">
        <v>10</v>
      </c>
      <c r="BE113">
        <v>2</v>
      </c>
      <c r="BF113">
        <v>6.0340000000000007</v>
      </c>
      <c r="BG113" t="s">
        <v>2925</v>
      </c>
      <c r="BH113">
        <v>5</v>
      </c>
      <c r="BI113">
        <v>1</v>
      </c>
      <c r="BJ113">
        <v>16.253999999999998</v>
      </c>
      <c r="BK113" t="s">
        <v>2926</v>
      </c>
      <c r="BL113">
        <v>5</v>
      </c>
      <c r="BM113">
        <v>1</v>
      </c>
      <c r="BN113">
        <v>5.0339999999999998</v>
      </c>
      <c r="BO113" t="s">
        <v>2927</v>
      </c>
      <c r="BP113">
        <v>12</v>
      </c>
      <c r="BQ113">
        <v>2.4</v>
      </c>
      <c r="BR113">
        <v>13.574000000000002</v>
      </c>
      <c r="BS113" t="s">
        <v>2928</v>
      </c>
      <c r="BT113" t="s">
        <v>2929</v>
      </c>
      <c r="BU113">
        <v>100</v>
      </c>
      <c r="BV113">
        <v>11</v>
      </c>
      <c r="BW113">
        <v>22</v>
      </c>
      <c r="BX113">
        <v>27</v>
      </c>
      <c r="BY113">
        <v>37</v>
      </c>
      <c r="BZ113">
        <v>42</v>
      </c>
      <c r="CA113">
        <v>53</v>
      </c>
      <c r="CB113">
        <v>63</v>
      </c>
      <c r="CC113">
        <v>68</v>
      </c>
      <c r="CD113">
        <v>78</v>
      </c>
      <c r="CE113">
        <v>83</v>
      </c>
      <c r="CF113">
        <v>88</v>
      </c>
      <c r="CG113">
        <v>100</v>
      </c>
      <c r="CH113" s="226">
        <v>60</v>
      </c>
      <c r="CI113">
        <v>11</v>
      </c>
      <c r="CJ113">
        <v>22</v>
      </c>
      <c r="CK113">
        <v>27</v>
      </c>
      <c r="CL113">
        <v>27</v>
      </c>
      <c r="CM113">
        <v>27</v>
      </c>
      <c r="CN113">
        <v>27</v>
      </c>
      <c r="CO113">
        <v>27</v>
      </c>
      <c r="CP113">
        <v>27</v>
      </c>
      <c r="CQ113">
        <v>27</v>
      </c>
      <c r="CR113">
        <v>27</v>
      </c>
      <c r="CS113">
        <v>27</v>
      </c>
      <c r="CT113">
        <v>27</v>
      </c>
      <c r="CU113" s="226">
        <v>60</v>
      </c>
      <c r="CV113">
        <v>27</v>
      </c>
      <c r="CW113">
        <v>100</v>
      </c>
      <c r="CX113">
        <v>27</v>
      </c>
      <c r="CY113" t="s">
        <v>471</v>
      </c>
      <c r="CZ113" t="s">
        <v>471</v>
      </c>
      <c r="DA113">
        <v>20</v>
      </c>
      <c r="DB113">
        <v>100</v>
      </c>
    </row>
    <row r="114" spans="1:106" x14ac:dyDescent="0.25">
      <c r="A114" t="s">
        <v>2200</v>
      </c>
      <c r="B114">
        <v>7873</v>
      </c>
      <c r="C114" t="s">
        <v>2047</v>
      </c>
      <c r="D114" t="s">
        <v>2201</v>
      </c>
      <c r="E114" t="s">
        <v>2202</v>
      </c>
      <c r="F114" t="s">
        <v>437</v>
      </c>
      <c r="G114" t="s">
        <v>438</v>
      </c>
      <c r="H114" t="s">
        <v>2102</v>
      </c>
      <c r="I114" t="s">
        <v>2203</v>
      </c>
      <c r="J114" t="s">
        <v>492</v>
      </c>
      <c r="K114" t="s">
        <v>2206</v>
      </c>
      <c r="L114" t="s">
        <v>2930</v>
      </c>
      <c r="M114">
        <v>100</v>
      </c>
      <c r="N114">
        <v>100</v>
      </c>
      <c r="O114">
        <v>4</v>
      </c>
      <c r="Q114" t="s">
        <v>2931</v>
      </c>
      <c r="R114" t="s">
        <v>2053</v>
      </c>
      <c r="S114">
        <v>8</v>
      </c>
      <c r="T114">
        <v>40</v>
      </c>
      <c r="U114">
        <v>20</v>
      </c>
      <c r="V114">
        <v>44013</v>
      </c>
      <c r="W114">
        <v>44196</v>
      </c>
      <c r="X114">
        <v>11</v>
      </c>
      <c r="Y114">
        <v>2.2000000000000002</v>
      </c>
      <c r="Z114">
        <v>9.6000000000000014</v>
      </c>
      <c r="AA114" t="s">
        <v>2932</v>
      </c>
      <c r="AB114">
        <v>5.67</v>
      </c>
      <c r="AC114">
        <v>1.1340000000000001</v>
      </c>
      <c r="AD114">
        <v>5.234</v>
      </c>
      <c r="AE114" t="s">
        <v>2933</v>
      </c>
      <c r="AF114">
        <v>5.67</v>
      </c>
      <c r="AG114">
        <v>1.1340000000000001</v>
      </c>
      <c r="AH114">
        <v>4.0339999999999998</v>
      </c>
      <c r="AI114" t="s">
        <v>2934</v>
      </c>
      <c r="AJ114">
        <v>14.55</v>
      </c>
      <c r="AK114">
        <v>2.91</v>
      </c>
      <c r="AL114">
        <v>10.538</v>
      </c>
      <c r="AM114" t="s">
        <v>2935</v>
      </c>
      <c r="AN114">
        <v>5.67</v>
      </c>
      <c r="AO114">
        <v>1.1340000000000001</v>
      </c>
      <c r="AP114">
        <v>4.0339999999999998</v>
      </c>
      <c r="AQ114" t="s">
        <v>2934</v>
      </c>
      <c r="AR114">
        <v>5.67</v>
      </c>
      <c r="AS114">
        <v>1.1340000000000001</v>
      </c>
      <c r="AT114">
        <v>6.234</v>
      </c>
      <c r="AU114" t="s">
        <v>2934</v>
      </c>
      <c r="AV114">
        <v>14.55</v>
      </c>
      <c r="AW114">
        <v>2.91</v>
      </c>
      <c r="AX114">
        <v>14.396000000000001</v>
      </c>
      <c r="AY114" t="s">
        <v>2935</v>
      </c>
      <c r="AZ114">
        <v>5.67</v>
      </c>
      <c r="BA114">
        <v>1.1340000000000001</v>
      </c>
      <c r="BB114">
        <v>5.0339999999999998</v>
      </c>
      <c r="BC114" t="s">
        <v>2934</v>
      </c>
      <c r="BD114">
        <v>5.67</v>
      </c>
      <c r="BE114">
        <v>1.1340000000000001</v>
      </c>
      <c r="BF114">
        <v>6.0340000000000007</v>
      </c>
      <c r="BG114" t="s">
        <v>2934</v>
      </c>
      <c r="BH114">
        <v>14.55</v>
      </c>
      <c r="BI114">
        <v>2.91</v>
      </c>
      <c r="BJ114">
        <v>16.253999999999998</v>
      </c>
      <c r="BK114" t="s">
        <v>2936</v>
      </c>
      <c r="BL114">
        <v>5.67</v>
      </c>
      <c r="BM114">
        <v>1.1340000000000001</v>
      </c>
      <c r="BN114">
        <v>5.0339999999999998</v>
      </c>
      <c r="BO114" t="s">
        <v>2934</v>
      </c>
      <c r="BP114">
        <v>5.66</v>
      </c>
      <c r="BQ114">
        <v>1.1320000000000001</v>
      </c>
      <c r="BR114">
        <v>13.574000000000002</v>
      </c>
      <c r="BS114" t="s">
        <v>2934</v>
      </c>
      <c r="BT114" t="s">
        <v>2937</v>
      </c>
      <c r="BU114">
        <v>100</v>
      </c>
      <c r="BV114">
        <v>11</v>
      </c>
      <c r="BW114">
        <v>16.670000000000002</v>
      </c>
      <c r="BX114">
        <v>22.340000000000003</v>
      </c>
      <c r="BY114">
        <v>36.89</v>
      </c>
      <c r="BZ114">
        <v>42.56</v>
      </c>
      <c r="CA114">
        <v>48.230000000000004</v>
      </c>
      <c r="CB114">
        <v>62.78</v>
      </c>
      <c r="CC114">
        <v>68.45</v>
      </c>
      <c r="CD114">
        <v>74.12</v>
      </c>
      <c r="CE114">
        <v>88.67</v>
      </c>
      <c r="CF114">
        <v>94.34</v>
      </c>
      <c r="CG114">
        <v>100</v>
      </c>
      <c r="CH114" s="226">
        <v>50.010000000000005</v>
      </c>
      <c r="CI114">
        <v>11</v>
      </c>
      <c r="CJ114">
        <v>16.670000000000002</v>
      </c>
      <c r="CK114">
        <v>22.340000000000003</v>
      </c>
      <c r="CL114">
        <v>22.340000000000003</v>
      </c>
      <c r="CM114">
        <v>22.340000000000003</v>
      </c>
      <c r="CN114">
        <v>22.340000000000003</v>
      </c>
      <c r="CO114">
        <v>22.340000000000003</v>
      </c>
      <c r="CP114">
        <v>22.340000000000003</v>
      </c>
      <c r="CQ114">
        <v>22.340000000000003</v>
      </c>
      <c r="CR114">
        <v>22.340000000000003</v>
      </c>
      <c r="CS114">
        <v>22.340000000000003</v>
      </c>
      <c r="CT114">
        <v>22.340000000000003</v>
      </c>
      <c r="CU114" s="226">
        <v>50.010000000000005</v>
      </c>
      <c r="CV114">
        <v>22.340000000000003</v>
      </c>
      <c r="CW114">
        <v>100</v>
      </c>
      <c r="CX114">
        <v>22.340000000000003</v>
      </c>
      <c r="CY114" t="s">
        <v>471</v>
      </c>
      <c r="CZ114" t="s">
        <v>471</v>
      </c>
      <c r="DA114">
        <v>20</v>
      </c>
      <c r="DB114">
        <v>100</v>
      </c>
    </row>
    <row r="115" spans="1:106" x14ac:dyDescent="0.25">
      <c r="A115" t="s">
        <v>2200</v>
      </c>
      <c r="B115">
        <v>7873</v>
      </c>
      <c r="C115" t="s">
        <v>2047</v>
      </c>
      <c r="D115" t="s">
        <v>2201</v>
      </c>
      <c r="E115" t="s">
        <v>2202</v>
      </c>
      <c r="F115" t="s">
        <v>437</v>
      </c>
      <c r="G115" t="s">
        <v>438</v>
      </c>
      <c r="H115" t="s">
        <v>2102</v>
      </c>
      <c r="I115" t="s">
        <v>2203</v>
      </c>
      <c r="J115" t="s">
        <v>492</v>
      </c>
      <c r="K115" t="s">
        <v>2206</v>
      </c>
      <c r="L115" t="s">
        <v>2938</v>
      </c>
      <c r="M115">
        <v>100</v>
      </c>
      <c r="N115">
        <v>100</v>
      </c>
      <c r="O115">
        <v>5</v>
      </c>
      <c r="Q115" t="s">
        <v>2939</v>
      </c>
      <c r="R115" t="s">
        <v>2053</v>
      </c>
      <c r="S115">
        <v>8</v>
      </c>
      <c r="T115">
        <v>40</v>
      </c>
      <c r="U115">
        <v>20</v>
      </c>
      <c r="V115">
        <v>44013</v>
      </c>
      <c r="W115">
        <v>44196</v>
      </c>
      <c r="X115">
        <v>0</v>
      </c>
      <c r="Y115">
        <v>0</v>
      </c>
      <c r="Z115">
        <v>9.6000000000000014</v>
      </c>
      <c r="AA115">
        <v>0</v>
      </c>
      <c r="AB115">
        <v>0</v>
      </c>
      <c r="AC115">
        <v>0</v>
      </c>
      <c r="AD115">
        <v>5.234</v>
      </c>
      <c r="AE115">
        <v>0</v>
      </c>
      <c r="AF115">
        <v>0</v>
      </c>
      <c r="AG115">
        <v>0</v>
      </c>
      <c r="AH115">
        <v>4.0339999999999998</v>
      </c>
      <c r="AI115">
        <v>0</v>
      </c>
      <c r="AJ115">
        <v>7.14</v>
      </c>
      <c r="AK115">
        <v>1.4279999999999999</v>
      </c>
      <c r="AL115">
        <v>10.538</v>
      </c>
      <c r="AM115" t="s">
        <v>2940</v>
      </c>
      <c r="AN115">
        <v>0</v>
      </c>
      <c r="AO115">
        <v>0</v>
      </c>
      <c r="AP115">
        <v>4.0339999999999998</v>
      </c>
      <c r="AQ115">
        <v>0</v>
      </c>
      <c r="AR115">
        <v>0</v>
      </c>
      <c r="AS115">
        <v>0</v>
      </c>
      <c r="AT115">
        <v>6.234</v>
      </c>
      <c r="AU115">
        <v>0</v>
      </c>
      <c r="AV115">
        <v>21.43</v>
      </c>
      <c r="AW115">
        <v>4.2860000000000005</v>
      </c>
      <c r="AX115">
        <v>14.396000000000001</v>
      </c>
      <c r="AY115" t="s">
        <v>2941</v>
      </c>
      <c r="AZ115">
        <v>0</v>
      </c>
      <c r="BA115">
        <v>0</v>
      </c>
      <c r="BB115">
        <v>5.0339999999999998</v>
      </c>
      <c r="BC115">
        <v>0</v>
      </c>
      <c r="BD115">
        <v>0</v>
      </c>
      <c r="BE115">
        <v>0</v>
      </c>
      <c r="BF115">
        <v>6.0340000000000007</v>
      </c>
      <c r="BG115">
        <v>0</v>
      </c>
      <c r="BH115">
        <v>35.72</v>
      </c>
      <c r="BI115">
        <v>7.1440000000000001</v>
      </c>
      <c r="BJ115">
        <v>16.253999999999998</v>
      </c>
      <c r="BK115" t="s">
        <v>2942</v>
      </c>
      <c r="BL115">
        <v>0</v>
      </c>
      <c r="BM115">
        <v>0</v>
      </c>
      <c r="BN115">
        <v>5.0339999999999998</v>
      </c>
      <c r="BO115">
        <v>0</v>
      </c>
      <c r="BP115">
        <v>35.71</v>
      </c>
      <c r="BQ115">
        <v>7.1420000000000003</v>
      </c>
      <c r="BR115">
        <v>13.574000000000002</v>
      </c>
      <c r="BS115" t="s">
        <v>2943</v>
      </c>
      <c r="BT115" t="s">
        <v>2944</v>
      </c>
      <c r="BU115">
        <v>100</v>
      </c>
      <c r="BV115">
        <v>0</v>
      </c>
      <c r="BW115">
        <v>0</v>
      </c>
      <c r="BX115">
        <v>0</v>
      </c>
      <c r="BY115">
        <v>7.14</v>
      </c>
      <c r="BZ115">
        <v>7.14</v>
      </c>
      <c r="CA115">
        <v>7.14</v>
      </c>
      <c r="CB115">
        <v>28.57</v>
      </c>
      <c r="CC115">
        <v>28.57</v>
      </c>
      <c r="CD115">
        <v>28.57</v>
      </c>
      <c r="CE115">
        <v>64.289999999999992</v>
      </c>
      <c r="CF115">
        <v>64.289999999999992</v>
      </c>
      <c r="CG115">
        <v>100</v>
      </c>
      <c r="CH115" s="226">
        <v>0</v>
      </c>
      <c r="CI115">
        <v>0</v>
      </c>
      <c r="CJ115">
        <v>0</v>
      </c>
      <c r="CK115">
        <v>0</v>
      </c>
      <c r="CL115">
        <v>0</v>
      </c>
      <c r="CM115">
        <v>0</v>
      </c>
      <c r="CN115">
        <v>0</v>
      </c>
      <c r="CO115">
        <v>0</v>
      </c>
      <c r="CP115">
        <v>0</v>
      </c>
      <c r="CQ115">
        <v>0</v>
      </c>
      <c r="CR115">
        <v>0</v>
      </c>
      <c r="CS115">
        <v>0</v>
      </c>
      <c r="CT115">
        <v>0</v>
      </c>
      <c r="CU115" s="226">
        <v>0</v>
      </c>
      <c r="CV115">
        <v>0</v>
      </c>
      <c r="CW115" t="s">
        <v>471</v>
      </c>
      <c r="CX115">
        <v>0</v>
      </c>
      <c r="CY115" t="s">
        <v>471</v>
      </c>
      <c r="CZ115" t="s">
        <v>471</v>
      </c>
      <c r="DA115">
        <v>20</v>
      </c>
      <c r="DB115">
        <v>100</v>
      </c>
    </row>
    <row r="116" spans="1:106" x14ac:dyDescent="0.25">
      <c r="A116" t="s">
        <v>2200</v>
      </c>
      <c r="B116">
        <v>7873</v>
      </c>
      <c r="C116" t="s">
        <v>2047</v>
      </c>
      <c r="D116" t="s">
        <v>2201</v>
      </c>
      <c r="E116" t="s">
        <v>2202</v>
      </c>
      <c r="F116" t="s">
        <v>437</v>
      </c>
      <c r="G116" t="s">
        <v>438</v>
      </c>
      <c r="H116" t="s">
        <v>2102</v>
      </c>
      <c r="I116" t="s">
        <v>2203</v>
      </c>
      <c r="J116" t="s">
        <v>492</v>
      </c>
      <c r="K116" t="s">
        <v>2206</v>
      </c>
      <c r="L116" t="s">
        <v>2945</v>
      </c>
      <c r="M116">
        <v>100</v>
      </c>
      <c r="N116">
        <v>100</v>
      </c>
      <c r="O116">
        <v>6</v>
      </c>
      <c r="Q116" t="s">
        <v>2946</v>
      </c>
      <c r="R116" t="s">
        <v>2053</v>
      </c>
      <c r="S116">
        <v>0</v>
      </c>
      <c r="T116">
        <v>40</v>
      </c>
      <c r="U116">
        <v>0</v>
      </c>
      <c r="V116">
        <v>44013</v>
      </c>
      <c r="W116">
        <v>44196</v>
      </c>
      <c r="X116">
        <v>0</v>
      </c>
      <c r="Y116">
        <v>0</v>
      </c>
      <c r="Z116">
        <v>9.6000000000000014</v>
      </c>
      <c r="AA116">
        <v>0</v>
      </c>
      <c r="AB116">
        <v>0</v>
      </c>
      <c r="AC116">
        <v>0</v>
      </c>
      <c r="AD116">
        <v>5.234</v>
      </c>
      <c r="AE116">
        <v>0</v>
      </c>
      <c r="AF116">
        <v>0</v>
      </c>
      <c r="AG116">
        <v>0</v>
      </c>
      <c r="AH116">
        <v>4.0339999999999998</v>
      </c>
      <c r="AI116">
        <v>0</v>
      </c>
      <c r="AJ116">
        <v>0</v>
      </c>
      <c r="AK116">
        <v>0</v>
      </c>
      <c r="AL116">
        <v>10.538</v>
      </c>
      <c r="AM116">
        <v>0</v>
      </c>
      <c r="AN116">
        <v>0</v>
      </c>
      <c r="AO116">
        <v>0</v>
      </c>
      <c r="AP116">
        <v>4.0339999999999998</v>
      </c>
      <c r="AQ116">
        <v>0</v>
      </c>
      <c r="AR116">
        <v>0</v>
      </c>
      <c r="AS116">
        <v>0</v>
      </c>
      <c r="AT116">
        <v>6.234</v>
      </c>
      <c r="AU116">
        <v>0</v>
      </c>
      <c r="AV116">
        <v>0</v>
      </c>
      <c r="AW116">
        <v>0</v>
      </c>
      <c r="AX116">
        <v>14.396000000000001</v>
      </c>
      <c r="AY116">
        <v>0</v>
      </c>
      <c r="AZ116">
        <v>0</v>
      </c>
      <c r="BA116">
        <v>0</v>
      </c>
      <c r="BB116">
        <v>5.0339999999999998</v>
      </c>
      <c r="BC116">
        <v>0</v>
      </c>
      <c r="BD116">
        <v>0</v>
      </c>
      <c r="BE116">
        <v>0</v>
      </c>
      <c r="BF116">
        <v>6.0340000000000007</v>
      </c>
      <c r="BG116">
        <v>0</v>
      </c>
      <c r="BH116">
        <v>0</v>
      </c>
      <c r="BI116">
        <v>0</v>
      </c>
      <c r="BJ116">
        <v>16.253999999999998</v>
      </c>
      <c r="BK116">
        <v>0</v>
      </c>
      <c r="BL116">
        <v>0</v>
      </c>
      <c r="BM116">
        <v>0</v>
      </c>
      <c r="BN116">
        <v>5.0339999999999998</v>
      </c>
      <c r="BO116">
        <v>0</v>
      </c>
      <c r="BP116">
        <v>0</v>
      </c>
      <c r="BQ116">
        <v>0</v>
      </c>
      <c r="BR116">
        <v>13.574000000000002</v>
      </c>
      <c r="BS116">
        <v>0</v>
      </c>
      <c r="BT116" t="s">
        <v>2447</v>
      </c>
      <c r="BU116">
        <v>0</v>
      </c>
      <c r="BV116">
        <v>0</v>
      </c>
      <c r="BW116">
        <v>0</v>
      </c>
      <c r="BX116">
        <v>0</v>
      </c>
      <c r="BY116">
        <v>0</v>
      </c>
      <c r="BZ116">
        <v>0</v>
      </c>
      <c r="CA116">
        <v>0</v>
      </c>
      <c r="CB116">
        <v>0</v>
      </c>
      <c r="CC116">
        <v>0</v>
      </c>
      <c r="CD116">
        <v>0</v>
      </c>
      <c r="CE116">
        <v>0</v>
      </c>
      <c r="CF116">
        <v>0</v>
      </c>
      <c r="CG116">
        <v>0</v>
      </c>
      <c r="CH116" s="226">
        <v>0</v>
      </c>
      <c r="CI116">
        <v>0</v>
      </c>
      <c r="CJ116">
        <v>0</v>
      </c>
      <c r="CK116">
        <v>0</v>
      </c>
      <c r="CL116">
        <v>0</v>
      </c>
      <c r="CM116">
        <v>0</v>
      </c>
      <c r="CN116">
        <v>0</v>
      </c>
      <c r="CO116">
        <v>0</v>
      </c>
      <c r="CP116">
        <v>0</v>
      </c>
      <c r="CQ116">
        <v>0</v>
      </c>
      <c r="CR116">
        <v>0</v>
      </c>
      <c r="CS116">
        <v>0</v>
      </c>
      <c r="CT116">
        <v>0</v>
      </c>
      <c r="CU116" s="226">
        <v>0</v>
      </c>
      <c r="CV116">
        <v>0</v>
      </c>
      <c r="CW116" t="s">
        <v>471</v>
      </c>
      <c r="CX116">
        <v>0</v>
      </c>
      <c r="CY116" t="s">
        <v>471</v>
      </c>
      <c r="CZ116" t="s">
        <v>471</v>
      </c>
      <c r="DA116">
        <v>0</v>
      </c>
      <c r="DB116">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H16"/>
  <sheetViews>
    <sheetView tabSelected="1" zoomScale="50" zoomScaleNormal="50" workbookViewId="0">
      <selection activeCell="C9" sqref="C9:G9"/>
    </sheetView>
  </sheetViews>
  <sheetFormatPr baseColWidth="10" defaultColWidth="48.28515625" defaultRowHeight="74.099999999999994" customHeight="1" x14ac:dyDescent="0.25"/>
  <cols>
    <col min="1" max="1" width="6" style="12" customWidth="1"/>
    <col min="2" max="2" width="15" style="12" customWidth="1"/>
    <col min="3" max="3" width="55.85546875" style="13" customWidth="1"/>
    <col min="4" max="4" width="16.85546875" style="14" customWidth="1"/>
    <col min="5" max="5" width="55.85546875" style="12" customWidth="1"/>
    <col min="6" max="6" width="16.85546875" style="14" customWidth="1"/>
    <col min="7" max="7" width="17.85546875" style="12" customWidth="1"/>
    <col min="8" max="8" width="58.140625" style="12" customWidth="1"/>
    <col min="9" max="16384" width="48.28515625" style="12"/>
  </cols>
  <sheetData>
    <row r="1" spans="2:8" ht="15.95" customHeight="1" thickBot="1" x14ac:dyDescent="0.3"/>
    <row r="2" spans="2:8" ht="32.1" customHeight="1" x14ac:dyDescent="0.25">
      <c r="B2" s="279"/>
      <c r="C2" s="280"/>
      <c r="D2" s="276" t="s">
        <v>2947</v>
      </c>
      <c r="E2" s="276"/>
      <c r="F2" s="276"/>
      <c r="G2" s="276"/>
      <c r="H2" s="276"/>
    </row>
    <row r="3" spans="2:8" ht="33" customHeight="1" x14ac:dyDescent="0.25">
      <c r="B3" s="281"/>
      <c r="C3" s="282"/>
      <c r="D3" s="275" t="s">
        <v>4969</v>
      </c>
      <c r="E3" s="275"/>
      <c r="F3" s="275"/>
      <c r="G3" s="275"/>
      <c r="H3" s="275"/>
    </row>
    <row r="4" spans="2:8" ht="28.5" customHeight="1" x14ac:dyDescent="0.25">
      <c r="B4" s="281"/>
      <c r="C4" s="282"/>
      <c r="D4" s="277" t="s">
        <v>2948</v>
      </c>
      <c r="E4" s="277"/>
      <c r="F4" s="277"/>
      <c r="G4" s="277"/>
      <c r="H4" s="277"/>
    </row>
    <row r="5" spans="2:8" ht="28.5" customHeight="1" x14ac:dyDescent="0.25">
      <c r="B5" s="281"/>
      <c r="C5" s="282"/>
      <c r="D5" s="43" t="s">
        <v>2949</v>
      </c>
      <c r="E5" s="43"/>
      <c r="F5" s="43"/>
      <c r="G5" s="43"/>
      <c r="H5" s="43"/>
    </row>
    <row r="6" spans="2:8" ht="38.25" customHeight="1" thickBot="1" x14ac:dyDescent="0.3">
      <c r="B6" s="283"/>
      <c r="C6" s="284"/>
      <c r="D6" s="278" t="s">
        <v>2950</v>
      </c>
      <c r="E6" s="278"/>
      <c r="F6" s="278"/>
      <c r="G6" s="278"/>
      <c r="H6" s="278"/>
    </row>
    <row r="7" spans="2:8" ht="23.1" customHeight="1" thickBot="1" x14ac:dyDescent="0.3"/>
    <row r="8" spans="2:8" ht="74.099999999999994" customHeight="1" x14ac:dyDescent="0.25">
      <c r="B8" s="272" t="s">
        <v>2951</v>
      </c>
      <c r="C8" s="273"/>
      <c r="D8" s="273"/>
      <c r="E8" s="273"/>
      <c r="F8" s="273"/>
      <c r="G8" s="273"/>
      <c r="H8" s="274"/>
    </row>
    <row r="9" spans="2:8" s="47" customFormat="1" ht="74.099999999999994" customHeight="1" x14ac:dyDescent="0.25">
      <c r="B9" s="48"/>
      <c r="C9" s="285" t="s">
        <v>2952</v>
      </c>
      <c r="D9" s="285"/>
      <c r="E9" s="285"/>
      <c r="F9" s="285"/>
      <c r="G9" s="285"/>
      <c r="H9" s="49"/>
    </row>
    <row r="10" spans="2:8" s="47" customFormat="1" ht="74.099999999999994" customHeight="1" x14ac:dyDescent="0.25">
      <c r="B10" s="50"/>
      <c r="C10" s="285" t="s">
        <v>2953</v>
      </c>
      <c r="D10" s="285"/>
      <c r="E10" s="285"/>
      <c r="F10" s="285"/>
      <c r="G10" s="285"/>
      <c r="H10" s="49"/>
    </row>
    <row r="11" spans="2:8" s="47" customFormat="1" ht="74.099999999999994" customHeight="1" x14ac:dyDescent="0.25">
      <c r="B11" s="50"/>
      <c r="C11" s="285" t="s">
        <v>2954</v>
      </c>
      <c r="D11" s="285"/>
      <c r="E11" s="285"/>
      <c r="F11" s="285"/>
      <c r="G11" s="285"/>
      <c r="H11" s="49"/>
    </row>
    <row r="12" spans="2:8" s="47" customFormat="1" ht="74.099999999999994" customHeight="1" x14ac:dyDescent="0.25">
      <c r="B12" s="50"/>
      <c r="C12" s="285" t="s">
        <v>2955</v>
      </c>
      <c r="D12" s="285"/>
      <c r="E12" s="285"/>
      <c r="F12" s="285"/>
      <c r="G12" s="285"/>
      <c r="H12" s="49"/>
    </row>
    <row r="13" spans="2:8" s="47" customFormat="1" ht="74.099999999999994" customHeight="1" x14ac:dyDescent="0.25">
      <c r="B13" s="51"/>
      <c r="C13" s="285" t="s">
        <v>2956</v>
      </c>
      <c r="D13" s="285"/>
      <c r="E13" s="285"/>
      <c r="F13" s="285"/>
      <c r="G13" s="285"/>
      <c r="H13" s="49"/>
    </row>
    <row r="14" spans="2:8" s="47" customFormat="1" ht="74.099999999999994" customHeight="1" x14ac:dyDescent="0.25">
      <c r="B14" s="51"/>
      <c r="C14" s="285" t="s">
        <v>2957</v>
      </c>
      <c r="D14" s="285"/>
      <c r="E14" s="285"/>
      <c r="F14" s="285"/>
      <c r="G14" s="285"/>
      <c r="H14" s="49"/>
    </row>
    <row r="15" spans="2:8" s="47" customFormat="1" ht="74.099999999999994" customHeight="1" x14ac:dyDescent="0.25">
      <c r="B15" s="51"/>
      <c r="C15" s="285" t="s">
        <v>2958</v>
      </c>
      <c r="D15" s="285"/>
      <c r="E15" s="285"/>
      <c r="F15" s="285"/>
      <c r="G15" s="285"/>
      <c r="H15" s="49"/>
    </row>
    <row r="16" spans="2:8" s="47" customFormat="1" ht="74.099999999999994" customHeight="1" thickBot="1" x14ac:dyDescent="0.3">
      <c r="B16" s="52"/>
      <c r="C16" s="286" t="s">
        <v>2959</v>
      </c>
      <c r="D16" s="286"/>
      <c r="E16" s="286"/>
      <c r="F16" s="286"/>
      <c r="G16" s="286"/>
      <c r="H16" s="53"/>
    </row>
  </sheetData>
  <sheetProtection algorithmName="SHA-512" hashValue="YUtGrH3838MksEIl25aopjlqM88JTngL0Ca1Ri2VyKb+MlWPpOEj+nTj+KYldR0JofcvZrLF16le8RpVEP/vTw==" saltValue="Z+YOE1ArFJdhU8gxJFmACQ==" spinCount="100000" sheet="1" objects="1" scenarios="1"/>
  <mergeCells count="14">
    <mergeCell ref="C9:G9"/>
    <mergeCell ref="C13:G13"/>
    <mergeCell ref="C14:G14"/>
    <mergeCell ref="C15:G15"/>
    <mergeCell ref="C16:G16"/>
    <mergeCell ref="C10:G10"/>
    <mergeCell ref="C11:G11"/>
    <mergeCell ref="C12:G12"/>
    <mergeCell ref="B8:H8"/>
    <mergeCell ref="D3:H3"/>
    <mergeCell ref="D2:H2"/>
    <mergeCell ref="D4:H4"/>
    <mergeCell ref="D6:H6"/>
    <mergeCell ref="B2:C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zoomScale="85" zoomScaleNormal="85" workbookViewId="0">
      <selection activeCell="A6" sqref="A6:A8"/>
    </sheetView>
  </sheetViews>
  <sheetFormatPr baseColWidth="10" defaultColWidth="11.42578125" defaultRowHeight="14.25" x14ac:dyDescent="0.2"/>
  <cols>
    <col min="1" max="1" width="2.28515625" style="31" customWidth="1"/>
    <col min="2" max="2" width="44.42578125" style="209" customWidth="1"/>
    <col min="3" max="3" width="32.7109375" style="210" customWidth="1"/>
    <col min="4" max="4" width="16.42578125" style="116" customWidth="1"/>
    <col min="5" max="5" width="35.140625" style="210" customWidth="1"/>
    <col min="6" max="6" width="38.5703125" style="31" customWidth="1"/>
    <col min="7" max="7" width="47.5703125" style="32" customWidth="1"/>
    <col min="8" max="8" width="19.85546875" style="31" customWidth="1"/>
    <col min="9" max="9" width="56.42578125" style="31" customWidth="1"/>
    <col min="10" max="10" width="19.7109375" style="209" customWidth="1"/>
    <col min="11" max="11" width="25.42578125" style="209" customWidth="1"/>
    <col min="12" max="12" width="16" style="116" customWidth="1"/>
    <col min="13" max="13" width="19" style="116" customWidth="1"/>
    <col min="14" max="14" width="19.42578125" style="116" customWidth="1"/>
    <col min="15" max="15" width="25.42578125" style="116" customWidth="1"/>
    <col min="16" max="16" width="21.140625" style="116" customWidth="1"/>
    <col min="17" max="16384" width="11.42578125" style="31"/>
  </cols>
  <sheetData>
    <row r="1" spans="1:16" ht="20.25" customHeight="1" x14ac:dyDescent="0.2">
      <c r="B1" s="192"/>
      <c r="C1" s="192"/>
      <c r="D1" s="287" t="s">
        <v>2960</v>
      </c>
      <c r="E1" s="287"/>
      <c r="F1" s="287"/>
      <c r="G1" s="193"/>
      <c r="H1" s="193"/>
      <c r="I1" s="193"/>
      <c r="J1" s="194"/>
      <c r="K1" s="194"/>
    </row>
    <row r="2" spans="1:16" ht="20.25" customHeight="1" x14ac:dyDescent="0.2">
      <c r="B2" s="195"/>
      <c r="C2" s="195"/>
      <c r="D2" s="287" t="s">
        <v>4970</v>
      </c>
      <c r="E2" s="287"/>
      <c r="F2" s="287"/>
      <c r="G2" s="196"/>
      <c r="H2" s="196"/>
      <c r="I2" s="196"/>
      <c r="J2" s="197"/>
      <c r="K2" s="197"/>
    </row>
    <row r="3" spans="1:16" ht="20.25" customHeight="1" thickBot="1" x14ac:dyDescent="0.25">
      <c r="B3" s="195"/>
      <c r="C3" s="195"/>
      <c r="D3" s="287" t="s">
        <v>2948</v>
      </c>
      <c r="E3" s="287"/>
      <c r="F3" s="287"/>
      <c r="G3" s="196"/>
      <c r="H3" s="196"/>
      <c r="I3" s="196"/>
      <c r="J3" s="197"/>
      <c r="K3" s="35" t="s">
        <v>2961</v>
      </c>
    </row>
    <row r="4" spans="1:16" s="198" customFormat="1" ht="20.25" customHeight="1" x14ac:dyDescent="0.2">
      <c r="B4" s="199"/>
      <c r="C4" s="200"/>
      <c r="D4" s="201"/>
      <c r="E4" s="200"/>
      <c r="F4" s="202"/>
      <c r="G4" s="203"/>
      <c r="H4" s="204"/>
      <c r="I4" s="205"/>
      <c r="J4" s="205"/>
      <c r="K4" s="205"/>
      <c r="L4" s="206"/>
      <c r="M4" s="206"/>
      <c r="N4" s="206"/>
      <c r="O4" s="206"/>
      <c r="P4" s="206"/>
    </row>
    <row r="5" spans="1:16" ht="75" x14ac:dyDescent="0.2">
      <c r="B5" s="188" t="s">
        <v>2962</v>
      </c>
      <c r="C5" s="188" t="s">
        <v>2963</v>
      </c>
      <c r="D5" s="188" t="s">
        <v>2964</v>
      </c>
      <c r="E5" s="188" t="s">
        <v>2965</v>
      </c>
      <c r="F5" s="188" t="s">
        <v>2966</v>
      </c>
      <c r="G5" s="188" t="s">
        <v>2967</v>
      </c>
      <c r="H5" s="188" t="s">
        <v>2968</v>
      </c>
      <c r="I5" s="188" t="s">
        <v>2969</v>
      </c>
      <c r="J5" s="188" t="s">
        <v>2970</v>
      </c>
      <c r="K5" s="188" t="s">
        <v>2971</v>
      </c>
      <c r="L5" s="207" t="s">
        <v>2972</v>
      </c>
      <c r="M5" s="189" t="s">
        <v>2973</v>
      </c>
      <c r="N5" s="191" t="s">
        <v>2974</v>
      </c>
      <c r="O5" s="208" t="s">
        <v>2975</v>
      </c>
      <c r="P5" s="190" t="s">
        <v>2976</v>
      </c>
    </row>
    <row r="6" spans="1:16" ht="57" x14ac:dyDescent="0.2">
      <c r="A6" s="302"/>
      <c r="B6" s="295" t="s">
        <v>2977</v>
      </c>
      <c r="C6" s="311" t="s">
        <v>2978</v>
      </c>
      <c r="D6" s="314">
        <v>7871</v>
      </c>
      <c r="E6" s="303" t="s">
        <v>2979</v>
      </c>
      <c r="F6" s="299" t="s">
        <v>2980</v>
      </c>
      <c r="G6" s="299" t="s">
        <v>2981</v>
      </c>
      <c r="H6" s="59" t="s">
        <v>1662</v>
      </c>
      <c r="I6" s="60" t="s">
        <v>2982</v>
      </c>
      <c r="J6" s="61" t="s">
        <v>492</v>
      </c>
      <c r="K6" s="215">
        <f t="shared" ref="K6:K25" si="0">+VLOOKUP($H6,base,67,0)</f>
        <v>100</v>
      </c>
      <c r="L6" s="215">
        <f t="shared" ref="L6:L25" si="1">+VLOOKUP($H6,base,342,0)</f>
        <v>100</v>
      </c>
      <c r="M6" s="216">
        <f t="shared" ref="M6:M25" si="2">IFERROR(L6/K6,0)</f>
        <v>1</v>
      </c>
      <c r="N6" s="215">
        <f>+VLOOKUP($H6,base,106,0)</f>
        <v>100</v>
      </c>
      <c r="O6" s="215">
        <f t="shared" ref="O6:O25" si="3">+VLOOKUP($H6,base,342,0)</f>
        <v>100</v>
      </c>
      <c r="P6" s="216">
        <f t="shared" ref="P6:P25" si="4">IFERROR(O6/N6,0)</f>
        <v>1</v>
      </c>
    </row>
    <row r="7" spans="1:16" ht="42.75" x14ac:dyDescent="0.2">
      <c r="A7" s="302"/>
      <c r="B7" s="296"/>
      <c r="C7" s="312"/>
      <c r="D7" s="315"/>
      <c r="E7" s="304"/>
      <c r="F7" s="299"/>
      <c r="G7" s="299"/>
      <c r="H7" s="59" t="s">
        <v>1694</v>
      </c>
      <c r="I7" s="60" t="s">
        <v>2983</v>
      </c>
      <c r="J7" s="61" t="s">
        <v>492</v>
      </c>
      <c r="K7" s="215">
        <f t="shared" si="0"/>
        <v>100</v>
      </c>
      <c r="L7" s="215">
        <f t="shared" si="1"/>
        <v>100</v>
      </c>
      <c r="M7" s="216">
        <f t="shared" si="2"/>
        <v>1</v>
      </c>
      <c r="N7" s="215">
        <f>+VLOOKUP($H7,base,106,0)</f>
        <v>100</v>
      </c>
      <c r="O7" s="215">
        <f t="shared" si="3"/>
        <v>100</v>
      </c>
      <c r="P7" s="216">
        <f t="shared" si="4"/>
        <v>1</v>
      </c>
    </row>
    <row r="8" spans="1:16" ht="71.25" x14ac:dyDescent="0.2">
      <c r="A8" s="302"/>
      <c r="B8" s="297"/>
      <c r="C8" s="313"/>
      <c r="D8" s="316"/>
      <c r="E8" s="305"/>
      <c r="F8" s="299"/>
      <c r="G8" s="299"/>
      <c r="H8" s="59" t="s">
        <v>1701</v>
      </c>
      <c r="I8" s="60" t="s">
        <v>2984</v>
      </c>
      <c r="J8" s="61" t="s">
        <v>492</v>
      </c>
      <c r="K8" s="215">
        <f t="shared" si="0"/>
        <v>100</v>
      </c>
      <c r="L8" s="215">
        <f t="shared" si="1"/>
        <v>100</v>
      </c>
      <c r="M8" s="216">
        <f t="shared" si="2"/>
        <v>1</v>
      </c>
      <c r="N8" s="215">
        <f>+VLOOKUP($H8,base,106,0)</f>
        <v>100</v>
      </c>
      <c r="O8" s="215">
        <f t="shared" si="3"/>
        <v>100</v>
      </c>
      <c r="P8" s="216">
        <f t="shared" si="4"/>
        <v>1</v>
      </c>
    </row>
    <row r="9" spans="1:16" ht="71.25" x14ac:dyDescent="0.2">
      <c r="B9" s="62" t="s">
        <v>2977</v>
      </c>
      <c r="C9" s="63" t="s">
        <v>2978</v>
      </c>
      <c r="D9" s="33">
        <v>7871</v>
      </c>
      <c r="E9" s="64" t="s">
        <v>2979</v>
      </c>
      <c r="F9" s="60" t="s">
        <v>2980</v>
      </c>
      <c r="G9" s="60" t="s">
        <v>2985</v>
      </c>
      <c r="H9" s="59" t="s">
        <v>1709</v>
      </c>
      <c r="I9" s="60" t="s">
        <v>2986</v>
      </c>
      <c r="J9" s="61" t="s">
        <v>456</v>
      </c>
      <c r="K9" s="215">
        <f t="shared" si="0"/>
        <v>90</v>
      </c>
      <c r="L9" s="215">
        <f t="shared" si="1"/>
        <v>58.888500000000001</v>
      </c>
      <c r="M9" s="216">
        <f t="shared" si="2"/>
        <v>0.65431666666666666</v>
      </c>
      <c r="N9" s="215">
        <f>+VLOOKUP($H9,base,91,0)</f>
        <v>58.888500000000001</v>
      </c>
      <c r="O9" s="215">
        <f t="shared" si="3"/>
        <v>58.888500000000001</v>
      </c>
      <c r="P9" s="216">
        <f t="shared" si="4"/>
        <v>1</v>
      </c>
    </row>
    <row r="10" spans="1:16" ht="71.25" x14ac:dyDescent="0.2">
      <c r="B10" s="62" t="s">
        <v>2977</v>
      </c>
      <c r="C10" s="63" t="s">
        <v>2978</v>
      </c>
      <c r="D10" s="33">
        <v>7871</v>
      </c>
      <c r="E10" s="64" t="s">
        <v>2979</v>
      </c>
      <c r="F10" s="60" t="s">
        <v>2980</v>
      </c>
      <c r="G10" s="60" t="s">
        <v>2987</v>
      </c>
      <c r="H10" s="59" t="s">
        <v>1719</v>
      </c>
      <c r="I10" s="60" t="s">
        <v>2988</v>
      </c>
      <c r="J10" s="61" t="s">
        <v>456</v>
      </c>
      <c r="K10" s="215">
        <f t="shared" si="0"/>
        <v>90</v>
      </c>
      <c r="L10" s="215">
        <f t="shared" si="1"/>
        <v>63.75</v>
      </c>
      <c r="M10" s="216">
        <f t="shared" si="2"/>
        <v>0.70833333333333337</v>
      </c>
      <c r="N10" s="215">
        <f>+VLOOKUP($H10,base,91,0)</f>
        <v>63.75</v>
      </c>
      <c r="O10" s="215">
        <f t="shared" si="3"/>
        <v>63.75</v>
      </c>
      <c r="P10" s="216">
        <f t="shared" si="4"/>
        <v>1</v>
      </c>
    </row>
    <row r="11" spans="1:16" ht="177" customHeight="1" x14ac:dyDescent="0.2">
      <c r="B11" s="65" t="s">
        <v>437</v>
      </c>
      <c r="C11" s="15" t="s">
        <v>2989</v>
      </c>
      <c r="D11" s="34">
        <v>7869</v>
      </c>
      <c r="E11" s="64" t="s">
        <v>2990</v>
      </c>
      <c r="F11" s="60" t="s">
        <v>2991</v>
      </c>
      <c r="G11" s="60" t="s">
        <v>2992</v>
      </c>
      <c r="H11" s="59" t="s">
        <v>1031</v>
      </c>
      <c r="I11" s="60" t="s">
        <v>2993</v>
      </c>
      <c r="J11" s="61" t="s">
        <v>467</v>
      </c>
      <c r="K11" s="215">
        <f t="shared" si="0"/>
        <v>20</v>
      </c>
      <c r="L11" s="215">
        <f t="shared" si="1"/>
        <v>4</v>
      </c>
      <c r="M11" s="216">
        <f t="shared" si="2"/>
        <v>0.2</v>
      </c>
      <c r="N11" s="215">
        <f>+VLOOKUP($H11,base,106,0)</f>
        <v>4</v>
      </c>
      <c r="O11" s="215">
        <f t="shared" si="3"/>
        <v>4</v>
      </c>
      <c r="P11" s="216">
        <f t="shared" si="4"/>
        <v>1</v>
      </c>
    </row>
    <row r="12" spans="1:16" ht="42.75" x14ac:dyDescent="0.2">
      <c r="B12" s="310" t="s">
        <v>437</v>
      </c>
      <c r="C12" s="309" t="s">
        <v>2989</v>
      </c>
      <c r="D12" s="306">
        <v>7869</v>
      </c>
      <c r="E12" s="303" t="s">
        <v>2990</v>
      </c>
      <c r="F12" s="288" t="s">
        <v>2991</v>
      </c>
      <c r="G12" s="288" t="s">
        <v>2994</v>
      </c>
      <c r="H12" s="34" t="s">
        <v>1075</v>
      </c>
      <c r="I12" s="60" t="s">
        <v>2995</v>
      </c>
      <c r="J12" s="61" t="s">
        <v>467</v>
      </c>
      <c r="K12" s="215">
        <f t="shared" si="0"/>
        <v>1</v>
      </c>
      <c r="L12" s="215">
        <f t="shared" si="1"/>
        <v>0.5</v>
      </c>
      <c r="M12" s="216">
        <f t="shared" si="2"/>
        <v>0.5</v>
      </c>
      <c r="N12" s="215">
        <f>+VLOOKUP($H12,base,106,0)</f>
        <v>0.5</v>
      </c>
      <c r="O12" s="215">
        <f t="shared" si="3"/>
        <v>0.5</v>
      </c>
      <c r="P12" s="216">
        <f t="shared" si="4"/>
        <v>1</v>
      </c>
    </row>
    <row r="13" spans="1:16" ht="42.75" x14ac:dyDescent="0.2">
      <c r="B13" s="293"/>
      <c r="C13" s="300"/>
      <c r="D13" s="307"/>
      <c r="E13" s="304"/>
      <c r="F13" s="298"/>
      <c r="G13" s="298"/>
      <c r="H13" s="34" t="s">
        <v>1092</v>
      </c>
      <c r="I13" s="60" t="s">
        <v>2996</v>
      </c>
      <c r="J13" s="61" t="s">
        <v>467</v>
      </c>
      <c r="K13" s="215">
        <f t="shared" si="0"/>
        <v>1</v>
      </c>
      <c r="L13" s="215">
        <f t="shared" si="1"/>
        <v>0</v>
      </c>
      <c r="M13" s="216">
        <f t="shared" si="2"/>
        <v>0</v>
      </c>
      <c r="N13" s="215">
        <f>+VLOOKUP($H13,base,106,0)</f>
        <v>0</v>
      </c>
      <c r="O13" s="215">
        <f t="shared" si="3"/>
        <v>0</v>
      </c>
      <c r="P13" s="216">
        <f t="shared" si="4"/>
        <v>0</v>
      </c>
    </row>
    <row r="14" spans="1:16" ht="42.75" x14ac:dyDescent="0.2">
      <c r="B14" s="293"/>
      <c r="C14" s="300"/>
      <c r="D14" s="307"/>
      <c r="E14" s="304"/>
      <c r="F14" s="298"/>
      <c r="G14" s="298"/>
      <c r="H14" s="34" t="s">
        <v>1102</v>
      </c>
      <c r="I14" s="60" t="s">
        <v>2997</v>
      </c>
      <c r="J14" s="61" t="s">
        <v>467</v>
      </c>
      <c r="K14" s="215">
        <f t="shared" si="0"/>
        <v>1</v>
      </c>
      <c r="L14" s="215">
        <f t="shared" si="1"/>
        <v>0</v>
      </c>
      <c r="M14" s="216">
        <f t="shared" si="2"/>
        <v>0</v>
      </c>
      <c r="N14" s="215">
        <f>+VLOOKUP($H14,base,106,0)</f>
        <v>0</v>
      </c>
      <c r="O14" s="215">
        <f t="shared" si="3"/>
        <v>0</v>
      </c>
      <c r="P14" s="216">
        <f t="shared" si="4"/>
        <v>0</v>
      </c>
    </row>
    <row r="15" spans="1:16" ht="28.5" x14ac:dyDescent="0.2">
      <c r="B15" s="294"/>
      <c r="C15" s="301"/>
      <c r="D15" s="308"/>
      <c r="E15" s="305"/>
      <c r="F15" s="289"/>
      <c r="G15" s="289"/>
      <c r="H15" s="34" t="s">
        <v>1111</v>
      </c>
      <c r="I15" s="60" t="s">
        <v>2998</v>
      </c>
      <c r="J15" s="61" t="s">
        <v>467</v>
      </c>
      <c r="K15" s="215">
        <f t="shared" si="0"/>
        <v>82</v>
      </c>
      <c r="L15" s="215">
        <f t="shared" si="1"/>
        <v>0</v>
      </c>
      <c r="M15" s="216">
        <f t="shared" si="2"/>
        <v>0</v>
      </c>
      <c r="N15" s="215">
        <f>+VLOOKUP($H15,base,106,0)</f>
        <v>0</v>
      </c>
      <c r="O15" s="215">
        <f t="shared" si="3"/>
        <v>0</v>
      </c>
      <c r="P15" s="216">
        <f t="shared" si="4"/>
        <v>0</v>
      </c>
    </row>
    <row r="16" spans="1:16" ht="49.5" customHeight="1" x14ac:dyDescent="0.2">
      <c r="B16" s="65" t="s">
        <v>437</v>
      </c>
      <c r="C16" s="65" t="s">
        <v>2999</v>
      </c>
      <c r="D16" s="71">
        <v>7872</v>
      </c>
      <c r="E16" s="65" t="s">
        <v>1793</v>
      </c>
      <c r="F16" s="65" t="s">
        <v>3000</v>
      </c>
      <c r="G16" s="65" t="s">
        <v>3001</v>
      </c>
      <c r="H16" s="34" t="s">
        <v>1865</v>
      </c>
      <c r="I16" s="60" t="s">
        <v>3002</v>
      </c>
      <c r="J16" s="61" t="s">
        <v>456</v>
      </c>
      <c r="K16" s="215">
        <f t="shared" si="0"/>
        <v>75</v>
      </c>
      <c r="L16" s="215">
        <f t="shared" si="1"/>
        <v>52.5</v>
      </c>
      <c r="M16" s="216">
        <f t="shared" si="2"/>
        <v>0.7</v>
      </c>
      <c r="N16" s="215">
        <f>+VLOOKUP($H16,base,91,0)</f>
        <v>52.5</v>
      </c>
      <c r="O16" s="215">
        <f t="shared" si="3"/>
        <v>52.5</v>
      </c>
      <c r="P16" s="216">
        <f t="shared" si="4"/>
        <v>1</v>
      </c>
    </row>
    <row r="17" spans="2:16" ht="49.5" customHeight="1" x14ac:dyDescent="0.2">
      <c r="B17" s="65" t="s">
        <v>437</v>
      </c>
      <c r="C17" s="65" t="s">
        <v>2999</v>
      </c>
      <c r="D17" s="71">
        <v>7872</v>
      </c>
      <c r="E17" s="65" t="s">
        <v>1793</v>
      </c>
      <c r="F17" s="65" t="s">
        <v>3000</v>
      </c>
      <c r="G17" s="65" t="s">
        <v>3003</v>
      </c>
      <c r="H17" s="34" t="s">
        <v>1849</v>
      </c>
      <c r="I17" s="60" t="s">
        <v>3004</v>
      </c>
      <c r="J17" s="61" t="s">
        <v>456</v>
      </c>
      <c r="K17" s="215">
        <v>1</v>
      </c>
      <c r="L17" s="215">
        <f t="shared" si="1"/>
        <v>0.9</v>
      </c>
      <c r="M17" s="216">
        <f t="shared" si="2"/>
        <v>0.9</v>
      </c>
      <c r="N17" s="215">
        <f>+VLOOKUP($H17,base,91,0)</f>
        <v>0.9</v>
      </c>
      <c r="O17" s="215">
        <f t="shared" si="3"/>
        <v>0.9</v>
      </c>
      <c r="P17" s="216">
        <f t="shared" si="4"/>
        <v>1</v>
      </c>
    </row>
    <row r="18" spans="2:16" ht="42.75" x14ac:dyDescent="0.2">
      <c r="B18" s="65" t="s">
        <v>437</v>
      </c>
      <c r="C18" s="65" t="s">
        <v>3005</v>
      </c>
      <c r="D18" s="71">
        <v>7870</v>
      </c>
      <c r="E18" s="65" t="s">
        <v>3006</v>
      </c>
      <c r="F18" s="65" t="s">
        <v>3007</v>
      </c>
      <c r="G18" s="65" t="s">
        <v>3008</v>
      </c>
      <c r="H18" s="34" t="s">
        <v>1183</v>
      </c>
      <c r="I18" s="60" t="s">
        <v>3009</v>
      </c>
      <c r="J18" s="61" t="s">
        <v>456</v>
      </c>
      <c r="K18" s="215">
        <f t="shared" si="0"/>
        <v>8</v>
      </c>
      <c r="L18" s="215">
        <f t="shared" si="1"/>
        <v>9.3800000000000008</v>
      </c>
      <c r="M18" s="216">
        <f t="shared" si="2"/>
        <v>1.1725000000000001</v>
      </c>
      <c r="N18" s="215">
        <f>+VLOOKUP($H18,base,91,0)</f>
        <v>9.3800000000000008</v>
      </c>
      <c r="O18" s="215">
        <f t="shared" si="3"/>
        <v>9.3800000000000008</v>
      </c>
      <c r="P18" s="216">
        <f t="shared" si="4"/>
        <v>1</v>
      </c>
    </row>
    <row r="19" spans="2:16" ht="57" x14ac:dyDescent="0.2">
      <c r="B19" s="65" t="s">
        <v>437</v>
      </c>
      <c r="C19" s="15" t="s">
        <v>3005</v>
      </c>
      <c r="D19" s="34">
        <v>7868</v>
      </c>
      <c r="E19" s="15" t="s">
        <v>3010</v>
      </c>
      <c r="F19" s="60" t="s">
        <v>3011</v>
      </c>
      <c r="G19" s="60" t="s">
        <v>3012</v>
      </c>
      <c r="H19" s="34" t="s">
        <v>923</v>
      </c>
      <c r="I19" s="60" t="s">
        <v>3013</v>
      </c>
      <c r="J19" s="61" t="s">
        <v>467</v>
      </c>
      <c r="K19" s="215">
        <f t="shared" si="0"/>
        <v>24</v>
      </c>
      <c r="L19" s="215">
        <f t="shared" si="1"/>
        <v>7.9999999999999991</v>
      </c>
      <c r="M19" s="216">
        <f t="shared" si="2"/>
        <v>0.33333333333333331</v>
      </c>
      <c r="N19" s="215">
        <f>+VLOOKUP($H19,base,106,0)</f>
        <v>8</v>
      </c>
      <c r="O19" s="215">
        <f t="shared" si="3"/>
        <v>7.9999999999999991</v>
      </c>
      <c r="P19" s="216">
        <f t="shared" si="4"/>
        <v>0.99999999999999989</v>
      </c>
    </row>
    <row r="20" spans="2:16" ht="28.5" x14ac:dyDescent="0.2">
      <c r="B20" s="293" t="s">
        <v>437</v>
      </c>
      <c r="C20" s="300" t="s">
        <v>3005</v>
      </c>
      <c r="D20" s="290">
        <v>7870</v>
      </c>
      <c r="E20" s="291" t="s">
        <v>3006</v>
      </c>
      <c r="F20" s="288" t="s">
        <v>3007</v>
      </c>
      <c r="G20" s="288" t="s">
        <v>3014</v>
      </c>
      <c r="H20" s="34" t="s">
        <v>1214</v>
      </c>
      <c r="I20" s="60" t="s">
        <v>3015</v>
      </c>
      <c r="J20" s="61" t="s">
        <v>467</v>
      </c>
      <c r="K20" s="215">
        <f t="shared" si="0"/>
        <v>5486863</v>
      </c>
      <c r="L20" s="215">
        <f t="shared" si="1"/>
        <v>777286.00000000012</v>
      </c>
      <c r="M20" s="216">
        <f t="shared" si="2"/>
        <v>0.14166309601679505</v>
      </c>
      <c r="N20" s="215">
        <f>+VLOOKUP($H20,base,106,0)</f>
        <v>1371717</v>
      </c>
      <c r="O20" s="215">
        <f t="shared" si="3"/>
        <v>777286.00000000012</v>
      </c>
      <c r="P20" s="216">
        <f t="shared" si="4"/>
        <v>0.56665186769574194</v>
      </c>
    </row>
    <row r="21" spans="2:16" x14ac:dyDescent="0.2">
      <c r="B21" s="294"/>
      <c r="C21" s="301"/>
      <c r="D21" s="290"/>
      <c r="E21" s="292"/>
      <c r="F21" s="289"/>
      <c r="G21" s="289"/>
      <c r="H21" s="34" t="s">
        <v>1232</v>
      </c>
      <c r="I21" s="60" t="s">
        <v>3016</v>
      </c>
      <c r="J21" s="61" t="s">
        <v>467</v>
      </c>
      <c r="K21" s="215">
        <f t="shared" si="0"/>
        <v>208446</v>
      </c>
      <c r="L21" s="215">
        <f t="shared" si="1"/>
        <v>77649.999999999985</v>
      </c>
      <c r="M21" s="216">
        <f t="shared" si="2"/>
        <v>0.37251854197250123</v>
      </c>
      <c r="N21" s="215">
        <f>+VLOOKUP($H21,base,106,0)</f>
        <v>52110</v>
      </c>
      <c r="O21" s="215">
        <f t="shared" si="3"/>
        <v>77649.999999999985</v>
      </c>
      <c r="P21" s="216">
        <f t="shared" si="4"/>
        <v>1.4901170600652462</v>
      </c>
    </row>
    <row r="22" spans="2:16" ht="42.75" x14ac:dyDescent="0.2">
      <c r="B22" s="65" t="s">
        <v>437</v>
      </c>
      <c r="C22" s="15" t="s">
        <v>3005</v>
      </c>
      <c r="D22" s="34">
        <v>7873</v>
      </c>
      <c r="E22" s="15" t="s">
        <v>3017</v>
      </c>
      <c r="F22" s="60" t="s">
        <v>3018</v>
      </c>
      <c r="G22" s="60" t="s">
        <v>3019</v>
      </c>
      <c r="H22" s="61" t="s">
        <v>2044</v>
      </c>
      <c r="I22" s="60" t="s">
        <v>3020</v>
      </c>
      <c r="J22" s="61" t="s">
        <v>492</v>
      </c>
      <c r="K22" s="215">
        <f t="shared" si="0"/>
        <v>100</v>
      </c>
      <c r="L22" s="215">
        <f t="shared" si="1"/>
        <v>32</v>
      </c>
      <c r="M22" s="216">
        <f t="shared" si="2"/>
        <v>0.32</v>
      </c>
      <c r="N22" s="215">
        <f>+VLOOKUP($H22,base,106,0)</f>
        <v>32</v>
      </c>
      <c r="O22" s="215">
        <f t="shared" si="3"/>
        <v>32</v>
      </c>
      <c r="P22" s="216">
        <f t="shared" si="4"/>
        <v>1</v>
      </c>
    </row>
    <row r="23" spans="2:16" ht="41.25" customHeight="1" x14ac:dyDescent="0.2">
      <c r="B23" s="65" t="s">
        <v>437</v>
      </c>
      <c r="C23" s="15" t="s">
        <v>3005</v>
      </c>
      <c r="D23" s="34">
        <v>7868</v>
      </c>
      <c r="E23" s="15" t="s">
        <v>3010</v>
      </c>
      <c r="F23" s="60" t="s">
        <v>3021</v>
      </c>
      <c r="G23" s="60" t="s">
        <v>3022</v>
      </c>
      <c r="H23" s="34" t="s">
        <v>888</v>
      </c>
      <c r="I23" s="60" t="s">
        <v>3023</v>
      </c>
      <c r="J23" s="61" t="s">
        <v>467</v>
      </c>
      <c r="K23" s="215">
        <f t="shared" si="0"/>
        <v>20</v>
      </c>
      <c r="L23" s="215">
        <f t="shared" si="1"/>
        <v>3</v>
      </c>
      <c r="M23" s="216">
        <f t="shared" si="2"/>
        <v>0.15</v>
      </c>
      <c r="N23" s="215">
        <f>+VLOOKUP($H23,base,106,0)</f>
        <v>3</v>
      </c>
      <c r="O23" s="215">
        <f t="shared" si="3"/>
        <v>3</v>
      </c>
      <c r="P23" s="216">
        <f t="shared" si="4"/>
        <v>1</v>
      </c>
    </row>
    <row r="24" spans="2:16" ht="42.75" x14ac:dyDescent="0.2">
      <c r="B24" s="65" t="s">
        <v>437</v>
      </c>
      <c r="C24" s="15" t="s">
        <v>3005</v>
      </c>
      <c r="D24" s="34">
        <v>7868</v>
      </c>
      <c r="E24" s="15" t="s">
        <v>3010</v>
      </c>
      <c r="F24" s="60" t="s">
        <v>3021</v>
      </c>
      <c r="G24" s="60" t="s">
        <v>3024</v>
      </c>
      <c r="H24" s="34" t="s">
        <v>906</v>
      </c>
      <c r="I24" s="60" t="s">
        <v>3025</v>
      </c>
      <c r="J24" s="61" t="s">
        <v>456</v>
      </c>
      <c r="K24" s="215">
        <f t="shared" si="0"/>
        <v>80</v>
      </c>
      <c r="L24" s="215">
        <f t="shared" si="1"/>
        <v>58.36</v>
      </c>
      <c r="M24" s="216">
        <f t="shared" si="2"/>
        <v>0.72950000000000004</v>
      </c>
      <c r="N24" s="215">
        <f>+VLOOKUP($H24,base,91,0)</f>
        <v>58.36</v>
      </c>
      <c r="O24" s="215">
        <f t="shared" si="3"/>
        <v>58.36</v>
      </c>
      <c r="P24" s="216">
        <f t="shared" si="4"/>
        <v>1</v>
      </c>
    </row>
    <row r="25" spans="2:16" ht="42.75" x14ac:dyDescent="0.2">
      <c r="B25" s="65" t="s">
        <v>437</v>
      </c>
      <c r="C25" s="15" t="s">
        <v>3005</v>
      </c>
      <c r="D25" s="34">
        <v>7867</v>
      </c>
      <c r="E25" s="15" t="s">
        <v>3026</v>
      </c>
      <c r="F25" s="60" t="s">
        <v>3027</v>
      </c>
      <c r="G25" s="60" t="s">
        <v>3028</v>
      </c>
      <c r="H25" s="34" t="s">
        <v>434</v>
      </c>
      <c r="I25" s="60" t="s">
        <v>3029</v>
      </c>
      <c r="J25" s="61" t="s">
        <v>456</v>
      </c>
      <c r="K25" s="215">
        <f t="shared" si="0"/>
        <v>90</v>
      </c>
      <c r="L25" s="215">
        <f t="shared" si="1"/>
        <v>71</v>
      </c>
      <c r="M25" s="216">
        <f t="shared" si="2"/>
        <v>0.78888888888888886</v>
      </c>
      <c r="N25" s="215">
        <f>+VLOOKUP($H25,base,91,0)</f>
        <v>71</v>
      </c>
      <c r="O25" s="215">
        <f t="shared" si="3"/>
        <v>71</v>
      </c>
      <c r="P25" s="216">
        <f t="shared" si="4"/>
        <v>1</v>
      </c>
    </row>
    <row r="26" spans="2:16" x14ac:dyDescent="0.2">
      <c r="K26" s="212"/>
      <c r="L26" s="213"/>
      <c r="N26" s="214"/>
      <c r="O26" s="214"/>
    </row>
    <row r="27" spans="2:16" x14ac:dyDescent="0.2">
      <c r="K27" s="212"/>
      <c r="L27" s="213"/>
      <c r="N27" s="214"/>
      <c r="O27" s="214"/>
    </row>
    <row r="28" spans="2:16" x14ac:dyDescent="0.2">
      <c r="K28" s="212"/>
      <c r="L28" s="213"/>
      <c r="N28" s="214"/>
      <c r="O28" s="214"/>
    </row>
    <row r="29" spans="2:16" x14ac:dyDescent="0.2">
      <c r="K29" s="212"/>
      <c r="L29" s="213"/>
      <c r="N29" s="214"/>
      <c r="O29" s="214"/>
    </row>
  </sheetData>
  <sheetProtection algorithmName="SHA-512" hashValue="AZmZllhG3syUIKOI7fXe/rHr+ZZvu6+eS099LGfFxOXHDUkSQ/O/4cneNUDN9ipuT1zrsOVizCoLE9n/MoP96g==" saltValue="KqNyGQ3zeXWoB662HOXDpg==" spinCount="100000" sheet="1" autoFilter="0"/>
  <mergeCells count="22">
    <mergeCell ref="A6:A8"/>
    <mergeCell ref="E12:E15"/>
    <mergeCell ref="D12:D15"/>
    <mergeCell ref="C12:C15"/>
    <mergeCell ref="B12:B15"/>
    <mergeCell ref="E6:E8"/>
    <mergeCell ref="C6:C8"/>
    <mergeCell ref="D6:D8"/>
    <mergeCell ref="B20:B21"/>
    <mergeCell ref="B6:B8"/>
    <mergeCell ref="G12:G15"/>
    <mergeCell ref="F12:F15"/>
    <mergeCell ref="F6:F8"/>
    <mergeCell ref="G6:G8"/>
    <mergeCell ref="F20:F21"/>
    <mergeCell ref="C20:C21"/>
    <mergeCell ref="D1:F1"/>
    <mergeCell ref="D2:F2"/>
    <mergeCell ref="D3:F3"/>
    <mergeCell ref="G20:G21"/>
    <mergeCell ref="D20:D21"/>
    <mergeCell ref="E20:E21"/>
  </mergeCells>
  <phoneticPr fontId="24"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F111"/>
  <sheetViews>
    <sheetView topLeftCell="C1" zoomScale="70" zoomScaleNormal="70" workbookViewId="0">
      <selection activeCell="C1" sqref="C1"/>
    </sheetView>
  </sheetViews>
  <sheetFormatPr baseColWidth="10" defaultColWidth="48.28515625" defaultRowHeight="74.099999999999994" customHeight="1" x14ac:dyDescent="0.25"/>
  <cols>
    <col min="1" max="2" width="0" style="233" hidden="1" customWidth="1"/>
    <col min="3" max="3" width="26.42578125" style="234" bestFit="1" customWidth="1"/>
    <col min="4" max="4" width="31.42578125" style="234" bestFit="1" customWidth="1"/>
    <col min="5" max="5" width="18.5703125" style="233" bestFit="1" customWidth="1"/>
    <col min="6" max="6" width="42.7109375" style="234" customWidth="1"/>
    <col min="7" max="7" width="57.28515625" style="234" customWidth="1"/>
    <col min="8" max="8" width="27.28515625" style="235" customWidth="1"/>
    <col min="9" max="9" width="27.42578125" style="235" customWidth="1"/>
    <col min="10" max="10" width="27.7109375" style="235" customWidth="1"/>
    <col min="11" max="11" width="53.5703125" style="234" customWidth="1"/>
    <col min="12" max="12" width="31.28515625" style="235" customWidth="1"/>
    <col min="13" max="13" width="29.5703125" style="235" customWidth="1"/>
    <col min="14" max="14" width="30.140625" style="235" customWidth="1"/>
    <col min="15" max="15" width="30.28515625" style="235" bestFit="1" customWidth="1"/>
    <col min="16" max="16" width="30.28515625" style="235" hidden="1" customWidth="1"/>
    <col min="17" max="17" width="49.28515625" style="234" bestFit="1" customWidth="1"/>
    <col min="18" max="18" width="26.7109375" style="233" bestFit="1" customWidth="1"/>
    <col min="19" max="19" width="33.140625" style="233" bestFit="1" customWidth="1"/>
    <col min="20" max="20" width="35.85546875" style="233" bestFit="1" customWidth="1"/>
    <col min="21" max="21" width="36" style="233" bestFit="1" customWidth="1"/>
    <col min="22" max="22" width="34.85546875" style="235" bestFit="1" customWidth="1"/>
    <col min="23" max="23" width="37.85546875" style="235" bestFit="1" customWidth="1"/>
    <col min="24" max="24" width="36.140625" style="233" bestFit="1" customWidth="1"/>
    <col min="25" max="25" width="18.85546875" style="233" bestFit="1" customWidth="1"/>
    <col min="26" max="26" width="48.28515625" style="234" bestFit="1" customWidth="1"/>
    <col min="27" max="27" width="29.5703125" style="233" bestFit="1" customWidth="1"/>
    <col min="28" max="28" width="50.5703125" style="235" bestFit="1" customWidth="1"/>
    <col min="29" max="29" width="53.5703125" style="233" bestFit="1" customWidth="1"/>
    <col min="30" max="30" width="49.140625" style="235" bestFit="1" customWidth="1"/>
    <col min="31" max="31" width="52.5703125" style="235" bestFit="1" customWidth="1"/>
    <col min="32" max="32" width="48" style="233" bestFit="1" customWidth="1"/>
    <col min="33" max="16384" width="48.28515625" style="233"/>
  </cols>
  <sheetData>
    <row r="1" spans="1:32" ht="15.95" customHeight="1" thickBot="1" x14ac:dyDescent="0.3"/>
    <row r="2" spans="1:32" ht="25.5" customHeight="1" x14ac:dyDescent="0.25">
      <c r="C2" s="236"/>
      <c r="D2" s="236"/>
      <c r="E2" s="237"/>
      <c r="F2" s="317" t="s">
        <v>2960</v>
      </c>
      <c r="G2" s="317"/>
      <c r="H2" s="317"/>
      <c r="I2" s="238"/>
      <c r="J2" s="238"/>
      <c r="K2" s="232"/>
      <c r="L2" s="238"/>
      <c r="M2" s="238"/>
      <c r="N2" s="238"/>
      <c r="O2" s="238"/>
      <c r="P2" s="238"/>
      <c r="Q2" s="232"/>
      <c r="R2" s="317"/>
      <c r="S2" s="317"/>
      <c r="T2" s="317"/>
      <c r="U2" s="317"/>
      <c r="V2" s="317"/>
      <c r="W2" s="317"/>
      <c r="X2" s="317"/>
      <c r="Y2" s="317"/>
      <c r="Z2" s="317"/>
      <c r="AA2" s="317"/>
    </row>
    <row r="3" spans="1:32" ht="22.5" customHeight="1" x14ac:dyDescent="0.25">
      <c r="C3" s="236"/>
      <c r="D3" s="236"/>
      <c r="E3" s="239"/>
      <c r="F3" s="317" t="s">
        <v>4971</v>
      </c>
      <c r="G3" s="317"/>
      <c r="H3" s="317"/>
      <c r="I3" s="238"/>
      <c r="J3" s="238"/>
      <c r="K3" s="232"/>
      <c r="L3" s="238"/>
      <c r="M3" s="238"/>
      <c r="N3" s="238"/>
      <c r="O3" s="238"/>
      <c r="P3" s="238"/>
      <c r="Q3" s="232"/>
      <c r="R3" s="317"/>
      <c r="S3" s="317"/>
      <c r="T3" s="317"/>
      <c r="U3" s="317"/>
      <c r="V3" s="317"/>
      <c r="W3" s="317"/>
      <c r="X3" s="317"/>
      <c r="Y3" s="317"/>
      <c r="Z3" s="317"/>
      <c r="AA3" s="317"/>
    </row>
    <row r="4" spans="1:32" ht="23.25" customHeight="1" thickBot="1" x14ac:dyDescent="0.3">
      <c r="C4" s="236"/>
      <c r="D4" s="236"/>
      <c r="E4" s="239"/>
      <c r="F4" s="317" t="s">
        <v>2948</v>
      </c>
      <c r="G4" s="317"/>
      <c r="H4" s="317"/>
      <c r="I4" s="238"/>
      <c r="J4" s="238"/>
      <c r="K4" s="232"/>
      <c r="L4" s="238"/>
      <c r="M4" s="238"/>
      <c r="N4" s="238"/>
      <c r="O4" s="238"/>
      <c r="P4" s="238"/>
      <c r="Q4" s="232"/>
      <c r="R4" s="238"/>
      <c r="S4" s="238"/>
      <c r="T4" s="238"/>
      <c r="U4" s="238"/>
      <c r="V4" s="240"/>
      <c r="W4" s="240"/>
      <c r="X4" s="238"/>
      <c r="Y4" s="238"/>
      <c r="Z4" s="232"/>
      <c r="AA4" s="241" t="s">
        <v>2961</v>
      </c>
    </row>
    <row r="5" spans="1:32" ht="23.1" customHeight="1" x14ac:dyDescent="0.25"/>
    <row r="6" spans="1:32" s="242" customFormat="1" ht="97.5" customHeight="1" x14ac:dyDescent="0.25">
      <c r="C6" s="243" t="s">
        <v>3030</v>
      </c>
      <c r="D6" s="243" t="s">
        <v>3031</v>
      </c>
      <c r="E6" s="28" t="s">
        <v>3032</v>
      </c>
      <c r="F6" s="244" t="s">
        <v>3033</v>
      </c>
      <c r="G6" s="244" t="s">
        <v>7</v>
      </c>
      <c r="H6" s="28" t="s">
        <v>3034</v>
      </c>
      <c r="I6" s="28" t="s">
        <v>3035</v>
      </c>
      <c r="J6" s="245" t="s">
        <v>3036</v>
      </c>
      <c r="K6" s="244" t="s">
        <v>8</v>
      </c>
      <c r="L6" s="28" t="s">
        <v>3037</v>
      </c>
      <c r="M6" s="28" t="s">
        <v>3038</v>
      </c>
      <c r="N6" s="245" t="s">
        <v>3039</v>
      </c>
      <c r="O6" s="28" t="s">
        <v>3040</v>
      </c>
      <c r="P6" s="28"/>
      <c r="Q6" s="244" t="s">
        <v>3041</v>
      </c>
      <c r="R6" s="28" t="s">
        <v>3042</v>
      </c>
      <c r="S6" s="28" t="s">
        <v>3043</v>
      </c>
      <c r="T6" s="28" t="s">
        <v>3044</v>
      </c>
      <c r="U6" s="245" t="s">
        <v>3045</v>
      </c>
      <c r="V6" s="246" t="s">
        <v>3046</v>
      </c>
      <c r="W6" s="246" t="s">
        <v>3047</v>
      </c>
      <c r="X6" s="113" t="s">
        <v>3048</v>
      </c>
      <c r="Y6" s="28" t="s">
        <v>3049</v>
      </c>
      <c r="Z6" s="244" t="s">
        <v>2316</v>
      </c>
      <c r="AA6" s="28" t="s">
        <v>3050</v>
      </c>
      <c r="AB6" s="247" t="s">
        <v>3051</v>
      </c>
      <c r="AC6" s="245" t="s">
        <v>3052</v>
      </c>
      <c r="AD6" s="246" t="s">
        <v>3053</v>
      </c>
      <c r="AE6" s="246" t="s">
        <v>3054</v>
      </c>
      <c r="AF6" s="113" t="s">
        <v>3055</v>
      </c>
    </row>
    <row r="7" spans="1:32" ht="75" x14ac:dyDescent="0.25">
      <c r="A7" s="233" t="str">
        <f t="shared" ref="A7:A38" si="0">+O7&amp;"_"&amp;Y7</f>
        <v>PD1_1</v>
      </c>
      <c r="B7" s="233" t="str">
        <f t="shared" ref="B7:B38" si="1">+E7&amp;"_"&amp;P7</f>
        <v>7867_1</v>
      </c>
      <c r="C7" s="211" t="s">
        <v>437</v>
      </c>
      <c r="D7" s="211" t="s">
        <v>3005</v>
      </c>
      <c r="E7" s="248">
        <v>7867</v>
      </c>
      <c r="F7" s="211" t="s">
        <v>3056</v>
      </c>
      <c r="G7" s="211" t="s">
        <v>3057</v>
      </c>
      <c r="H7" s="249">
        <v>100</v>
      </c>
      <c r="I7" s="250">
        <f t="shared" ref="I7:I38" si="2">+VLOOKUP($E7,base2,320,0)</f>
        <v>100</v>
      </c>
      <c r="J7" s="250">
        <f t="shared" ref="J7:J38" si="3">+VLOOKUP($E7,base2,321,0)</f>
        <v>5.8888888888888893</v>
      </c>
      <c r="K7" s="211" t="s">
        <v>440</v>
      </c>
      <c r="L7" s="249">
        <v>100</v>
      </c>
      <c r="M7" s="249">
        <f>+VLOOKUP($B7,Hoja1!$C$2:$PS$108,315,0)</f>
        <v>100</v>
      </c>
      <c r="N7" s="249">
        <f>+VLOOKUP($B7,Hoja1!$C$2:$PS$108,316,0)</f>
        <v>5</v>
      </c>
      <c r="O7" s="251" t="s">
        <v>434</v>
      </c>
      <c r="P7" s="251" t="str">
        <f t="shared" ref="P7:P29" si="4">+MID(Q7,1,1)</f>
        <v>1</v>
      </c>
      <c r="Q7" s="211" t="s">
        <v>3058</v>
      </c>
      <c r="R7" s="248" t="s">
        <v>3059</v>
      </c>
      <c r="S7" s="217">
        <f t="shared" ref="S7:S38" si="5">+VLOOKUP($O7,base,67,0)</f>
        <v>90</v>
      </c>
      <c r="T7" s="217">
        <f t="shared" ref="T7:T38" si="6">+VLOOKUP($O7,base,342,0)</f>
        <v>71</v>
      </c>
      <c r="U7" s="218">
        <f t="shared" ref="U7:U38" si="7">IFERROR(T7/S7,0)</f>
        <v>0.78888888888888886</v>
      </c>
      <c r="V7" s="217">
        <f>+VLOOKUP($O7,base,91,0)</f>
        <v>71</v>
      </c>
      <c r="W7" s="217">
        <f t="shared" ref="W7:W38" si="8">+VLOOKUP($O7,base,342,0)</f>
        <v>71</v>
      </c>
      <c r="X7" s="218">
        <f t="shared" ref="X7:X38" si="9">IFERROR(W7/V7,0)</f>
        <v>1</v>
      </c>
      <c r="Y7" s="252">
        <v>1</v>
      </c>
      <c r="Z7" s="211" t="s">
        <v>3060</v>
      </c>
      <c r="AA7" s="253">
        <v>100</v>
      </c>
      <c r="AB7" s="253">
        <f>+VLOOKUP($A7,Hoja2!$L$2:$DI$116,91,0)</f>
        <v>0</v>
      </c>
      <c r="AC7" s="254">
        <f>+AB7/AA7</f>
        <v>0</v>
      </c>
      <c r="AD7" s="253">
        <f>+VLOOKUP($A7,Hoja2!$L$2:$DI$116,89,0)</f>
        <v>0</v>
      </c>
      <c r="AE7" s="253">
        <f>+VLOOKUP($A7,Hoja2!$L$2:$DI$116,91,0)</f>
        <v>0</v>
      </c>
      <c r="AF7" s="254">
        <f t="shared" ref="AF7:AF38" si="10">IFERROR(AE7/AD7,0)</f>
        <v>0</v>
      </c>
    </row>
    <row r="8" spans="1:32" ht="75" x14ac:dyDescent="0.25">
      <c r="A8" s="233" t="str">
        <f t="shared" si="0"/>
        <v>PD1_2</v>
      </c>
      <c r="B8" s="233" t="str">
        <f t="shared" si="1"/>
        <v>7867_1</v>
      </c>
      <c r="C8" s="211" t="s">
        <v>437</v>
      </c>
      <c r="D8" s="211" t="s">
        <v>3005</v>
      </c>
      <c r="E8" s="248">
        <v>7867</v>
      </c>
      <c r="F8" s="211" t="s">
        <v>3056</v>
      </c>
      <c r="G8" s="211" t="s">
        <v>3057</v>
      </c>
      <c r="H8" s="249">
        <v>100</v>
      </c>
      <c r="I8" s="250">
        <f t="shared" si="2"/>
        <v>100</v>
      </c>
      <c r="J8" s="250">
        <f t="shared" si="3"/>
        <v>5.8888888888888893</v>
      </c>
      <c r="K8" s="211" t="s">
        <v>440</v>
      </c>
      <c r="L8" s="249">
        <v>100</v>
      </c>
      <c r="M8" s="249">
        <f>+VLOOKUP(B8,Hoja1!$C$2:$PS$108,315,0)</f>
        <v>100</v>
      </c>
      <c r="N8" s="249">
        <f>+VLOOKUP($B8,Hoja1!$C$2:$PS$108,316,0)</f>
        <v>5</v>
      </c>
      <c r="O8" s="251" t="s">
        <v>434</v>
      </c>
      <c r="P8" s="251" t="str">
        <f t="shared" si="4"/>
        <v>1</v>
      </c>
      <c r="Q8" s="211" t="s">
        <v>3058</v>
      </c>
      <c r="R8" s="248" t="s">
        <v>3059</v>
      </c>
      <c r="S8" s="217">
        <f t="shared" si="5"/>
        <v>90</v>
      </c>
      <c r="T8" s="217">
        <f t="shared" si="6"/>
        <v>71</v>
      </c>
      <c r="U8" s="218">
        <f t="shared" si="7"/>
        <v>0.78888888888888886</v>
      </c>
      <c r="V8" s="217">
        <f>+VLOOKUP($O8,base,91,0)</f>
        <v>71</v>
      </c>
      <c r="W8" s="217">
        <f t="shared" si="8"/>
        <v>71</v>
      </c>
      <c r="X8" s="218">
        <f t="shared" si="9"/>
        <v>1</v>
      </c>
      <c r="Y8" s="252">
        <v>2</v>
      </c>
      <c r="Z8" s="211" t="s">
        <v>3061</v>
      </c>
      <c r="AA8" s="253">
        <v>100</v>
      </c>
      <c r="AB8" s="253">
        <f>+VLOOKUP($A8,Hoja2!$L$2:$DI$116,91,0)</f>
        <v>10</v>
      </c>
      <c r="AC8" s="254">
        <f t="shared" ref="AC8:AC71" si="11">+AB8/AA8</f>
        <v>0.1</v>
      </c>
      <c r="AD8" s="253">
        <f>+VLOOKUP($A8,Hoja2!$L$2:$DI$116,89,0)</f>
        <v>10</v>
      </c>
      <c r="AE8" s="253">
        <f>+VLOOKUP($A8,Hoja2!$L$2:$DI$116,91,0)</f>
        <v>10</v>
      </c>
      <c r="AF8" s="254">
        <f t="shared" si="10"/>
        <v>1</v>
      </c>
    </row>
    <row r="9" spans="1:32" ht="75" x14ac:dyDescent="0.25">
      <c r="A9" s="233" t="str">
        <f t="shared" si="0"/>
        <v>PD2_1</v>
      </c>
      <c r="B9" s="233" t="str">
        <f t="shared" si="1"/>
        <v>7867_2</v>
      </c>
      <c r="C9" s="211" t="s">
        <v>437</v>
      </c>
      <c r="D9" s="211" t="s">
        <v>3005</v>
      </c>
      <c r="E9" s="248">
        <v>7867</v>
      </c>
      <c r="F9" s="211" t="s">
        <v>3056</v>
      </c>
      <c r="G9" s="211" t="s">
        <v>3057</v>
      </c>
      <c r="H9" s="249">
        <v>100</v>
      </c>
      <c r="I9" s="250">
        <f t="shared" si="2"/>
        <v>100</v>
      </c>
      <c r="J9" s="250">
        <f t="shared" si="3"/>
        <v>5.8888888888888893</v>
      </c>
      <c r="K9" s="255" t="s">
        <v>485</v>
      </c>
      <c r="L9" s="249">
        <v>100</v>
      </c>
      <c r="M9" s="249">
        <f>+VLOOKUP(B9,Hoja1!$C$2:$PS$108,315,0)</f>
        <v>100</v>
      </c>
      <c r="N9" s="249">
        <f>+VLOOKUP($B9,Hoja1!$C$2:$PS$108,316,0)</f>
        <v>6.7777777777777786</v>
      </c>
      <c r="O9" s="251" t="s">
        <v>483</v>
      </c>
      <c r="P9" s="251" t="str">
        <f t="shared" si="4"/>
        <v>2</v>
      </c>
      <c r="Q9" s="211" t="s">
        <v>486</v>
      </c>
      <c r="R9" s="248" t="s">
        <v>492</v>
      </c>
      <c r="S9" s="217">
        <f t="shared" si="5"/>
        <v>100</v>
      </c>
      <c r="T9" s="217">
        <f t="shared" si="6"/>
        <v>20.333333333333336</v>
      </c>
      <c r="U9" s="218">
        <f t="shared" si="7"/>
        <v>0.20333333333333337</v>
      </c>
      <c r="V9" s="217">
        <f>+VLOOKUP($O9,base,106,0)</f>
        <v>20.333333333333336</v>
      </c>
      <c r="W9" s="217">
        <f t="shared" si="8"/>
        <v>20.333333333333336</v>
      </c>
      <c r="X9" s="218">
        <f t="shared" si="9"/>
        <v>1</v>
      </c>
      <c r="Y9" s="252">
        <v>1</v>
      </c>
      <c r="Z9" s="211" t="s">
        <v>3062</v>
      </c>
      <c r="AA9" s="253">
        <v>100</v>
      </c>
      <c r="AB9" s="253">
        <f>+VLOOKUP($A9,Hoja2!$L$2:$DI$116,91,0)</f>
        <v>21</v>
      </c>
      <c r="AC9" s="254">
        <f t="shared" si="11"/>
        <v>0.21</v>
      </c>
      <c r="AD9" s="253">
        <f>+VLOOKUP($A9,Hoja2!$L$2:$DI$116,89,0)</f>
        <v>21</v>
      </c>
      <c r="AE9" s="253">
        <f>+VLOOKUP($A9,Hoja2!$L$2:$DI$116,91,0)</f>
        <v>21</v>
      </c>
      <c r="AF9" s="254">
        <f t="shared" si="10"/>
        <v>1</v>
      </c>
    </row>
    <row r="10" spans="1:32" ht="75" x14ac:dyDescent="0.25">
      <c r="A10" s="233" t="str">
        <f t="shared" si="0"/>
        <v>PD2_2</v>
      </c>
      <c r="B10" s="233" t="str">
        <f t="shared" si="1"/>
        <v>7867_2</v>
      </c>
      <c r="C10" s="211" t="s">
        <v>437</v>
      </c>
      <c r="D10" s="211" t="s">
        <v>3005</v>
      </c>
      <c r="E10" s="248">
        <v>7867</v>
      </c>
      <c r="F10" s="211" t="s">
        <v>3056</v>
      </c>
      <c r="G10" s="211" t="s">
        <v>3057</v>
      </c>
      <c r="H10" s="249">
        <v>100</v>
      </c>
      <c r="I10" s="250">
        <f t="shared" si="2"/>
        <v>100</v>
      </c>
      <c r="J10" s="250">
        <f t="shared" si="3"/>
        <v>5.8888888888888893</v>
      </c>
      <c r="K10" s="255" t="s">
        <v>485</v>
      </c>
      <c r="L10" s="249">
        <v>100</v>
      </c>
      <c r="M10" s="249">
        <f>+VLOOKUP(B10,Hoja1!$C$2:$PS$108,315,0)</f>
        <v>100</v>
      </c>
      <c r="N10" s="249">
        <f>+VLOOKUP($B10,Hoja1!$C$2:$PS$108,316,0)</f>
        <v>6.7777777777777786</v>
      </c>
      <c r="O10" s="251" t="s">
        <v>483</v>
      </c>
      <c r="P10" s="251" t="str">
        <f t="shared" si="4"/>
        <v>2</v>
      </c>
      <c r="Q10" s="211" t="s">
        <v>486</v>
      </c>
      <c r="R10" s="248" t="s">
        <v>492</v>
      </c>
      <c r="S10" s="217">
        <f t="shared" si="5"/>
        <v>100</v>
      </c>
      <c r="T10" s="217">
        <f t="shared" si="6"/>
        <v>20.333333333333336</v>
      </c>
      <c r="U10" s="218">
        <f t="shared" si="7"/>
        <v>0.20333333333333337</v>
      </c>
      <c r="V10" s="217">
        <f>+VLOOKUP($O10,base,106,0)</f>
        <v>20.333333333333336</v>
      </c>
      <c r="W10" s="217">
        <f t="shared" si="8"/>
        <v>20.333333333333336</v>
      </c>
      <c r="X10" s="218">
        <f t="shared" si="9"/>
        <v>1</v>
      </c>
      <c r="Y10" s="252">
        <v>2</v>
      </c>
      <c r="Z10" s="211" t="s">
        <v>3063</v>
      </c>
      <c r="AA10" s="253">
        <v>100</v>
      </c>
      <c r="AB10" s="253">
        <f>+VLOOKUP($A10,Hoja2!$L$2:$DI$116,91,0)</f>
        <v>19</v>
      </c>
      <c r="AC10" s="254">
        <f t="shared" si="11"/>
        <v>0.19</v>
      </c>
      <c r="AD10" s="253">
        <f>+VLOOKUP($A10,Hoja2!$L$2:$DI$116,89,0)</f>
        <v>19</v>
      </c>
      <c r="AE10" s="253">
        <f>+VLOOKUP($A10,Hoja2!$L$2:$DI$116,91,0)</f>
        <v>19</v>
      </c>
      <c r="AF10" s="254">
        <f t="shared" si="10"/>
        <v>1</v>
      </c>
    </row>
    <row r="11" spans="1:32" ht="75" x14ac:dyDescent="0.25">
      <c r="A11" s="233" t="str">
        <f t="shared" si="0"/>
        <v>PD2_3</v>
      </c>
      <c r="B11" s="233" t="str">
        <f t="shared" si="1"/>
        <v>7867_2</v>
      </c>
      <c r="C11" s="211" t="s">
        <v>437</v>
      </c>
      <c r="D11" s="211" t="s">
        <v>3005</v>
      </c>
      <c r="E11" s="248">
        <v>7867</v>
      </c>
      <c r="F11" s="211" t="s">
        <v>3056</v>
      </c>
      <c r="G11" s="211" t="s">
        <v>3057</v>
      </c>
      <c r="H11" s="249">
        <v>100</v>
      </c>
      <c r="I11" s="250">
        <f t="shared" si="2"/>
        <v>100</v>
      </c>
      <c r="J11" s="250">
        <f t="shared" si="3"/>
        <v>5.8888888888888893</v>
      </c>
      <c r="K11" s="255" t="s">
        <v>485</v>
      </c>
      <c r="L11" s="249">
        <v>100</v>
      </c>
      <c r="M11" s="249">
        <f>+VLOOKUP(B11,Hoja1!$C$2:$PS$108,315,0)</f>
        <v>100</v>
      </c>
      <c r="N11" s="249">
        <f>+VLOOKUP($B11,Hoja1!$C$2:$PS$108,316,0)</f>
        <v>6.7777777777777786</v>
      </c>
      <c r="O11" s="251" t="s">
        <v>483</v>
      </c>
      <c r="P11" s="251" t="str">
        <f t="shared" si="4"/>
        <v>2</v>
      </c>
      <c r="Q11" s="211" t="s">
        <v>486</v>
      </c>
      <c r="R11" s="248" t="s">
        <v>492</v>
      </c>
      <c r="S11" s="217">
        <f t="shared" si="5"/>
        <v>100</v>
      </c>
      <c r="T11" s="217">
        <f t="shared" si="6"/>
        <v>20.333333333333336</v>
      </c>
      <c r="U11" s="218">
        <f t="shared" si="7"/>
        <v>0.20333333333333337</v>
      </c>
      <c r="V11" s="217">
        <f>+VLOOKUP($O11,base,106,0)</f>
        <v>20.333333333333336</v>
      </c>
      <c r="W11" s="217">
        <f t="shared" si="8"/>
        <v>20.333333333333336</v>
      </c>
      <c r="X11" s="218">
        <f t="shared" si="9"/>
        <v>1</v>
      </c>
      <c r="Y11" s="252">
        <v>3</v>
      </c>
      <c r="Z11" s="211" t="s">
        <v>3064</v>
      </c>
      <c r="AA11" s="253">
        <v>100</v>
      </c>
      <c r="AB11" s="253">
        <f>+VLOOKUP($A11,Hoja2!$L$2:$DI$116,91,0)</f>
        <v>21</v>
      </c>
      <c r="AC11" s="254">
        <f t="shared" si="11"/>
        <v>0.21</v>
      </c>
      <c r="AD11" s="253">
        <f>+VLOOKUP($A11,Hoja2!$L$2:$DI$116,89,0)</f>
        <v>21</v>
      </c>
      <c r="AE11" s="253">
        <f>+VLOOKUP($A11,Hoja2!$L$2:$DI$116,91,0)</f>
        <v>21</v>
      </c>
      <c r="AF11" s="254">
        <f t="shared" si="10"/>
        <v>1</v>
      </c>
    </row>
    <row r="12" spans="1:32" ht="60" x14ac:dyDescent="0.25">
      <c r="A12" s="233" t="str">
        <f t="shared" si="0"/>
        <v>PD20_1</v>
      </c>
      <c r="B12" s="233" t="str">
        <f t="shared" si="1"/>
        <v>7868_1</v>
      </c>
      <c r="C12" s="211" t="s">
        <v>437</v>
      </c>
      <c r="D12" s="211" t="s">
        <v>3005</v>
      </c>
      <c r="E12" s="248">
        <v>7868</v>
      </c>
      <c r="F12" s="211" t="s">
        <v>3065</v>
      </c>
      <c r="G12" s="211" t="s">
        <v>3066</v>
      </c>
      <c r="H12" s="249">
        <v>100</v>
      </c>
      <c r="I12" s="250">
        <f t="shared" si="2"/>
        <v>100</v>
      </c>
      <c r="J12" s="250">
        <f t="shared" si="3"/>
        <v>20.898055555555555</v>
      </c>
      <c r="K12" s="211" t="s">
        <v>3067</v>
      </c>
      <c r="L12" s="249">
        <v>100</v>
      </c>
      <c r="M12" s="249">
        <f>+VLOOKUP(B12,Hoja1!$C$2:$PS$108,315,0)</f>
        <v>100</v>
      </c>
      <c r="N12" s="249">
        <f>+VLOOKUP($B12,Hoja1!$C$2:$PS$108,316,0)</f>
        <v>21.111111111111111</v>
      </c>
      <c r="O12" s="251" t="s">
        <v>578</v>
      </c>
      <c r="P12" s="251" t="str">
        <f t="shared" si="4"/>
        <v>1</v>
      </c>
      <c r="Q12" s="211" t="s">
        <v>3068</v>
      </c>
      <c r="R12" s="248" t="s">
        <v>467</v>
      </c>
      <c r="S12" s="217">
        <f t="shared" si="5"/>
        <v>23</v>
      </c>
      <c r="T12" s="217">
        <f t="shared" si="6"/>
        <v>4.6000000000000005</v>
      </c>
      <c r="U12" s="218">
        <f t="shared" si="7"/>
        <v>0.2</v>
      </c>
      <c r="V12" s="217">
        <f>+VLOOKUP($O12,base,106,0)</f>
        <v>4.6000000000000005</v>
      </c>
      <c r="W12" s="217">
        <f t="shared" si="8"/>
        <v>4.6000000000000005</v>
      </c>
      <c r="X12" s="218">
        <f t="shared" si="9"/>
        <v>1</v>
      </c>
      <c r="Y12" s="252">
        <v>1</v>
      </c>
      <c r="Z12" s="211" t="s">
        <v>3069</v>
      </c>
      <c r="AA12" s="253">
        <v>100</v>
      </c>
      <c r="AB12" s="253">
        <f>+VLOOKUP($A12,Hoja2!$L$2:$DI$116,91,0)</f>
        <v>20</v>
      </c>
      <c r="AC12" s="254">
        <f t="shared" si="11"/>
        <v>0.2</v>
      </c>
      <c r="AD12" s="253">
        <f>+VLOOKUP($A12,Hoja2!$L$2:$DI$116,89,0)</f>
        <v>20</v>
      </c>
      <c r="AE12" s="253">
        <f>+VLOOKUP($A12,Hoja2!$L$2:$DI$116,91,0)</f>
        <v>20</v>
      </c>
      <c r="AF12" s="254">
        <f t="shared" si="10"/>
        <v>1</v>
      </c>
    </row>
    <row r="13" spans="1:32" ht="60" x14ac:dyDescent="0.25">
      <c r="A13" s="233" t="str">
        <f t="shared" si="0"/>
        <v>PD20_2</v>
      </c>
      <c r="B13" s="233" t="str">
        <f t="shared" si="1"/>
        <v>7868_1</v>
      </c>
      <c r="C13" s="211" t="s">
        <v>437</v>
      </c>
      <c r="D13" s="211" t="s">
        <v>3005</v>
      </c>
      <c r="E13" s="248">
        <v>7868</v>
      </c>
      <c r="F13" s="211" t="s">
        <v>3065</v>
      </c>
      <c r="G13" s="211" t="s">
        <v>3066</v>
      </c>
      <c r="H13" s="249">
        <v>100</v>
      </c>
      <c r="I13" s="250">
        <f t="shared" si="2"/>
        <v>100</v>
      </c>
      <c r="J13" s="250">
        <f t="shared" si="3"/>
        <v>20.898055555555555</v>
      </c>
      <c r="K13" s="211" t="s">
        <v>3067</v>
      </c>
      <c r="L13" s="249">
        <v>100</v>
      </c>
      <c r="M13" s="249">
        <f>+VLOOKUP(B13,Hoja1!$C$2:$PS$108,315,0)</f>
        <v>100</v>
      </c>
      <c r="N13" s="249">
        <f>+VLOOKUP($B13,Hoja1!$C$2:$PS$108,316,0)</f>
        <v>21.111111111111111</v>
      </c>
      <c r="O13" s="251" t="s">
        <v>578</v>
      </c>
      <c r="P13" s="251" t="str">
        <f t="shared" si="4"/>
        <v>1</v>
      </c>
      <c r="Q13" s="211" t="s">
        <v>3068</v>
      </c>
      <c r="R13" s="248" t="s">
        <v>467</v>
      </c>
      <c r="S13" s="217">
        <f t="shared" si="5"/>
        <v>23</v>
      </c>
      <c r="T13" s="217">
        <f t="shared" si="6"/>
        <v>4.6000000000000005</v>
      </c>
      <c r="U13" s="218">
        <f t="shared" si="7"/>
        <v>0.2</v>
      </c>
      <c r="V13" s="217">
        <f>+VLOOKUP($O13,base,106,0)</f>
        <v>4.6000000000000005</v>
      </c>
      <c r="W13" s="217">
        <f t="shared" si="8"/>
        <v>4.6000000000000005</v>
      </c>
      <c r="X13" s="218">
        <f t="shared" si="9"/>
        <v>1</v>
      </c>
      <c r="Y13" s="252">
        <v>2</v>
      </c>
      <c r="Z13" s="211" t="s">
        <v>3070</v>
      </c>
      <c r="AA13" s="253">
        <v>100</v>
      </c>
      <c r="AB13" s="253">
        <f>+VLOOKUP($A13,Hoja2!$L$2:$DI$116,91,0)</f>
        <v>20</v>
      </c>
      <c r="AC13" s="254">
        <f t="shared" si="11"/>
        <v>0.2</v>
      </c>
      <c r="AD13" s="253">
        <f>+VLOOKUP($A13,Hoja2!$L$2:$DI$116,89,0)</f>
        <v>20</v>
      </c>
      <c r="AE13" s="253">
        <f>+VLOOKUP($A13,Hoja2!$L$2:$DI$116,91,0)</f>
        <v>20</v>
      </c>
      <c r="AF13" s="254">
        <f t="shared" si="10"/>
        <v>1</v>
      </c>
    </row>
    <row r="14" spans="1:32" ht="60" x14ac:dyDescent="0.25">
      <c r="A14" s="233" t="str">
        <f t="shared" si="0"/>
        <v>PD21_1</v>
      </c>
      <c r="B14" s="233" t="str">
        <f t="shared" si="1"/>
        <v>7868_2</v>
      </c>
      <c r="C14" s="211" t="s">
        <v>437</v>
      </c>
      <c r="D14" s="211" t="s">
        <v>3005</v>
      </c>
      <c r="E14" s="248">
        <v>7868</v>
      </c>
      <c r="F14" s="211" t="s">
        <v>3065</v>
      </c>
      <c r="G14" s="211" t="s">
        <v>3066</v>
      </c>
      <c r="H14" s="249">
        <v>100</v>
      </c>
      <c r="I14" s="250">
        <f t="shared" si="2"/>
        <v>100</v>
      </c>
      <c r="J14" s="250">
        <f t="shared" si="3"/>
        <v>20.898055555555555</v>
      </c>
      <c r="K14" s="211" t="s">
        <v>3067</v>
      </c>
      <c r="L14" s="249">
        <v>100</v>
      </c>
      <c r="M14" s="249">
        <f>+VLOOKUP(B14,Hoja1!$C$2:$PS$108,315,0)</f>
        <v>100</v>
      </c>
      <c r="N14" s="249">
        <f>+VLOOKUP($B14,Hoja1!$C$2:$PS$108,316,0)</f>
        <v>21.111111111111111</v>
      </c>
      <c r="O14" s="251" t="s">
        <v>614</v>
      </c>
      <c r="P14" s="251" t="str">
        <f t="shared" si="4"/>
        <v>2</v>
      </c>
      <c r="Q14" s="211" t="s">
        <v>620</v>
      </c>
      <c r="R14" s="248" t="s">
        <v>3059</v>
      </c>
      <c r="S14" s="217">
        <f t="shared" si="5"/>
        <v>85</v>
      </c>
      <c r="T14" s="217">
        <f t="shared" si="6"/>
        <v>49</v>
      </c>
      <c r="U14" s="218">
        <f t="shared" si="7"/>
        <v>0.57647058823529407</v>
      </c>
      <c r="V14" s="217">
        <f>+VLOOKUP($O14,base,91,0)</f>
        <v>49</v>
      </c>
      <c r="W14" s="217">
        <f t="shared" si="8"/>
        <v>49</v>
      </c>
      <c r="X14" s="218">
        <f t="shared" si="9"/>
        <v>1</v>
      </c>
      <c r="Y14" s="252">
        <v>1</v>
      </c>
      <c r="Z14" s="211" t="s">
        <v>3071</v>
      </c>
      <c r="AA14" s="253">
        <v>100</v>
      </c>
      <c r="AB14" s="253">
        <f>+VLOOKUP($A14,Hoja2!$L$2:$DI$116,91,0)</f>
        <v>20</v>
      </c>
      <c r="AC14" s="254">
        <f t="shared" si="11"/>
        <v>0.2</v>
      </c>
      <c r="AD14" s="253">
        <f>+VLOOKUP($A14,Hoja2!$L$2:$DI$116,89,0)</f>
        <v>20</v>
      </c>
      <c r="AE14" s="253">
        <f>+VLOOKUP($A14,Hoja2!$L$2:$DI$116,91,0)</f>
        <v>20</v>
      </c>
      <c r="AF14" s="254">
        <f t="shared" si="10"/>
        <v>1</v>
      </c>
    </row>
    <row r="15" spans="1:32" ht="60" x14ac:dyDescent="0.25">
      <c r="A15" s="233" t="str">
        <f t="shared" si="0"/>
        <v>PD21_2</v>
      </c>
      <c r="B15" s="233" t="str">
        <f t="shared" si="1"/>
        <v>7868_2</v>
      </c>
      <c r="C15" s="211" t="s">
        <v>437</v>
      </c>
      <c r="D15" s="211" t="s">
        <v>3005</v>
      </c>
      <c r="E15" s="248">
        <v>7868</v>
      </c>
      <c r="F15" s="211" t="s">
        <v>3065</v>
      </c>
      <c r="G15" s="211" t="s">
        <v>3066</v>
      </c>
      <c r="H15" s="249">
        <v>100</v>
      </c>
      <c r="I15" s="250">
        <f t="shared" si="2"/>
        <v>100</v>
      </c>
      <c r="J15" s="250">
        <f t="shared" si="3"/>
        <v>20.898055555555555</v>
      </c>
      <c r="K15" s="211" t="s">
        <v>3067</v>
      </c>
      <c r="L15" s="249">
        <v>100</v>
      </c>
      <c r="M15" s="249">
        <f>+VLOOKUP(B15,Hoja1!$C$2:$PS$108,315,0)</f>
        <v>100</v>
      </c>
      <c r="N15" s="249">
        <f>+VLOOKUP($B15,Hoja1!$C$2:$PS$108,316,0)</f>
        <v>21.111111111111111</v>
      </c>
      <c r="O15" s="251" t="s">
        <v>614</v>
      </c>
      <c r="P15" s="251" t="str">
        <f t="shared" si="4"/>
        <v>2</v>
      </c>
      <c r="Q15" s="211" t="s">
        <v>620</v>
      </c>
      <c r="R15" s="248" t="s">
        <v>3059</v>
      </c>
      <c r="S15" s="217">
        <f t="shared" si="5"/>
        <v>85</v>
      </c>
      <c r="T15" s="217">
        <f t="shared" si="6"/>
        <v>49</v>
      </c>
      <c r="U15" s="218">
        <f t="shared" si="7"/>
        <v>0.57647058823529407</v>
      </c>
      <c r="V15" s="217">
        <f>+VLOOKUP($O15,base,91,0)</f>
        <v>49</v>
      </c>
      <c r="W15" s="217">
        <f t="shared" si="8"/>
        <v>49</v>
      </c>
      <c r="X15" s="218">
        <f t="shared" si="9"/>
        <v>1</v>
      </c>
      <c r="Y15" s="252">
        <v>2</v>
      </c>
      <c r="Z15" s="211" t="s">
        <v>3072</v>
      </c>
      <c r="AA15" s="253">
        <v>100</v>
      </c>
      <c r="AB15" s="253">
        <f>+VLOOKUP($A15,Hoja2!$L$2:$DI$116,91,0)</f>
        <v>20</v>
      </c>
      <c r="AC15" s="254">
        <f t="shared" si="11"/>
        <v>0.2</v>
      </c>
      <c r="AD15" s="253">
        <f>+VLOOKUP($A15,Hoja2!$L$2:$DI$116,89,0)</f>
        <v>20</v>
      </c>
      <c r="AE15" s="253">
        <f>+VLOOKUP($A15,Hoja2!$L$2:$DI$116,91,0)</f>
        <v>20</v>
      </c>
      <c r="AF15" s="254">
        <f t="shared" si="10"/>
        <v>1</v>
      </c>
    </row>
    <row r="16" spans="1:32" ht="60" x14ac:dyDescent="0.25">
      <c r="A16" s="233" t="str">
        <f t="shared" si="0"/>
        <v>PD22_1</v>
      </c>
      <c r="B16" s="233" t="str">
        <f t="shared" si="1"/>
        <v>7868_3</v>
      </c>
      <c r="C16" s="211" t="s">
        <v>437</v>
      </c>
      <c r="D16" s="211" t="s">
        <v>3005</v>
      </c>
      <c r="E16" s="248">
        <v>7868</v>
      </c>
      <c r="F16" s="211" t="s">
        <v>3065</v>
      </c>
      <c r="G16" s="211" t="s">
        <v>3066</v>
      </c>
      <c r="H16" s="249">
        <v>100</v>
      </c>
      <c r="I16" s="250">
        <f t="shared" si="2"/>
        <v>100</v>
      </c>
      <c r="J16" s="250">
        <f t="shared" si="3"/>
        <v>20.898055555555555</v>
      </c>
      <c r="K16" s="211" t="s">
        <v>3067</v>
      </c>
      <c r="L16" s="249">
        <v>100</v>
      </c>
      <c r="M16" s="249">
        <f>+VLOOKUP(B16,Hoja1!$C$2:$PS$108,315,0)</f>
        <v>100</v>
      </c>
      <c r="N16" s="249">
        <f>+VLOOKUP($B16,Hoja1!$C$2:$PS$108,316,0)</f>
        <v>21.111111111111111</v>
      </c>
      <c r="O16" s="251" t="s">
        <v>639</v>
      </c>
      <c r="P16" s="251" t="str">
        <f t="shared" si="4"/>
        <v>3</v>
      </c>
      <c r="Q16" s="211" t="s">
        <v>645</v>
      </c>
      <c r="R16" s="248" t="s">
        <v>3059</v>
      </c>
      <c r="S16" s="217">
        <f t="shared" si="5"/>
        <v>95</v>
      </c>
      <c r="T16" s="217">
        <f t="shared" si="6"/>
        <v>72</v>
      </c>
      <c r="U16" s="218">
        <f t="shared" si="7"/>
        <v>0.75789473684210529</v>
      </c>
      <c r="V16" s="217">
        <f>+VLOOKUP($O16,base,91,0)</f>
        <v>72</v>
      </c>
      <c r="W16" s="217">
        <f t="shared" si="8"/>
        <v>72</v>
      </c>
      <c r="X16" s="218">
        <f t="shared" si="9"/>
        <v>1</v>
      </c>
      <c r="Y16" s="252">
        <v>1</v>
      </c>
      <c r="Z16" s="211" t="s">
        <v>3073</v>
      </c>
      <c r="AA16" s="253">
        <v>100</v>
      </c>
      <c r="AB16" s="253">
        <f>+VLOOKUP($A16,Hoja2!$L$2:$DI$116,91,0)</f>
        <v>25</v>
      </c>
      <c r="AC16" s="254">
        <f t="shared" si="11"/>
        <v>0.25</v>
      </c>
      <c r="AD16" s="253">
        <f>+VLOOKUP($A16,Hoja2!$L$2:$DI$116,89,0)</f>
        <v>25</v>
      </c>
      <c r="AE16" s="253">
        <f>+VLOOKUP($A16,Hoja2!$L$2:$DI$116,91,0)</f>
        <v>25</v>
      </c>
      <c r="AF16" s="254">
        <f t="shared" si="10"/>
        <v>1</v>
      </c>
    </row>
    <row r="17" spans="1:32" ht="60" x14ac:dyDescent="0.25">
      <c r="A17" s="233" t="str">
        <f t="shared" si="0"/>
        <v>PD22_2</v>
      </c>
      <c r="B17" s="233" t="str">
        <f t="shared" si="1"/>
        <v>7868_3</v>
      </c>
      <c r="C17" s="211" t="s">
        <v>437</v>
      </c>
      <c r="D17" s="211" t="s">
        <v>3005</v>
      </c>
      <c r="E17" s="248">
        <v>7868</v>
      </c>
      <c r="F17" s="211" t="s">
        <v>3065</v>
      </c>
      <c r="G17" s="211" t="s">
        <v>3066</v>
      </c>
      <c r="H17" s="249">
        <v>100</v>
      </c>
      <c r="I17" s="250">
        <f t="shared" si="2"/>
        <v>100</v>
      </c>
      <c r="J17" s="250">
        <f t="shared" si="3"/>
        <v>20.898055555555555</v>
      </c>
      <c r="K17" s="211" t="s">
        <v>3067</v>
      </c>
      <c r="L17" s="249">
        <v>100</v>
      </c>
      <c r="M17" s="249">
        <f>+VLOOKUP(B17,Hoja1!$C$2:$PS$108,315,0)</f>
        <v>100</v>
      </c>
      <c r="N17" s="249">
        <f>+VLOOKUP($B17,Hoja1!$C$2:$PS$108,316,0)</f>
        <v>21.111111111111111</v>
      </c>
      <c r="O17" s="251" t="s">
        <v>639</v>
      </c>
      <c r="P17" s="251" t="str">
        <f t="shared" si="4"/>
        <v>3</v>
      </c>
      <c r="Q17" s="211" t="s">
        <v>645</v>
      </c>
      <c r="R17" s="248" t="s">
        <v>3059</v>
      </c>
      <c r="S17" s="217">
        <f t="shared" si="5"/>
        <v>95</v>
      </c>
      <c r="T17" s="217">
        <f t="shared" si="6"/>
        <v>72</v>
      </c>
      <c r="U17" s="218">
        <f t="shared" si="7"/>
        <v>0.75789473684210529</v>
      </c>
      <c r="V17" s="217">
        <f>+VLOOKUP($O17,base,91,0)</f>
        <v>72</v>
      </c>
      <c r="W17" s="217">
        <f t="shared" si="8"/>
        <v>72</v>
      </c>
      <c r="X17" s="218">
        <f t="shared" si="9"/>
        <v>1</v>
      </c>
      <c r="Y17" s="252">
        <v>2</v>
      </c>
      <c r="Z17" s="211" t="s">
        <v>3074</v>
      </c>
      <c r="AA17" s="253">
        <v>100</v>
      </c>
      <c r="AB17" s="253">
        <f>+VLOOKUP($A17,Hoja2!$L$2:$DI$116,91,0)</f>
        <v>25</v>
      </c>
      <c r="AC17" s="254">
        <f t="shared" si="11"/>
        <v>0.25</v>
      </c>
      <c r="AD17" s="253">
        <f>+VLOOKUP($A17,Hoja2!$L$2:$DI$116,89,0)</f>
        <v>25</v>
      </c>
      <c r="AE17" s="253">
        <f>+VLOOKUP($A17,Hoja2!$L$2:$DI$116,91,0)</f>
        <v>25</v>
      </c>
      <c r="AF17" s="254">
        <f t="shared" si="10"/>
        <v>1</v>
      </c>
    </row>
    <row r="18" spans="1:32" ht="60" x14ac:dyDescent="0.25">
      <c r="A18" s="233" t="str">
        <f t="shared" si="0"/>
        <v>PD22_3</v>
      </c>
      <c r="B18" s="233" t="str">
        <f t="shared" si="1"/>
        <v>7868_3</v>
      </c>
      <c r="C18" s="211" t="s">
        <v>437</v>
      </c>
      <c r="D18" s="211" t="s">
        <v>3005</v>
      </c>
      <c r="E18" s="248">
        <v>7868</v>
      </c>
      <c r="F18" s="211" t="s">
        <v>3065</v>
      </c>
      <c r="G18" s="211" t="s">
        <v>3066</v>
      </c>
      <c r="H18" s="249">
        <v>100</v>
      </c>
      <c r="I18" s="250">
        <f t="shared" si="2"/>
        <v>100</v>
      </c>
      <c r="J18" s="250">
        <f t="shared" si="3"/>
        <v>20.898055555555555</v>
      </c>
      <c r="K18" s="211" t="s">
        <v>3067</v>
      </c>
      <c r="L18" s="249">
        <v>100</v>
      </c>
      <c r="M18" s="249">
        <f>+VLOOKUP(B18,Hoja1!$C$2:$PS$108,315,0)</f>
        <v>100</v>
      </c>
      <c r="N18" s="249">
        <f>+VLOOKUP($B18,Hoja1!$C$2:$PS$108,316,0)</f>
        <v>21.111111111111111</v>
      </c>
      <c r="O18" s="251" t="s">
        <v>639</v>
      </c>
      <c r="P18" s="251" t="str">
        <f t="shared" si="4"/>
        <v>3</v>
      </c>
      <c r="Q18" s="211" t="s">
        <v>645</v>
      </c>
      <c r="R18" s="248" t="s">
        <v>3059</v>
      </c>
      <c r="S18" s="217">
        <f t="shared" si="5"/>
        <v>95</v>
      </c>
      <c r="T18" s="217">
        <f t="shared" si="6"/>
        <v>72</v>
      </c>
      <c r="U18" s="218">
        <f t="shared" si="7"/>
        <v>0.75789473684210529</v>
      </c>
      <c r="V18" s="217">
        <f>+VLOOKUP($O18,base,91,0)</f>
        <v>72</v>
      </c>
      <c r="W18" s="217">
        <f t="shared" si="8"/>
        <v>72</v>
      </c>
      <c r="X18" s="218">
        <f t="shared" si="9"/>
        <v>1</v>
      </c>
      <c r="Y18" s="252">
        <v>3</v>
      </c>
      <c r="Z18" s="211" t="s">
        <v>3075</v>
      </c>
      <c r="AA18" s="253">
        <v>100</v>
      </c>
      <c r="AB18" s="253">
        <f>+VLOOKUP($A18,Hoja2!$L$2:$DI$116,91,0)</f>
        <v>25</v>
      </c>
      <c r="AC18" s="254">
        <f t="shared" si="11"/>
        <v>0.25</v>
      </c>
      <c r="AD18" s="253">
        <f>+VLOOKUP($A18,Hoja2!$L$2:$DI$116,89,0)</f>
        <v>25</v>
      </c>
      <c r="AE18" s="253">
        <f>+VLOOKUP($A18,Hoja2!$L$2:$DI$116,91,0)</f>
        <v>25</v>
      </c>
      <c r="AF18" s="254">
        <f t="shared" si="10"/>
        <v>1</v>
      </c>
    </row>
    <row r="19" spans="1:32" ht="60" x14ac:dyDescent="0.25">
      <c r="A19" s="233" t="str">
        <f t="shared" si="0"/>
        <v>PD23_1</v>
      </c>
      <c r="B19" s="233" t="str">
        <f t="shared" si="1"/>
        <v>7868_4</v>
      </c>
      <c r="C19" s="211" t="s">
        <v>437</v>
      </c>
      <c r="D19" s="211" t="s">
        <v>3005</v>
      </c>
      <c r="E19" s="248">
        <v>7868</v>
      </c>
      <c r="F19" s="211" t="s">
        <v>3065</v>
      </c>
      <c r="G19" s="211" t="s">
        <v>3066</v>
      </c>
      <c r="H19" s="249">
        <v>100</v>
      </c>
      <c r="I19" s="250">
        <f t="shared" si="2"/>
        <v>100</v>
      </c>
      <c r="J19" s="250">
        <f t="shared" si="3"/>
        <v>20.898055555555555</v>
      </c>
      <c r="K19" s="211" t="s">
        <v>662</v>
      </c>
      <c r="L19" s="249">
        <v>100</v>
      </c>
      <c r="M19" s="249">
        <f>+VLOOKUP(B19,Hoja1!$C$2:$PS$108,315,0)</f>
        <v>100</v>
      </c>
      <c r="N19" s="249">
        <f>+VLOOKUP($B19,Hoja1!$C$2:$PS$108,316,0)</f>
        <v>21.111111111111111</v>
      </c>
      <c r="O19" s="251" t="s">
        <v>660</v>
      </c>
      <c r="P19" s="251" t="str">
        <f t="shared" si="4"/>
        <v>4</v>
      </c>
      <c r="Q19" s="211" t="s">
        <v>3076</v>
      </c>
      <c r="R19" s="248" t="s">
        <v>467</v>
      </c>
      <c r="S19" s="217">
        <f t="shared" si="5"/>
        <v>24</v>
      </c>
      <c r="T19" s="217">
        <f t="shared" si="6"/>
        <v>4.8000000000000007</v>
      </c>
      <c r="U19" s="218">
        <f t="shared" si="7"/>
        <v>0.20000000000000004</v>
      </c>
      <c r="V19" s="217">
        <f>+VLOOKUP($O19,base,106,0)</f>
        <v>4.8000000000000007</v>
      </c>
      <c r="W19" s="217">
        <f t="shared" si="8"/>
        <v>4.8000000000000007</v>
      </c>
      <c r="X19" s="218">
        <f t="shared" si="9"/>
        <v>1</v>
      </c>
      <c r="Y19" s="252">
        <v>1</v>
      </c>
      <c r="Z19" s="211" t="s">
        <v>3077</v>
      </c>
      <c r="AA19" s="253">
        <v>100</v>
      </c>
      <c r="AB19" s="253">
        <f>+VLOOKUP($A19,Hoja2!$L$2:$DI$116,91,0)</f>
        <v>20</v>
      </c>
      <c r="AC19" s="254">
        <f t="shared" si="11"/>
        <v>0.2</v>
      </c>
      <c r="AD19" s="253">
        <f>+VLOOKUP($A19,Hoja2!$L$2:$DI$116,89,0)</f>
        <v>20</v>
      </c>
      <c r="AE19" s="253">
        <f>+VLOOKUP($A19,Hoja2!$L$2:$DI$116,91,0)</f>
        <v>20</v>
      </c>
      <c r="AF19" s="254">
        <f t="shared" si="10"/>
        <v>1</v>
      </c>
    </row>
    <row r="20" spans="1:32" ht="60" x14ac:dyDescent="0.25">
      <c r="A20" s="233" t="str">
        <f t="shared" si="0"/>
        <v>PD23_2</v>
      </c>
      <c r="B20" s="233" t="str">
        <f t="shared" si="1"/>
        <v>7868_4</v>
      </c>
      <c r="C20" s="211" t="s">
        <v>437</v>
      </c>
      <c r="D20" s="211" t="s">
        <v>3005</v>
      </c>
      <c r="E20" s="248">
        <v>7868</v>
      </c>
      <c r="F20" s="211" t="s">
        <v>3065</v>
      </c>
      <c r="G20" s="211" t="s">
        <v>3066</v>
      </c>
      <c r="H20" s="249">
        <v>100</v>
      </c>
      <c r="I20" s="250">
        <f t="shared" si="2"/>
        <v>100</v>
      </c>
      <c r="J20" s="250">
        <f t="shared" si="3"/>
        <v>20.898055555555555</v>
      </c>
      <c r="K20" s="211" t="s">
        <v>662</v>
      </c>
      <c r="L20" s="249">
        <v>100</v>
      </c>
      <c r="M20" s="249">
        <f>+VLOOKUP(B20,Hoja1!$C$2:$PS$108,315,0)</f>
        <v>100</v>
      </c>
      <c r="N20" s="249">
        <f>+VLOOKUP($B20,Hoja1!$C$2:$PS$108,316,0)</f>
        <v>21.111111111111111</v>
      </c>
      <c r="O20" s="251" t="s">
        <v>660</v>
      </c>
      <c r="P20" s="251" t="str">
        <f t="shared" si="4"/>
        <v>4</v>
      </c>
      <c r="Q20" s="211" t="s">
        <v>3076</v>
      </c>
      <c r="R20" s="248" t="s">
        <v>467</v>
      </c>
      <c r="S20" s="217">
        <f t="shared" si="5"/>
        <v>24</v>
      </c>
      <c r="T20" s="217">
        <f t="shared" si="6"/>
        <v>4.8000000000000007</v>
      </c>
      <c r="U20" s="218">
        <f t="shared" si="7"/>
        <v>0.20000000000000004</v>
      </c>
      <c r="V20" s="217">
        <f>+VLOOKUP($O20,base,106,0)</f>
        <v>4.8000000000000007</v>
      </c>
      <c r="W20" s="217">
        <f t="shared" si="8"/>
        <v>4.8000000000000007</v>
      </c>
      <c r="X20" s="218">
        <f t="shared" si="9"/>
        <v>1</v>
      </c>
      <c r="Y20" s="252">
        <v>2</v>
      </c>
      <c r="Z20" s="211" t="s">
        <v>3078</v>
      </c>
      <c r="AA20" s="253">
        <v>100</v>
      </c>
      <c r="AB20" s="253">
        <f>+VLOOKUP($A20,Hoja2!$L$2:$DI$116,91,0)</f>
        <v>20</v>
      </c>
      <c r="AC20" s="254">
        <f t="shared" si="11"/>
        <v>0.2</v>
      </c>
      <c r="AD20" s="253">
        <f>+VLOOKUP($A20,Hoja2!$L$2:$DI$116,89,0)</f>
        <v>20</v>
      </c>
      <c r="AE20" s="253">
        <f>+VLOOKUP($A20,Hoja2!$L$2:$DI$116,91,0)</f>
        <v>20</v>
      </c>
      <c r="AF20" s="254">
        <f t="shared" si="10"/>
        <v>1</v>
      </c>
    </row>
    <row r="21" spans="1:32" ht="60" x14ac:dyDescent="0.25">
      <c r="A21" s="233" t="str">
        <f t="shared" si="0"/>
        <v>PD24_1</v>
      </c>
      <c r="B21" s="233" t="str">
        <f t="shared" si="1"/>
        <v>7868_5</v>
      </c>
      <c r="C21" s="211" t="s">
        <v>437</v>
      </c>
      <c r="D21" s="211" t="s">
        <v>3005</v>
      </c>
      <c r="E21" s="248">
        <v>7868</v>
      </c>
      <c r="F21" s="211" t="s">
        <v>3065</v>
      </c>
      <c r="G21" s="211" t="s">
        <v>3066</v>
      </c>
      <c r="H21" s="249">
        <v>100</v>
      </c>
      <c r="I21" s="250">
        <f t="shared" si="2"/>
        <v>100</v>
      </c>
      <c r="J21" s="250">
        <f t="shared" si="3"/>
        <v>20.898055555555555</v>
      </c>
      <c r="K21" s="211" t="s">
        <v>662</v>
      </c>
      <c r="L21" s="249">
        <v>100</v>
      </c>
      <c r="M21" s="249">
        <f>+VLOOKUP(B21,Hoja1!$C$2:$PS$108,315,0)</f>
        <v>100</v>
      </c>
      <c r="N21" s="249">
        <f>+VLOOKUP($B21,Hoja1!$C$2:$PS$108,316,0)</f>
        <v>21.111111111111111</v>
      </c>
      <c r="O21" s="251" t="s">
        <v>681</v>
      </c>
      <c r="P21" s="251" t="str">
        <f t="shared" si="4"/>
        <v>5</v>
      </c>
      <c r="Q21" s="211" t="s">
        <v>3079</v>
      </c>
      <c r="R21" s="248" t="s">
        <v>3059</v>
      </c>
      <c r="S21" s="217">
        <f t="shared" si="5"/>
        <v>81</v>
      </c>
      <c r="T21" s="217">
        <f t="shared" si="6"/>
        <v>59.4</v>
      </c>
      <c r="U21" s="218">
        <f t="shared" si="7"/>
        <v>0.73333333333333328</v>
      </c>
      <c r="V21" s="217">
        <f>+VLOOKUP($O21,base,91,0)</f>
        <v>59.4</v>
      </c>
      <c r="W21" s="217">
        <f t="shared" si="8"/>
        <v>59.4</v>
      </c>
      <c r="X21" s="218">
        <f t="shared" si="9"/>
        <v>1</v>
      </c>
      <c r="Y21" s="252">
        <v>1</v>
      </c>
      <c r="Z21" s="211" t="s">
        <v>3080</v>
      </c>
      <c r="AA21" s="253">
        <v>100</v>
      </c>
      <c r="AB21" s="253">
        <f>+VLOOKUP($A21,Hoja2!$L$2:$DI$116,91,0)</f>
        <v>20</v>
      </c>
      <c r="AC21" s="254">
        <f t="shared" si="11"/>
        <v>0.2</v>
      </c>
      <c r="AD21" s="253">
        <f>+VLOOKUP($A21,Hoja2!$L$2:$DI$116,89,0)</f>
        <v>20</v>
      </c>
      <c r="AE21" s="253">
        <f>+VLOOKUP($A21,Hoja2!$L$2:$DI$116,91,0)</f>
        <v>20</v>
      </c>
      <c r="AF21" s="254">
        <f t="shared" si="10"/>
        <v>1</v>
      </c>
    </row>
    <row r="22" spans="1:32" ht="75" customHeight="1" x14ac:dyDescent="0.25">
      <c r="A22" s="233" t="str">
        <f t="shared" si="0"/>
        <v>PD24_2</v>
      </c>
      <c r="B22" s="233" t="str">
        <f t="shared" si="1"/>
        <v>7868_5</v>
      </c>
      <c r="C22" s="211" t="s">
        <v>437</v>
      </c>
      <c r="D22" s="211" t="s">
        <v>3005</v>
      </c>
      <c r="E22" s="248">
        <v>7868</v>
      </c>
      <c r="F22" s="211" t="s">
        <v>3065</v>
      </c>
      <c r="G22" s="211" t="s">
        <v>3066</v>
      </c>
      <c r="H22" s="249">
        <v>100</v>
      </c>
      <c r="I22" s="250">
        <f t="shared" si="2"/>
        <v>100</v>
      </c>
      <c r="J22" s="250">
        <f t="shared" si="3"/>
        <v>20.898055555555555</v>
      </c>
      <c r="K22" s="211" t="s">
        <v>662</v>
      </c>
      <c r="L22" s="249">
        <v>100</v>
      </c>
      <c r="M22" s="249">
        <f>+VLOOKUP(B22,Hoja1!$C$2:$PS$108,315,0)</f>
        <v>100</v>
      </c>
      <c r="N22" s="249">
        <f>+VLOOKUP($B22,Hoja1!$C$2:$PS$108,316,0)</f>
        <v>21.111111111111111</v>
      </c>
      <c r="O22" s="251" t="s">
        <v>681</v>
      </c>
      <c r="P22" s="251" t="str">
        <f t="shared" si="4"/>
        <v>5</v>
      </c>
      <c r="Q22" s="211" t="s">
        <v>3079</v>
      </c>
      <c r="R22" s="248" t="s">
        <v>3059</v>
      </c>
      <c r="S22" s="217">
        <f t="shared" si="5"/>
        <v>81</v>
      </c>
      <c r="T22" s="217">
        <f t="shared" si="6"/>
        <v>59.4</v>
      </c>
      <c r="U22" s="218">
        <f t="shared" si="7"/>
        <v>0.73333333333333328</v>
      </c>
      <c r="V22" s="217">
        <f>+VLOOKUP($O22,base,91,0)</f>
        <v>59.4</v>
      </c>
      <c r="W22" s="217">
        <f t="shared" si="8"/>
        <v>59.4</v>
      </c>
      <c r="X22" s="218">
        <f t="shared" si="9"/>
        <v>1</v>
      </c>
      <c r="Y22" s="252">
        <v>2</v>
      </c>
      <c r="Z22" s="211" t="s">
        <v>3081</v>
      </c>
      <c r="AA22" s="253">
        <v>100</v>
      </c>
      <c r="AB22" s="253">
        <f>+VLOOKUP($A22,Hoja2!$L$2:$DI$116,91,0)</f>
        <v>20</v>
      </c>
      <c r="AC22" s="254">
        <f t="shared" si="11"/>
        <v>0.2</v>
      </c>
      <c r="AD22" s="253">
        <f>+VLOOKUP($A22,Hoja2!$L$2:$DI$116,89,0)</f>
        <v>20</v>
      </c>
      <c r="AE22" s="253">
        <f>+VLOOKUP($A22,Hoja2!$L$2:$DI$116,91,0)</f>
        <v>20</v>
      </c>
      <c r="AF22" s="254">
        <f t="shared" si="10"/>
        <v>1</v>
      </c>
    </row>
    <row r="23" spans="1:32" ht="75" x14ac:dyDescent="0.25">
      <c r="A23" s="233" t="str">
        <f t="shared" si="0"/>
        <v>PD25_1</v>
      </c>
      <c r="B23" s="233" t="str">
        <f t="shared" si="1"/>
        <v>7868_6</v>
      </c>
      <c r="C23" s="211" t="s">
        <v>437</v>
      </c>
      <c r="D23" s="211" t="s">
        <v>3005</v>
      </c>
      <c r="E23" s="248">
        <v>7868</v>
      </c>
      <c r="F23" s="211" t="s">
        <v>3065</v>
      </c>
      <c r="G23" s="211" t="s">
        <v>3066</v>
      </c>
      <c r="H23" s="249">
        <v>100</v>
      </c>
      <c r="I23" s="250">
        <f t="shared" si="2"/>
        <v>100</v>
      </c>
      <c r="J23" s="250">
        <f t="shared" si="3"/>
        <v>20.898055555555555</v>
      </c>
      <c r="K23" s="211" t="s">
        <v>662</v>
      </c>
      <c r="L23" s="249">
        <v>100</v>
      </c>
      <c r="M23" s="249">
        <f>+VLOOKUP(B23,Hoja1!$C$2:$PS$108,315,0)</f>
        <v>100</v>
      </c>
      <c r="N23" s="249">
        <f>+VLOOKUP($B23,Hoja1!$C$2:$PS$108,316,0)</f>
        <v>21.111111111111111</v>
      </c>
      <c r="O23" s="251" t="s">
        <v>699</v>
      </c>
      <c r="P23" s="251" t="str">
        <f t="shared" si="4"/>
        <v>6</v>
      </c>
      <c r="Q23" s="211" t="s">
        <v>701</v>
      </c>
      <c r="R23" s="248" t="s">
        <v>3059</v>
      </c>
      <c r="S23" s="217">
        <f t="shared" si="5"/>
        <v>95</v>
      </c>
      <c r="T23" s="217">
        <f t="shared" si="6"/>
        <v>72</v>
      </c>
      <c r="U23" s="218">
        <f t="shared" si="7"/>
        <v>0.75789473684210529</v>
      </c>
      <c r="V23" s="217">
        <f>+VLOOKUP($O23,base,91,0)</f>
        <v>72</v>
      </c>
      <c r="W23" s="217">
        <f t="shared" si="8"/>
        <v>72</v>
      </c>
      <c r="X23" s="218">
        <f t="shared" si="9"/>
        <v>1</v>
      </c>
      <c r="Y23" s="252">
        <v>1</v>
      </c>
      <c r="Z23" s="211" t="s">
        <v>3082</v>
      </c>
      <c r="AA23" s="253">
        <v>100</v>
      </c>
      <c r="AB23" s="253">
        <f>+VLOOKUP($A23,Hoja2!$L$2:$DI$116,91,0)</f>
        <v>25</v>
      </c>
      <c r="AC23" s="254">
        <f t="shared" si="11"/>
        <v>0.25</v>
      </c>
      <c r="AD23" s="253">
        <f>+VLOOKUP($A23,Hoja2!$L$2:$DI$116,89,0)</f>
        <v>25</v>
      </c>
      <c r="AE23" s="253">
        <f>+VLOOKUP($A23,Hoja2!$L$2:$DI$116,91,0)</f>
        <v>25</v>
      </c>
      <c r="AF23" s="254">
        <f t="shared" si="10"/>
        <v>1</v>
      </c>
    </row>
    <row r="24" spans="1:32" ht="75" x14ac:dyDescent="0.25">
      <c r="A24" s="233" t="str">
        <f t="shared" si="0"/>
        <v>PD25_2</v>
      </c>
      <c r="B24" s="233" t="str">
        <f t="shared" si="1"/>
        <v>7868_6</v>
      </c>
      <c r="C24" s="211" t="s">
        <v>437</v>
      </c>
      <c r="D24" s="211" t="s">
        <v>3005</v>
      </c>
      <c r="E24" s="248">
        <v>7868</v>
      </c>
      <c r="F24" s="211" t="s">
        <v>3065</v>
      </c>
      <c r="G24" s="211" t="s">
        <v>3066</v>
      </c>
      <c r="H24" s="249">
        <v>100</v>
      </c>
      <c r="I24" s="250">
        <f t="shared" si="2"/>
        <v>100</v>
      </c>
      <c r="J24" s="250">
        <f t="shared" si="3"/>
        <v>20.898055555555555</v>
      </c>
      <c r="K24" s="211" t="s">
        <v>662</v>
      </c>
      <c r="L24" s="249">
        <v>100</v>
      </c>
      <c r="M24" s="249">
        <f>+VLOOKUP(B24,Hoja1!$C$2:$PS$108,315,0)</f>
        <v>100</v>
      </c>
      <c r="N24" s="249">
        <f>+VLOOKUP($B24,Hoja1!$C$2:$PS$108,316,0)</f>
        <v>21.111111111111111</v>
      </c>
      <c r="O24" s="251" t="s">
        <v>699</v>
      </c>
      <c r="P24" s="251" t="str">
        <f t="shared" si="4"/>
        <v>6</v>
      </c>
      <c r="Q24" s="211" t="s">
        <v>701</v>
      </c>
      <c r="R24" s="248" t="s">
        <v>3059</v>
      </c>
      <c r="S24" s="217">
        <f t="shared" si="5"/>
        <v>95</v>
      </c>
      <c r="T24" s="217">
        <f t="shared" si="6"/>
        <v>72</v>
      </c>
      <c r="U24" s="218">
        <f t="shared" si="7"/>
        <v>0.75789473684210529</v>
      </c>
      <c r="V24" s="217">
        <f>+VLOOKUP($O24,base,91,0)</f>
        <v>72</v>
      </c>
      <c r="W24" s="217">
        <f t="shared" si="8"/>
        <v>72</v>
      </c>
      <c r="X24" s="218">
        <f t="shared" si="9"/>
        <v>1</v>
      </c>
      <c r="Y24" s="252">
        <v>2</v>
      </c>
      <c r="Z24" s="211" t="s">
        <v>3083</v>
      </c>
      <c r="AA24" s="253">
        <v>100</v>
      </c>
      <c r="AB24" s="253">
        <f>+VLOOKUP($A24,Hoja2!$L$2:$DI$116,91,0)</f>
        <v>25</v>
      </c>
      <c r="AC24" s="254">
        <f t="shared" si="11"/>
        <v>0.25</v>
      </c>
      <c r="AD24" s="253">
        <f>+VLOOKUP($A24,Hoja2!$L$2:$DI$116,89,0)</f>
        <v>25</v>
      </c>
      <c r="AE24" s="253">
        <f>+VLOOKUP($A24,Hoja2!$L$2:$DI$116,91,0)</f>
        <v>25</v>
      </c>
      <c r="AF24" s="254">
        <f t="shared" si="10"/>
        <v>1</v>
      </c>
    </row>
    <row r="25" spans="1:32" ht="60" x14ac:dyDescent="0.25">
      <c r="A25" s="233" t="str">
        <f t="shared" si="0"/>
        <v>PD26_1</v>
      </c>
      <c r="B25" s="233" t="str">
        <f t="shared" si="1"/>
        <v>7868_7</v>
      </c>
      <c r="C25" s="211" t="s">
        <v>437</v>
      </c>
      <c r="D25" s="211" t="s">
        <v>3005</v>
      </c>
      <c r="E25" s="248">
        <v>7868</v>
      </c>
      <c r="F25" s="211" t="s">
        <v>3065</v>
      </c>
      <c r="G25" s="211" t="s">
        <v>3066</v>
      </c>
      <c r="H25" s="249">
        <v>100</v>
      </c>
      <c r="I25" s="250">
        <f t="shared" si="2"/>
        <v>100</v>
      </c>
      <c r="J25" s="250">
        <f t="shared" si="3"/>
        <v>20.898055555555555</v>
      </c>
      <c r="K25" s="211" t="s">
        <v>713</v>
      </c>
      <c r="L25" s="249">
        <v>100</v>
      </c>
      <c r="M25" s="249">
        <f>+VLOOKUP(B25,Hoja1!$C$2:$PS$108,315,0)</f>
        <v>100</v>
      </c>
      <c r="N25" s="249">
        <f>+VLOOKUP($B25,Hoja1!$C$2:$PS$108,316,0)</f>
        <v>22.495000000000001</v>
      </c>
      <c r="O25" s="251" t="s">
        <v>711</v>
      </c>
      <c r="P25" s="251" t="str">
        <f t="shared" si="4"/>
        <v>7</v>
      </c>
      <c r="Q25" s="211" t="s">
        <v>3084</v>
      </c>
      <c r="R25" s="248" t="s">
        <v>467</v>
      </c>
      <c r="S25" s="217">
        <f t="shared" si="5"/>
        <v>22</v>
      </c>
      <c r="T25" s="217">
        <f t="shared" si="6"/>
        <v>4.4000000000000004</v>
      </c>
      <c r="U25" s="218">
        <f t="shared" si="7"/>
        <v>0.2</v>
      </c>
      <c r="V25" s="217">
        <f>+VLOOKUP($O25,base,106,0)</f>
        <v>4.4000000000000004</v>
      </c>
      <c r="W25" s="217">
        <f t="shared" si="8"/>
        <v>4.4000000000000004</v>
      </c>
      <c r="X25" s="218">
        <f t="shared" si="9"/>
        <v>1</v>
      </c>
      <c r="Y25" s="252">
        <v>1</v>
      </c>
      <c r="Z25" s="211" t="s">
        <v>3085</v>
      </c>
      <c r="AA25" s="253">
        <v>100</v>
      </c>
      <c r="AB25" s="253">
        <f>+VLOOKUP($A25,Hoja2!$L$2:$DI$116,91,0)</f>
        <v>20</v>
      </c>
      <c r="AC25" s="254">
        <f t="shared" si="11"/>
        <v>0.2</v>
      </c>
      <c r="AD25" s="253">
        <f>+VLOOKUP($A25,Hoja2!$L$2:$DI$116,89,0)</f>
        <v>20</v>
      </c>
      <c r="AE25" s="253">
        <f>+VLOOKUP($A25,Hoja2!$L$2:$DI$116,91,0)</f>
        <v>20</v>
      </c>
      <c r="AF25" s="254">
        <f t="shared" si="10"/>
        <v>1</v>
      </c>
    </row>
    <row r="26" spans="1:32" ht="60" x14ac:dyDescent="0.25">
      <c r="A26" s="233" t="str">
        <f t="shared" si="0"/>
        <v>PD26_2</v>
      </c>
      <c r="B26" s="233" t="str">
        <f t="shared" si="1"/>
        <v>7868_7</v>
      </c>
      <c r="C26" s="211" t="s">
        <v>437</v>
      </c>
      <c r="D26" s="211" t="s">
        <v>3005</v>
      </c>
      <c r="E26" s="248">
        <v>7868</v>
      </c>
      <c r="F26" s="211" t="s">
        <v>3065</v>
      </c>
      <c r="G26" s="211" t="s">
        <v>3066</v>
      </c>
      <c r="H26" s="249">
        <v>100</v>
      </c>
      <c r="I26" s="250">
        <f t="shared" si="2"/>
        <v>100</v>
      </c>
      <c r="J26" s="250">
        <f t="shared" si="3"/>
        <v>20.898055555555555</v>
      </c>
      <c r="K26" s="211" t="s">
        <v>713</v>
      </c>
      <c r="L26" s="249">
        <v>100</v>
      </c>
      <c r="M26" s="249">
        <f>+VLOOKUP(B26,Hoja1!$C$2:$PS$108,315,0)</f>
        <v>100</v>
      </c>
      <c r="N26" s="249">
        <f>+VLOOKUP($B26,Hoja1!$C$2:$PS$108,316,0)</f>
        <v>22.495000000000001</v>
      </c>
      <c r="O26" s="251" t="s">
        <v>711</v>
      </c>
      <c r="P26" s="251" t="str">
        <f t="shared" si="4"/>
        <v>7</v>
      </c>
      <c r="Q26" s="211" t="s">
        <v>3084</v>
      </c>
      <c r="R26" s="248" t="s">
        <v>467</v>
      </c>
      <c r="S26" s="217">
        <f t="shared" si="5"/>
        <v>22</v>
      </c>
      <c r="T26" s="217">
        <f t="shared" si="6"/>
        <v>4.4000000000000004</v>
      </c>
      <c r="U26" s="218">
        <f t="shared" si="7"/>
        <v>0.2</v>
      </c>
      <c r="V26" s="217">
        <f>+VLOOKUP($O26,base,106,0)</f>
        <v>4.4000000000000004</v>
      </c>
      <c r="W26" s="217">
        <f t="shared" si="8"/>
        <v>4.4000000000000004</v>
      </c>
      <c r="X26" s="218">
        <f t="shared" si="9"/>
        <v>1</v>
      </c>
      <c r="Y26" s="256">
        <v>2</v>
      </c>
      <c r="Z26" s="255" t="s">
        <v>3086</v>
      </c>
      <c r="AA26" s="253">
        <v>100</v>
      </c>
      <c r="AB26" s="253">
        <f>+VLOOKUP($A26,Hoja2!$L$2:$DI$116,91,0)</f>
        <v>20</v>
      </c>
      <c r="AC26" s="254">
        <f t="shared" si="11"/>
        <v>0.2</v>
      </c>
      <c r="AD26" s="253">
        <f>+VLOOKUP($A26,Hoja2!$L$2:$DI$116,89,0)</f>
        <v>20</v>
      </c>
      <c r="AE26" s="253">
        <f>+VLOOKUP($A26,Hoja2!$L$2:$DI$116,91,0)</f>
        <v>20</v>
      </c>
      <c r="AF26" s="254">
        <f t="shared" si="10"/>
        <v>1</v>
      </c>
    </row>
    <row r="27" spans="1:32" ht="60" x14ac:dyDescent="0.25">
      <c r="A27" s="233" t="str">
        <f t="shared" si="0"/>
        <v>PD26_3</v>
      </c>
      <c r="B27" s="233" t="str">
        <f t="shared" si="1"/>
        <v>7868_7</v>
      </c>
      <c r="C27" s="211" t="s">
        <v>437</v>
      </c>
      <c r="D27" s="211" t="s">
        <v>3005</v>
      </c>
      <c r="E27" s="248">
        <v>7868</v>
      </c>
      <c r="F27" s="211" t="s">
        <v>3065</v>
      </c>
      <c r="G27" s="211" t="s">
        <v>3066</v>
      </c>
      <c r="H27" s="249">
        <v>100</v>
      </c>
      <c r="I27" s="250">
        <f t="shared" si="2"/>
        <v>100</v>
      </c>
      <c r="J27" s="250">
        <f t="shared" si="3"/>
        <v>20.898055555555555</v>
      </c>
      <c r="K27" s="211" t="s">
        <v>713</v>
      </c>
      <c r="L27" s="249">
        <v>100</v>
      </c>
      <c r="M27" s="249">
        <f>+VLOOKUP(B27,Hoja1!$C$2:$PS$108,315,0)</f>
        <v>100</v>
      </c>
      <c r="N27" s="249">
        <f>+VLOOKUP($B27,Hoja1!$C$2:$PS$108,316,0)</f>
        <v>22.495000000000001</v>
      </c>
      <c r="O27" s="251" t="s">
        <v>711</v>
      </c>
      <c r="P27" s="251" t="str">
        <f t="shared" si="4"/>
        <v>7</v>
      </c>
      <c r="Q27" s="211" t="s">
        <v>3084</v>
      </c>
      <c r="R27" s="248" t="s">
        <v>467</v>
      </c>
      <c r="S27" s="217">
        <f t="shared" si="5"/>
        <v>22</v>
      </c>
      <c r="T27" s="217">
        <f t="shared" si="6"/>
        <v>4.4000000000000004</v>
      </c>
      <c r="U27" s="218">
        <f t="shared" si="7"/>
        <v>0.2</v>
      </c>
      <c r="V27" s="217">
        <f>+VLOOKUP($O27,base,106,0)</f>
        <v>4.4000000000000004</v>
      </c>
      <c r="W27" s="217">
        <f t="shared" si="8"/>
        <v>4.4000000000000004</v>
      </c>
      <c r="X27" s="218">
        <f t="shared" si="9"/>
        <v>1</v>
      </c>
      <c r="Y27" s="256">
        <v>3</v>
      </c>
      <c r="Z27" s="255" t="s">
        <v>3087</v>
      </c>
      <c r="AA27" s="253">
        <v>100</v>
      </c>
      <c r="AB27" s="253">
        <f>+VLOOKUP($A27,Hoja2!$L$2:$DI$116,91,0)</f>
        <v>20</v>
      </c>
      <c r="AC27" s="254">
        <f t="shared" si="11"/>
        <v>0.2</v>
      </c>
      <c r="AD27" s="253">
        <f>+VLOOKUP($A27,Hoja2!$L$2:$DI$116,89,0)</f>
        <v>20</v>
      </c>
      <c r="AE27" s="253">
        <f>+VLOOKUP($A27,Hoja2!$L$2:$DI$116,91,0)</f>
        <v>20</v>
      </c>
      <c r="AF27" s="254">
        <f t="shared" si="10"/>
        <v>1</v>
      </c>
    </row>
    <row r="28" spans="1:32" ht="60" x14ac:dyDescent="0.25">
      <c r="A28" s="233" t="str">
        <f t="shared" si="0"/>
        <v>PD27_1</v>
      </c>
      <c r="B28" s="233" t="str">
        <f t="shared" si="1"/>
        <v>7868_8</v>
      </c>
      <c r="C28" s="211" t="s">
        <v>437</v>
      </c>
      <c r="D28" s="211" t="s">
        <v>3005</v>
      </c>
      <c r="E28" s="248">
        <v>7868</v>
      </c>
      <c r="F28" s="211" t="s">
        <v>3065</v>
      </c>
      <c r="G28" s="211" t="s">
        <v>3066</v>
      </c>
      <c r="H28" s="249">
        <v>100</v>
      </c>
      <c r="I28" s="250">
        <f t="shared" si="2"/>
        <v>100</v>
      </c>
      <c r="J28" s="250">
        <f t="shared" si="3"/>
        <v>20.898055555555555</v>
      </c>
      <c r="K28" s="211" t="s">
        <v>713</v>
      </c>
      <c r="L28" s="249">
        <v>100</v>
      </c>
      <c r="M28" s="249">
        <f>+VLOOKUP(B28,Hoja1!$C$2:$PS$108,315,0)</f>
        <v>100</v>
      </c>
      <c r="N28" s="249">
        <f>+VLOOKUP($B28,Hoja1!$C$2:$PS$108,316,0)</f>
        <v>22.495000000000001</v>
      </c>
      <c r="O28" s="257" t="s">
        <v>732</v>
      </c>
      <c r="P28" s="258" t="str">
        <f t="shared" si="4"/>
        <v>8</v>
      </c>
      <c r="Q28" s="211" t="s">
        <v>3088</v>
      </c>
      <c r="R28" s="248" t="s">
        <v>467</v>
      </c>
      <c r="S28" s="217">
        <f t="shared" si="5"/>
        <v>28</v>
      </c>
      <c r="T28" s="217">
        <f t="shared" si="6"/>
        <v>6.9971999999999994</v>
      </c>
      <c r="U28" s="218">
        <f t="shared" si="7"/>
        <v>0.24989999999999998</v>
      </c>
      <c r="V28" s="217">
        <f>+VLOOKUP($O28,base,106,0)</f>
        <v>6.9971999999999994</v>
      </c>
      <c r="W28" s="217">
        <f t="shared" si="8"/>
        <v>6.9971999999999994</v>
      </c>
      <c r="X28" s="218">
        <f t="shared" si="9"/>
        <v>1</v>
      </c>
      <c r="Y28" s="252">
        <v>1</v>
      </c>
      <c r="Z28" s="211" t="s">
        <v>3089</v>
      </c>
      <c r="AA28" s="253">
        <v>100</v>
      </c>
      <c r="AB28" s="253">
        <f>+VLOOKUP($A28,Hoja2!$L$2:$DI$116,91,0)</f>
        <v>24.990000000000002</v>
      </c>
      <c r="AC28" s="254">
        <f t="shared" si="11"/>
        <v>0.24990000000000001</v>
      </c>
      <c r="AD28" s="253">
        <f>+VLOOKUP($A28,Hoja2!$L$2:$DI$116,89,0)</f>
        <v>24.990000000000002</v>
      </c>
      <c r="AE28" s="253">
        <f>+VLOOKUP($A28,Hoja2!$L$2:$DI$116,91,0)</f>
        <v>24.990000000000002</v>
      </c>
      <c r="AF28" s="254">
        <f t="shared" si="10"/>
        <v>1</v>
      </c>
    </row>
    <row r="29" spans="1:32" ht="60" x14ac:dyDescent="0.25">
      <c r="A29" s="233" t="str">
        <f t="shared" si="0"/>
        <v>PD28_1</v>
      </c>
      <c r="B29" s="233" t="str">
        <f t="shared" si="1"/>
        <v>7868_9</v>
      </c>
      <c r="C29" s="211" t="s">
        <v>437</v>
      </c>
      <c r="D29" s="211" t="s">
        <v>3005</v>
      </c>
      <c r="E29" s="248">
        <v>7868</v>
      </c>
      <c r="F29" s="211" t="s">
        <v>3065</v>
      </c>
      <c r="G29" s="211" t="s">
        <v>3066</v>
      </c>
      <c r="H29" s="249">
        <v>100</v>
      </c>
      <c r="I29" s="250">
        <f t="shared" si="2"/>
        <v>100</v>
      </c>
      <c r="J29" s="250">
        <f t="shared" si="3"/>
        <v>20.898055555555555</v>
      </c>
      <c r="K29" s="211" t="s">
        <v>3090</v>
      </c>
      <c r="L29" s="249">
        <v>100</v>
      </c>
      <c r="M29" s="249">
        <f>+VLOOKUP(B29,Hoja1!$C$2:$PS$108,315,0)</f>
        <v>100</v>
      </c>
      <c r="N29" s="249">
        <f>+VLOOKUP($B29,Hoja1!$C$2:$PS$108,316,0)</f>
        <v>22.495000000000001</v>
      </c>
      <c r="O29" s="257" t="s">
        <v>755</v>
      </c>
      <c r="P29" s="258" t="str">
        <f t="shared" si="4"/>
        <v>9</v>
      </c>
      <c r="Q29" s="211" t="s">
        <v>757</v>
      </c>
      <c r="R29" s="248" t="s">
        <v>3059</v>
      </c>
      <c r="S29" s="217">
        <f t="shared" si="5"/>
        <v>100</v>
      </c>
      <c r="T29" s="217">
        <f t="shared" si="6"/>
        <v>60</v>
      </c>
      <c r="U29" s="218">
        <f t="shared" si="7"/>
        <v>0.6</v>
      </c>
      <c r="V29" s="217">
        <f>+VLOOKUP($O29,base,91,0)</f>
        <v>60</v>
      </c>
      <c r="W29" s="217">
        <f t="shared" si="8"/>
        <v>60</v>
      </c>
      <c r="X29" s="218">
        <f t="shared" si="9"/>
        <v>1</v>
      </c>
      <c r="Y29" s="252">
        <v>1</v>
      </c>
      <c r="Z29" s="211" t="s">
        <v>3091</v>
      </c>
      <c r="AA29" s="253">
        <v>100</v>
      </c>
      <c r="AB29" s="253">
        <f>+VLOOKUP($A29,Hoja2!$L$2:$DI$116,91,0)</f>
        <v>50</v>
      </c>
      <c r="AC29" s="254">
        <f t="shared" si="11"/>
        <v>0.5</v>
      </c>
      <c r="AD29" s="253">
        <f>+VLOOKUP($A29,Hoja2!$L$2:$DI$116,89,0)</f>
        <v>50</v>
      </c>
      <c r="AE29" s="253">
        <f>+VLOOKUP($A29,Hoja2!$L$2:$DI$116,91,0)</f>
        <v>50</v>
      </c>
      <c r="AF29" s="254">
        <f t="shared" si="10"/>
        <v>1</v>
      </c>
    </row>
    <row r="30" spans="1:32" ht="60" x14ac:dyDescent="0.25">
      <c r="A30" s="233" t="str">
        <f t="shared" si="0"/>
        <v>PD29_1</v>
      </c>
      <c r="B30" s="233" t="str">
        <f t="shared" si="1"/>
        <v>7868_10</v>
      </c>
      <c r="C30" s="211" t="s">
        <v>437</v>
      </c>
      <c r="D30" s="211" t="s">
        <v>3005</v>
      </c>
      <c r="E30" s="248">
        <v>7868</v>
      </c>
      <c r="F30" s="211" t="s">
        <v>3065</v>
      </c>
      <c r="G30" s="211" t="s">
        <v>3066</v>
      </c>
      <c r="H30" s="249">
        <v>100</v>
      </c>
      <c r="I30" s="250">
        <f t="shared" si="2"/>
        <v>100</v>
      </c>
      <c r="J30" s="250">
        <f t="shared" si="3"/>
        <v>20.898055555555555</v>
      </c>
      <c r="K30" s="211" t="s">
        <v>775</v>
      </c>
      <c r="L30" s="249">
        <v>100</v>
      </c>
      <c r="M30" s="249">
        <f>+VLOOKUP(B30,Hoja1!$C$2:$PS$108,315,0)</f>
        <v>100</v>
      </c>
      <c r="N30" s="249">
        <f>+VLOOKUP($B30,Hoja1!$C$2:$PS$108,316,0)</f>
        <v>18.875</v>
      </c>
      <c r="O30" s="257" t="s">
        <v>773</v>
      </c>
      <c r="P30" s="258" t="str">
        <f t="shared" ref="P30:P35" si="12">+MID(Q30,1,2)</f>
        <v>10</v>
      </c>
      <c r="Q30" s="211" t="s">
        <v>3092</v>
      </c>
      <c r="R30" s="248" t="s">
        <v>467</v>
      </c>
      <c r="S30" s="217">
        <f t="shared" si="5"/>
        <v>24</v>
      </c>
      <c r="T30" s="217">
        <f t="shared" si="6"/>
        <v>4.8000000000000007</v>
      </c>
      <c r="U30" s="218">
        <f t="shared" si="7"/>
        <v>0.20000000000000004</v>
      </c>
      <c r="V30" s="217">
        <f>+VLOOKUP($O30,base,106,0)</f>
        <v>4.8000000000000007</v>
      </c>
      <c r="W30" s="217">
        <f t="shared" si="8"/>
        <v>4.8000000000000007</v>
      </c>
      <c r="X30" s="218">
        <f t="shared" si="9"/>
        <v>1</v>
      </c>
      <c r="Y30" s="252">
        <v>1</v>
      </c>
      <c r="Z30" s="211" t="s">
        <v>3093</v>
      </c>
      <c r="AA30" s="253">
        <v>100</v>
      </c>
      <c r="AB30" s="253">
        <f>+VLOOKUP($A30,Hoja2!$L$2:$DI$116,91,0)</f>
        <v>20</v>
      </c>
      <c r="AC30" s="254">
        <f t="shared" si="11"/>
        <v>0.2</v>
      </c>
      <c r="AD30" s="253">
        <f>+VLOOKUP($A30,Hoja2!$L$2:$DI$116,89,0)</f>
        <v>20</v>
      </c>
      <c r="AE30" s="253">
        <f>+VLOOKUP($A30,Hoja2!$L$2:$DI$116,91,0)</f>
        <v>20</v>
      </c>
      <c r="AF30" s="254">
        <f t="shared" si="10"/>
        <v>1</v>
      </c>
    </row>
    <row r="31" spans="1:32" ht="60" x14ac:dyDescent="0.25">
      <c r="A31" s="233" t="str">
        <f t="shared" si="0"/>
        <v>PD29_2</v>
      </c>
      <c r="B31" s="233" t="str">
        <f t="shared" si="1"/>
        <v>7868_10</v>
      </c>
      <c r="C31" s="211" t="s">
        <v>437</v>
      </c>
      <c r="D31" s="211" t="s">
        <v>3005</v>
      </c>
      <c r="E31" s="248">
        <v>7868</v>
      </c>
      <c r="F31" s="211" t="s">
        <v>3065</v>
      </c>
      <c r="G31" s="211" t="s">
        <v>3066</v>
      </c>
      <c r="H31" s="249">
        <v>100</v>
      </c>
      <c r="I31" s="250">
        <f t="shared" si="2"/>
        <v>100</v>
      </c>
      <c r="J31" s="250">
        <f t="shared" si="3"/>
        <v>20.898055555555555</v>
      </c>
      <c r="K31" s="211" t="s">
        <v>775</v>
      </c>
      <c r="L31" s="249">
        <v>100</v>
      </c>
      <c r="M31" s="249">
        <f>+VLOOKUP(B31,Hoja1!$C$2:$PS$108,315,0)</f>
        <v>100</v>
      </c>
      <c r="N31" s="249">
        <f>+VLOOKUP($B31,Hoja1!$C$2:$PS$108,316,0)</f>
        <v>18.875</v>
      </c>
      <c r="O31" s="257" t="s">
        <v>773</v>
      </c>
      <c r="P31" s="258" t="str">
        <f t="shared" si="12"/>
        <v>10</v>
      </c>
      <c r="Q31" s="211" t="s">
        <v>3092</v>
      </c>
      <c r="R31" s="248" t="s">
        <v>467</v>
      </c>
      <c r="S31" s="217">
        <f t="shared" si="5"/>
        <v>24</v>
      </c>
      <c r="T31" s="217">
        <f t="shared" si="6"/>
        <v>4.8000000000000007</v>
      </c>
      <c r="U31" s="218">
        <f t="shared" si="7"/>
        <v>0.20000000000000004</v>
      </c>
      <c r="V31" s="217">
        <f>+VLOOKUP($O31,base,106,0)</f>
        <v>4.8000000000000007</v>
      </c>
      <c r="W31" s="217">
        <f t="shared" si="8"/>
        <v>4.8000000000000007</v>
      </c>
      <c r="X31" s="218">
        <f t="shared" si="9"/>
        <v>1</v>
      </c>
      <c r="Y31" s="259">
        <v>2</v>
      </c>
      <c r="Z31" s="211" t="s">
        <v>3094</v>
      </c>
      <c r="AA31" s="253">
        <v>100</v>
      </c>
      <c r="AB31" s="253">
        <f>+VLOOKUP($A31,Hoja2!$L$2:$DI$116,91,0)</f>
        <v>20</v>
      </c>
      <c r="AC31" s="254">
        <f t="shared" si="11"/>
        <v>0.2</v>
      </c>
      <c r="AD31" s="253">
        <f>+VLOOKUP($A31,Hoja2!$L$2:$DI$116,89,0)</f>
        <v>20</v>
      </c>
      <c r="AE31" s="253">
        <f>+VLOOKUP($A31,Hoja2!$L$2:$DI$116,91,0)</f>
        <v>20</v>
      </c>
      <c r="AF31" s="254">
        <f t="shared" si="10"/>
        <v>1</v>
      </c>
    </row>
    <row r="32" spans="1:32" ht="60" x14ac:dyDescent="0.25">
      <c r="A32" s="233" t="str">
        <f t="shared" si="0"/>
        <v>PD30_1</v>
      </c>
      <c r="B32" s="233" t="str">
        <f t="shared" si="1"/>
        <v>7868_11</v>
      </c>
      <c r="C32" s="211" t="s">
        <v>437</v>
      </c>
      <c r="D32" s="211" t="s">
        <v>3005</v>
      </c>
      <c r="E32" s="248">
        <v>7868</v>
      </c>
      <c r="F32" s="211" t="s">
        <v>3065</v>
      </c>
      <c r="G32" s="211" t="s">
        <v>3066</v>
      </c>
      <c r="H32" s="249">
        <v>100</v>
      </c>
      <c r="I32" s="250">
        <f t="shared" si="2"/>
        <v>100</v>
      </c>
      <c r="J32" s="250">
        <f t="shared" si="3"/>
        <v>20.898055555555555</v>
      </c>
      <c r="K32" s="211" t="s">
        <v>775</v>
      </c>
      <c r="L32" s="249">
        <v>100</v>
      </c>
      <c r="M32" s="249">
        <f>+VLOOKUP(B32,Hoja1!$C$2:$PS$108,315,0)</f>
        <v>100</v>
      </c>
      <c r="N32" s="249">
        <f>+VLOOKUP($B32,Hoja1!$C$2:$PS$108,316,0)</f>
        <v>18.875</v>
      </c>
      <c r="O32" s="257" t="s">
        <v>793</v>
      </c>
      <c r="P32" s="258" t="str">
        <f t="shared" si="12"/>
        <v>11</v>
      </c>
      <c r="Q32" s="211" t="s">
        <v>3095</v>
      </c>
      <c r="R32" s="248" t="s">
        <v>467</v>
      </c>
      <c r="S32" s="217">
        <f t="shared" si="5"/>
        <v>24</v>
      </c>
      <c r="T32" s="217">
        <f t="shared" si="6"/>
        <v>4.59</v>
      </c>
      <c r="U32" s="218">
        <f t="shared" si="7"/>
        <v>0.19125</v>
      </c>
      <c r="V32" s="217">
        <f>+VLOOKUP($O32,base,106,0)</f>
        <v>4.59</v>
      </c>
      <c r="W32" s="217">
        <f t="shared" si="8"/>
        <v>4.59</v>
      </c>
      <c r="X32" s="218">
        <f t="shared" si="9"/>
        <v>1</v>
      </c>
      <c r="Y32" s="252">
        <v>1</v>
      </c>
      <c r="Z32" s="211" t="s">
        <v>3096</v>
      </c>
      <c r="AA32" s="253">
        <v>100</v>
      </c>
      <c r="AB32" s="253">
        <f>+VLOOKUP($A32,Hoja2!$L$2:$DI$116,91,0)</f>
        <v>19.25</v>
      </c>
      <c r="AC32" s="254">
        <f t="shared" si="11"/>
        <v>0.1925</v>
      </c>
      <c r="AD32" s="253">
        <f>+VLOOKUP($A32,Hoja2!$L$2:$DI$116,89,0)</f>
        <v>19.25</v>
      </c>
      <c r="AE32" s="253">
        <f>+VLOOKUP($A32,Hoja2!$L$2:$DI$116,91,0)</f>
        <v>19.25</v>
      </c>
      <c r="AF32" s="254">
        <f t="shared" si="10"/>
        <v>1</v>
      </c>
    </row>
    <row r="33" spans="1:32" ht="60" x14ac:dyDescent="0.25">
      <c r="A33" s="233" t="str">
        <f t="shared" si="0"/>
        <v>PD30_2</v>
      </c>
      <c r="B33" s="233" t="str">
        <f t="shared" si="1"/>
        <v>7868_11</v>
      </c>
      <c r="C33" s="211" t="s">
        <v>437</v>
      </c>
      <c r="D33" s="211" t="s">
        <v>3005</v>
      </c>
      <c r="E33" s="248">
        <v>7868</v>
      </c>
      <c r="F33" s="211" t="s">
        <v>3065</v>
      </c>
      <c r="G33" s="211" t="s">
        <v>3066</v>
      </c>
      <c r="H33" s="249">
        <v>100</v>
      </c>
      <c r="I33" s="250">
        <f t="shared" si="2"/>
        <v>100</v>
      </c>
      <c r="J33" s="250">
        <f t="shared" si="3"/>
        <v>20.898055555555555</v>
      </c>
      <c r="K33" s="211" t="s">
        <v>775</v>
      </c>
      <c r="L33" s="249">
        <v>100</v>
      </c>
      <c r="M33" s="249">
        <f>+VLOOKUP(B33,Hoja1!$C$2:$PS$108,315,0)</f>
        <v>100</v>
      </c>
      <c r="N33" s="249">
        <f>+VLOOKUP($B33,Hoja1!$C$2:$PS$108,316,0)</f>
        <v>18.875</v>
      </c>
      <c r="O33" s="257" t="s">
        <v>793</v>
      </c>
      <c r="P33" s="258" t="str">
        <f t="shared" si="12"/>
        <v>11</v>
      </c>
      <c r="Q33" s="211" t="s">
        <v>3095</v>
      </c>
      <c r="R33" s="248" t="s">
        <v>467</v>
      </c>
      <c r="S33" s="217">
        <f t="shared" si="5"/>
        <v>24</v>
      </c>
      <c r="T33" s="217">
        <f t="shared" si="6"/>
        <v>4.59</v>
      </c>
      <c r="U33" s="218">
        <f t="shared" si="7"/>
        <v>0.19125</v>
      </c>
      <c r="V33" s="217">
        <f>+VLOOKUP($O33,base,106,0)</f>
        <v>4.59</v>
      </c>
      <c r="W33" s="217">
        <f t="shared" si="8"/>
        <v>4.59</v>
      </c>
      <c r="X33" s="218">
        <f t="shared" si="9"/>
        <v>1</v>
      </c>
      <c r="Y33" s="259">
        <v>2</v>
      </c>
      <c r="Z33" s="211" t="s">
        <v>3097</v>
      </c>
      <c r="AA33" s="253">
        <v>100</v>
      </c>
      <c r="AB33" s="253">
        <f>+VLOOKUP($A33,Hoja2!$L$2:$DI$116,91,0)</f>
        <v>19</v>
      </c>
      <c r="AC33" s="254">
        <f t="shared" si="11"/>
        <v>0.19</v>
      </c>
      <c r="AD33" s="253">
        <f>+VLOOKUP($A33,Hoja2!$L$2:$DI$116,89,0)</f>
        <v>19</v>
      </c>
      <c r="AE33" s="253">
        <f>+VLOOKUP($A33,Hoja2!$L$2:$DI$116,91,0)</f>
        <v>19</v>
      </c>
      <c r="AF33" s="254">
        <f t="shared" si="10"/>
        <v>1</v>
      </c>
    </row>
    <row r="34" spans="1:32" ht="60" x14ac:dyDescent="0.25">
      <c r="A34" s="233" t="str">
        <f t="shared" si="0"/>
        <v>PD31_1</v>
      </c>
      <c r="B34" s="233" t="str">
        <f t="shared" si="1"/>
        <v>7868_12</v>
      </c>
      <c r="C34" s="211" t="s">
        <v>437</v>
      </c>
      <c r="D34" s="211" t="s">
        <v>3005</v>
      </c>
      <c r="E34" s="248">
        <v>7868</v>
      </c>
      <c r="F34" s="211" t="s">
        <v>3065</v>
      </c>
      <c r="G34" s="211" t="s">
        <v>3066</v>
      </c>
      <c r="H34" s="249">
        <v>100</v>
      </c>
      <c r="I34" s="250">
        <f t="shared" si="2"/>
        <v>100</v>
      </c>
      <c r="J34" s="250">
        <f t="shared" si="3"/>
        <v>20.898055555555555</v>
      </c>
      <c r="K34" s="211" t="s">
        <v>775</v>
      </c>
      <c r="L34" s="249">
        <v>100</v>
      </c>
      <c r="M34" s="249">
        <f>+VLOOKUP(B34,Hoja1!$C$2:$PS$108,315,0)</f>
        <v>100</v>
      </c>
      <c r="N34" s="249">
        <f>+VLOOKUP($B34,Hoja1!$C$2:$PS$108,316,0)</f>
        <v>18.875</v>
      </c>
      <c r="O34" s="257" t="s">
        <v>814</v>
      </c>
      <c r="P34" s="258" t="str">
        <f t="shared" si="12"/>
        <v>12</v>
      </c>
      <c r="Q34" s="211" t="s">
        <v>3098</v>
      </c>
      <c r="R34" s="248" t="s">
        <v>3059</v>
      </c>
      <c r="S34" s="217">
        <f t="shared" si="5"/>
        <v>78</v>
      </c>
      <c r="T34" s="217">
        <f t="shared" si="6"/>
        <v>55.725000000000001</v>
      </c>
      <c r="U34" s="218">
        <f t="shared" si="7"/>
        <v>0.71442307692307694</v>
      </c>
      <c r="V34" s="217">
        <f>+VLOOKUP($O34,base,91,0)</f>
        <v>55.725000000000001</v>
      </c>
      <c r="W34" s="217">
        <f t="shared" si="8"/>
        <v>55.725000000000001</v>
      </c>
      <c r="X34" s="218">
        <f t="shared" si="9"/>
        <v>1</v>
      </c>
      <c r="Y34" s="252">
        <v>1</v>
      </c>
      <c r="Z34" s="211" t="s">
        <v>3099</v>
      </c>
      <c r="AA34" s="253">
        <v>100</v>
      </c>
      <c r="AB34" s="253">
        <f>+VLOOKUP($A34,Hoja2!$L$2:$DI$116,91,0)</f>
        <v>20</v>
      </c>
      <c r="AC34" s="254">
        <f t="shared" si="11"/>
        <v>0.2</v>
      </c>
      <c r="AD34" s="253">
        <f>+VLOOKUP($A34,Hoja2!$L$2:$DI$116,89,0)</f>
        <v>20</v>
      </c>
      <c r="AE34" s="253">
        <f>+VLOOKUP($A34,Hoja2!$L$2:$DI$116,91,0)</f>
        <v>20</v>
      </c>
      <c r="AF34" s="254">
        <f t="shared" si="10"/>
        <v>1</v>
      </c>
    </row>
    <row r="35" spans="1:32" ht="57" customHeight="1" x14ac:dyDescent="0.25">
      <c r="A35" s="233" t="str">
        <f t="shared" si="0"/>
        <v>PD31_2</v>
      </c>
      <c r="B35" s="233" t="str">
        <f t="shared" si="1"/>
        <v>7868_12</v>
      </c>
      <c r="C35" s="211" t="s">
        <v>437</v>
      </c>
      <c r="D35" s="211" t="s">
        <v>3005</v>
      </c>
      <c r="E35" s="248">
        <v>7868</v>
      </c>
      <c r="F35" s="211" t="s">
        <v>3065</v>
      </c>
      <c r="G35" s="211" t="s">
        <v>3066</v>
      </c>
      <c r="H35" s="249">
        <v>100</v>
      </c>
      <c r="I35" s="250">
        <f t="shared" si="2"/>
        <v>100</v>
      </c>
      <c r="J35" s="250">
        <f t="shared" si="3"/>
        <v>20.898055555555555</v>
      </c>
      <c r="K35" s="211" t="s">
        <v>775</v>
      </c>
      <c r="L35" s="249">
        <v>100</v>
      </c>
      <c r="M35" s="249">
        <f>+VLOOKUP(B35,Hoja1!$C$2:$PS$108,315,0)</f>
        <v>100</v>
      </c>
      <c r="N35" s="249">
        <f>+VLOOKUP($B35,Hoja1!$C$2:$PS$108,316,0)</f>
        <v>18.875</v>
      </c>
      <c r="O35" s="257" t="s">
        <v>814</v>
      </c>
      <c r="P35" s="258" t="str">
        <f t="shared" si="12"/>
        <v>12</v>
      </c>
      <c r="Q35" s="211" t="s">
        <v>3098</v>
      </c>
      <c r="R35" s="248" t="s">
        <v>3059</v>
      </c>
      <c r="S35" s="217">
        <f t="shared" si="5"/>
        <v>78</v>
      </c>
      <c r="T35" s="217">
        <f t="shared" si="6"/>
        <v>55.725000000000001</v>
      </c>
      <c r="U35" s="218">
        <f t="shared" si="7"/>
        <v>0.71442307692307694</v>
      </c>
      <c r="V35" s="217">
        <f>+VLOOKUP($O35,base,91,0)</f>
        <v>55.725000000000001</v>
      </c>
      <c r="W35" s="217">
        <f t="shared" si="8"/>
        <v>55.725000000000001</v>
      </c>
      <c r="X35" s="218">
        <f t="shared" si="9"/>
        <v>1</v>
      </c>
      <c r="Y35" s="259">
        <v>2</v>
      </c>
      <c r="Z35" s="211" t="s">
        <v>3100</v>
      </c>
      <c r="AA35" s="253">
        <v>100</v>
      </c>
      <c r="AB35" s="253">
        <f>+VLOOKUP($A35,Hoja2!$L$2:$DI$116,91,0)</f>
        <v>15</v>
      </c>
      <c r="AC35" s="254">
        <f t="shared" si="11"/>
        <v>0.15</v>
      </c>
      <c r="AD35" s="253">
        <f>+VLOOKUP($A35,Hoja2!$L$2:$DI$116,89,0)</f>
        <v>15</v>
      </c>
      <c r="AE35" s="253">
        <f>+VLOOKUP($A35,Hoja2!$L$2:$DI$116,91,0)</f>
        <v>15</v>
      </c>
      <c r="AF35" s="254">
        <f t="shared" si="10"/>
        <v>1</v>
      </c>
    </row>
    <row r="36" spans="1:32" ht="105" x14ac:dyDescent="0.25">
      <c r="A36" s="233" t="str">
        <f t="shared" si="0"/>
        <v>PD60_1</v>
      </c>
      <c r="B36" s="233" t="str">
        <f t="shared" si="1"/>
        <v>7869_1</v>
      </c>
      <c r="C36" s="211" t="s">
        <v>437</v>
      </c>
      <c r="D36" s="211" t="s">
        <v>3101</v>
      </c>
      <c r="E36" s="248">
        <v>7869</v>
      </c>
      <c r="F36" s="211" t="s">
        <v>3102</v>
      </c>
      <c r="G36" s="211" t="s">
        <v>3103</v>
      </c>
      <c r="H36" s="249">
        <v>100</v>
      </c>
      <c r="I36" s="250">
        <f t="shared" si="2"/>
        <v>100</v>
      </c>
      <c r="J36" s="250">
        <f t="shared" si="3"/>
        <v>17.5</v>
      </c>
      <c r="K36" s="211" t="s">
        <v>1003</v>
      </c>
      <c r="L36" s="249">
        <v>100</v>
      </c>
      <c r="M36" s="249">
        <f>+VLOOKUP(B36,Hoja1!$C$2:$PS$108,315,0)</f>
        <v>100</v>
      </c>
      <c r="N36" s="249">
        <f>+VLOOKUP($B36,Hoja1!$C$2:$PS$108,316,0)</f>
        <v>25</v>
      </c>
      <c r="O36" s="257" t="s">
        <v>999</v>
      </c>
      <c r="P36" s="258" t="str">
        <f t="shared" ref="P36:P73" si="13">+MID(Q36,1,1)</f>
        <v>1</v>
      </c>
      <c r="Q36" s="211" t="s">
        <v>3104</v>
      </c>
      <c r="R36" s="248" t="s">
        <v>467</v>
      </c>
      <c r="S36" s="217">
        <f t="shared" si="5"/>
        <v>25</v>
      </c>
      <c r="T36" s="217">
        <f t="shared" si="6"/>
        <v>7.5</v>
      </c>
      <c r="U36" s="218">
        <f t="shared" si="7"/>
        <v>0.3</v>
      </c>
      <c r="V36" s="217">
        <f t="shared" ref="V36:V49" si="14">+VLOOKUP($O36,base,106,0)</f>
        <v>7.5</v>
      </c>
      <c r="W36" s="217">
        <f t="shared" si="8"/>
        <v>7.5</v>
      </c>
      <c r="X36" s="218">
        <f t="shared" si="9"/>
        <v>1</v>
      </c>
      <c r="Y36" s="252">
        <v>1</v>
      </c>
      <c r="Z36" s="211" t="s">
        <v>2583</v>
      </c>
      <c r="AA36" s="253">
        <v>100</v>
      </c>
      <c r="AB36" s="253">
        <f>+VLOOKUP($A36,Hoja2!$L$2:$DI$116,91,0)</f>
        <v>30</v>
      </c>
      <c r="AC36" s="254">
        <f t="shared" si="11"/>
        <v>0.3</v>
      </c>
      <c r="AD36" s="253">
        <f>+VLOOKUP($A36,Hoja2!$L$2:$DI$116,89,0)</f>
        <v>30</v>
      </c>
      <c r="AE36" s="253">
        <f>+VLOOKUP($A36,Hoja2!$L$2:$DI$116,91,0)</f>
        <v>30</v>
      </c>
      <c r="AF36" s="254">
        <f t="shared" si="10"/>
        <v>1</v>
      </c>
    </row>
    <row r="37" spans="1:32" ht="105" x14ac:dyDescent="0.25">
      <c r="A37" s="233" t="str">
        <f t="shared" si="0"/>
        <v>PD60_2</v>
      </c>
      <c r="B37" s="233" t="str">
        <f t="shared" si="1"/>
        <v>7869_1</v>
      </c>
      <c r="C37" s="211" t="s">
        <v>437</v>
      </c>
      <c r="D37" s="211" t="s">
        <v>3101</v>
      </c>
      <c r="E37" s="248">
        <v>7869</v>
      </c>
      <c r="F37" s="211" t="s">
        <v>3102</v>
      </c>
      <c r="G37" s="211" t="s">
        <v>3103</v>
      </c>
      <c r="H37" s="249">
        <v>100</v>
      </c>
      <c r="I37" s="250">
        <f t="shared" si="2"/>
        <v>100</v>
      </c>
      <c r="J37" s="250">
        <f t="shared" si="3"/>
        <v>17.5</v>
      </c>
      <c r="K37" s="211" t="s">
        <v>1003</v>
      </c>
      <c r="L37" s="249">
        <v>100</v>
      </c>
      <c r="M37" s="249">
        <f>+VLOOKUP(B37,Hoja1!$C$2:$PS$108,315,0)</f>
        <v>100</v>
      </c>
      <c r="N37" s="249">
        <f>+VLOOKUP($B37,Hoja1!$C$2:$PS$108,316,0)</f>
        <v>25</v>
      </c>
      <c r="O37" s="257" t="s">
        <v>999</v>
      </c>
      <c r="P37" s="258" t="str">
        <f t="shared" si="13"/>
        <v>1</v>
      </c>
      <c r="Q37" s="211" t="s">
        <v>3104</v>
      </c>
      <c r="R37" s="248" t="s">
        <v>467</v>
      </c>
      <c r="S37" s="217">
        <f t="shared" si="5"/>
        <v>25</v>
      </c>
      <c r="T37" s="217">
        <f t="shared" si="6"/>
        <v>7.5</v>
      </c>
      <c r="U37" s="218">
        <f t="shared" si="7"/>
        <v>0.3</v>
      </c>
      <c r="V37" s="217">
        <f t="shared" si="14"/>
        <v>7.5</v>
      </c>
      <c r="W37" s="217">
        <f t="shared" si="8"/>
        <v>7.5</v>
      </c>
      <c r="X37" s="218">
        <f t="shared" si="9"/>
        <v>1</v>
      </c>
      <c r="Y37" s="252">
        <v>2</v>
      </c>
      <c r="Z37" s="211" t="s">
        <v>2588</v>
      </c>
      <c r="AA37" s="253">
        <v>100</v>
      </c>
      <c r="AB37" s="253">
        <f>+VLOOKUP($A37,Hoja2!$L$2:$DI$116,91,0)</f>
        <v>30</v>
      </c>
      <c r="AC37" s="254">
        <f t="shared" si="11"/>
        <v>0.3</v>
      </c>
      <c r="AD37" s="253">
        <f>+VLOOKUP($A37,Hoja2!$L$2:$DI$116,89,0)</f>
        <v>30</v>
      </c>
      <c r="AE37" s="253">
        <f>+VLOOKUP($A37,Hoja2!$L$2:$DI$116,91,0)</f>
        <v>30</v>
      </c>
      <c r="AF37" s="254">
        <f t="shared" si="10"/>
        <v>1</v>
      </c>
    </row>
    <row r="38" spans="1:32" ht="105" x14ac:dyDescent="0.25">
      <c r="A38" s="233" t="str">
        <f t="shared" si="0"/>
        <v>PD60_3</v>
      </c>
      <c r="B38" s="233" t="str">
        <f t="shared" si="1"/>
        <v>7869_1</v>
      </c>
      <c r="C38" s="211" t="s">
        <v>437</v>
      </c>
      <c r="D38" s="211" t="s">
        <v>3101</v>
      </c>
      <c r="E38" s="248">
        <v>7869</v>
      </c>
      <c r="F38" s="211" t="s">
        <v>3102</v>
      </c>
      <c r="G38" s="211" t="s">
        <v>3103</v>
      </c>
      <c r="H38" s="249">
        <v>100</v>
      </c>
      <c r="I38" s="250">
        <f t="shared" si="2"/>
        <v>100</v>
      </c>
      <c r="J38" s="250">
        <f t="shared" si="3"/>
        <v>17.5</v>
      </c>
      <c r="K38" s="211" t="s">
        <v>1003</v>
      </c>
      <c r="L38" s="249">
        <v>100</v>
      </c>
      <c r="M38" s="249">
        <f>+VLOOKUP(B38,Hoja1!$C$2:$PS$108,315,0)</f>
        <v>100</v>
      </c>
      <c r="N38" s="249">
        <f>+VLOOKUP($B38,Hoja1!$C$2:$PS$108,316,0)</f>
        <v>25</v>
      </c>
      <c r="O38" s="257" t="s">
        <v>999</v>
      </c>
      <c r="P38" s="258" t="str">
        <f t="shared" si="13"/>
        <v>1</v>
      </c>
      <c r="Q38" s="211" t="s">
        <v>3104</v>
      </c>
      <c r="R38" s="248" t="s">
        <v>467</v>
      </c>
      <c r="S38" s="217">
        <f t="shared" si="5"/>
        <v>25</v>
      </c>
      <c r="T38" s="217">
        <f t="shared" si="6"/>
        <v>7.5</v>
      </c>
      <c r="U38" s="218">
        <f t="shared" si="7"/>
        <v>0.3</v>
      </c>
      <c r="V38" s="217">
        <f t="shared" si="14"/>
        <v>7.5</v>
      </c>
      <c r="W38" s="217">
        <f t="shared" si="8"/>
        <v>7.5</v>
      </c>
      <c r="X38" s="218">
        <f t="shared" si="9"/>
        <v>1</v>
      </c>
      <c r="Y38" s="252">
        <v>3</v>
      </c>
      <c r="Z38" s="211" t="s">
        <v>2593</v>
      </c>
      <c r="AA38" s="253">
        <v>100</v>
      </c>
      <c r="AB38" s="253">
        <f>+VLOOKUP($A38,Hoja2!$L$2:$DI$116,91,0)</f>
        <v>30</v>
      </c>
      <c r="AC38" s="254">
        <f t="shared" si="11"/>
        <v>0.3</v>
      </c>
      <c r="AD38" s="253">
        <f>+VLOOKUP($A38,Hoja2!$L$2:$DI$116,89,0)</f>
        <v>30</v>
      </c>
      <c r="AE38" s="253">
        <f>+VLOOKUP($A38,Hoja2!$L$2:$DI$116,91,0)</f>
        <v>30</v>
      </c>
      <c r="AF38" s="254">
        <f t="shared" si="10"/>
        <v>1</v>
      </c>
    </row>
    <row r="39" spans="1:32" ht="105" x14ac:dyDescent="0.25">
      <c r="A39" s="233" t="str">
        <f t="shared" ref="A39:A70" si="15">+O39&amp;"_"&amp;Y39</f>
        <v>PD61_2</v>
      </c>
      <c r="B39" s="233" t="str">
        <f t="shared" ref="B39:B70" si="16">+E39&amp;"_"&amp;P39</f>
        <v>7869_2</v>
      </c>
      <c r="C39" s="211" t="s">
        <v>437</v>
      </c>
      <c r="D39" s="211" t="s">
        <v>3101</v>
      </c>
      <c r="E39" s="248">
        <v>7869</v>
      </c>
      <c r="F39" s="211" t="s">
        <v>3102</v>
      </c>
      <c r="G39" s="211" t="s">
        <v>3103</v>
      </c>
      <c r="H39" s="249">
        <v>100</v>
      </c>
      <c r="I39" s="250">
        <f t="shared" ref="I39:I70" si="17">+VLOOKUP($E39,base2,320,0)</f>
        <v>100</v>
      </c>
      <c r="J39" s="250">
        <f t="shared" ref="J39:J70" si="18">+VLOOKUP($E39,base2,321,0)</f>
        <v>17.5</v>
      </c>
      <c r="K39" s="211" t="s">
        <v>1003</v>
      </c>
      <c r="L39" s="249">
        <v>100</v>
      </c>
      <c r="M39" s="249">
        <f>+VLOOKUP(B39,Hoja1!$C$2:$PS$108,315,0)</f>
        <v>100</v>
      </c>
      <c r="N39" s="249">
        <f>+VLOOKUP($B39,Hoja1!$C$2:$PS$108,316,0)</f>
        <v>25</v>
      </c>
      <c r="O39" s="257" t="s">
        <v>1031</v>
      </c>
      <c r="P39" s="258" t="str">
        <f t="shared" si="13"/>
        <v>2</v>
      </c>
      <c r="Q39" s="211" t="s">
        <v>3105</v>
      </c>
      <c r="R39" s="248" t="s">
        <v>467</v>
      </c>
      <c r="S39" s="217">
        <f t="shared" ref="S39:S70" si="19">+VLOOKUP($O39,base,67,0)</f>
        <v>20</v>
      </c>
      <c r="T39" s="217">
        <f t="shared" ref="T39:T70" si="20">+VLOOKUP($O39,base,342,0)</f>
        <v>4</v>
      </c>
      <c r="U39" s="218">
        <f t="shared" ref="U39:U70" si="21">IFERROR(T39/S39,0)</f>
        <v>0.2</v>
      </c>
      <c r="V39" s="217">
        <f t="shared" si="14"/>
        <v>4</v>
      </c>
      <c r="W39" s="217">
        <f t="shared" ref="W39:W70" si="22">+VLOOKUP($O39,base,342,0)</f>
        <v>4</v>
      </c>
      <c r="X39" s="218">
        <f t="shared" ref="X39:X70" si="23">IFERROR(W39/V39,0)</f>
        <v>1</v>
      </c>
      <c r="Y39" s="252">
        <v>2</v>
      </c>
      <c r="Z39" s="211" t="s">
        <v>2600</v>
      </c>
      <c r="AA39" s="253">
        <v>100</v>
      </c>
      <c r="AB39" s="253">
        <f>+VLOOKUP($A39,Hoja2!$L$2:$DI$116,91,0)</f>
        <v>20</v>
      </c>
      <c r="AC39" s="254">
        <f t="shared" si="11"/>
        <v>0.2</v>
      </c>
      <c r="AD39" s="253">
        <f>+VLOOKUP($A39,Hoja2!$L$2:$DI$116,89,0)</f>
        <v>20</v>
      </c>
      <c r="AE39" s="253">
        <f>+VLOOKUP($A39,Hoja2!$L$2:$DI$116,91,0)</f>
        <v>20</v>
      </c>
      <c r="AF39" s="254">
        <f t="shared" ref="AF39:AF70" si="24">IFERROR(AE39/AD39,0)</f>
        <v>1</v>
      </c>
    </row>
    <row r="40" spans="1:32" ht="90" x14ac:dyDescent="0.25">
      <c r="A40" s="233" t="str">
        <f t="shared" si="15"/>
        <v>PD62_1</v>
      </c>
      <c r="B40" s="233" t="str">
        <f t="shared" si="16"/>
        <v>7869_3</v>
      </c>
      <c r="C40" s="211" t="s">
        <v>437</v>
      </c>
      <c r="D40" s="211" t="s">
        <v>3101</v>
      </c>
      <c r="E40" s="248">
        <v>7869</v>
      </c>
      <c r="F40" s="211" t="s">
        <v>3102</v>
      </c>
      <c r="G40" s="211" t="s">
        <v>3103</v>
      </c>
      <c r="H40" s="249">
        <v>100</v>
      </c>
      <c r="I40" s="250">
        <f t="shared" si="17"/>
        <v>100</v>
      </c>
      <c r="J40" s="250">
        <f t="shared" si="18"/>
        <v>17.5</v>
      </c>
      <c r="K40" s="211" t="s">
        <v>1054</v>
      </c>
      <c r="L40" s="249">
        <v>100</v>
      </c>
      <c r="M40" s="249">
        <f>+VLOOKUP(B40,Hoja1!$C$2:$PS$108,315,0)</f>
        <v>100</v>
      </c>
      <c r="N40" s="249">
        <f>+VLOOKUP($B40,Hoja1!$C$2:$PS$108,316,0)</f>
        <v>10</v>
      </c>
      <c r="O40" s="114" t="s">
        <v>1052</v>
      </c>
      <c r="P40" s="258" t="str">
        <f t="shared" si="13"/>
        <v>3</v>
      </c>
      <c r="Q40" s="211" t="s">
        <v>3106</v>
      </c>
      <c r="R40" s="248" t="s">
        <v>467</v>
      </c>
      <c r="S40" s="217">
        <f t="shared" si="19"/>
        <v>30</v>
      </c>
      <c r="T40" s="217">
        <f t="shared" si="20"/>
        <v>3</v>
      </c>
      <c r="U40" s="218">
        <f t="shared" si="21"/>
        <v>0.1</v>
      </c>
      <c r="V40" s="217">
        <f t="shared" si="14"/>
        <v>3</v>
      </c>
      <c r="W40" s="217">
        <f t="shared" si="22"/>
        <v>3</v>
      </c>
      <c r="X40" s="218">
        <f t="shared" si="23"/>
        <v>1</v>
      </c>
      <c r="Y40" s="252">
        <v>1</v>
      </c>
      <c r="Z40" s="211" t="s">
        <v>2603</v>
      </c>
      <c r="AA40" s="253">
        <v>100</v>
      </c>
      <c r="AB40" s="253">
        <f>+VLOOKUP($A40,Hoja2!$L$2:$DI$116,91,0)</f>
        <v>15</v>
      </c>
      <c r="AC40" s="254">
        <f t="shared" si="11"/>
        <v>0.15</v>
      </c>
      <c r="AD40" s="253">
        <f>+VLOOKUP($A40,Hoja2!$L$2:$DI$116,89,0)</f>
        <v>15</v>
      </c>
      <c r="AE40" s="253">
        <f>+VLOOKUP($A40,Hoja2!$L$2:$DI$116,91,0)</f>
        <v>15</v>
      </c>
      <c r="AF40" s="254">
        <f t="shared" si="24"/>
        <v>1</v>
      </c>
    </row>
    <row r="41" spans="1:32" ht="90" x14ac:dyDescent="0.25">
      <c r="A41" s="233" t="str">
        <f t="shared" si="15"/>
        <v>PD62_2</v>
      </c>
      <c r="B41" s="233" t="str">
        <f t="shared" si="16"/>
        <v>7869_3</v>
      </c>
      <c r="C41" s="211" t="s">
        <v>437</v>
      </c>
      <c r="D41" s="211" t="s">
        <v>3101</v>
      </c>
      <c r="E41" s="248">
        <v>7869</v>
      </c>
      <c r="F41" s="211" t="s">
        <v>3102</v>
      </c>
      <c r="G41" s="211" t="s">
        <v>3103</v>
      </c>
      <c r="H41" s="249">
        <v>100</v>
      </c>
      <c r="I41" s="250">
        <f t="shared" si="17"/>
        <v>100</v>
      </c>
      <c r="J41" s="250">
        <f t="shared" si="18"/>
        <v>17.5</v>
      </c>
      <c r="K41" s="211" t="s">
        <v>1054</v>
      </c>
      <c r="L41" s="249">
        <v>100</v>
      </c>
      <c r="M41" s="249">
        <f>+VLOOKUP(B41,Hoja1!$C$2:$PS$108,315,0)</f>
        <v>100</v>
      </c>
      <c r="N41" s="249">
        <f>+VLOOKUP($B41,Hoja1!$C$2:$PS$108,316,0)</f>
        <v>10</v>
      </c>
      <c r="O41" s="114" t="s">
        <v>1052</v>
      </c>
      <c r="P41" s="258" t="str">
        <f t="shared" si="13"/>
        <v>3</v>
      </c>
      <c r="Q41" s="211" t="s">
        <v>3106</v>
      </c>
      <c r="R41" s="248" t="s">
        <v>467</v>
      </c>
      <c r="S41" s="217">
        <f t="shared" si="19"/>
        <v>30</v>
      </c>
      <c r="T41" s="217">
        <f t="shared" si="20"/>
        <v>3</v>
      </c>
      <c r="U41" s="218">
        <f t="shared" si="21"/>
        <v>0.1</v>
      </c>
      <c r="V41" s="217">
        <f t="shared" si="14"/>
        <v>3</v>
      </c>
      <c r="W41" s="217">
        <f t="shared" si="22"/>
        <v>3</v>
      </c>
      <c r="X41" s="218">
        <f t="shared" si="23"/>
        <v>1</v>
      </c>
      <c r="Y41" s="252">
        <v>2</v>
      </c>
      <c r="Z41" s="211" t="s">
        <v>2609</v>
      </c>
      <c r="AA41" s="253">
        <v>100</v>
      </c>
      <c r="AB41" s="253">
        <f>+VLOOKUP($A41,Hoja2!$L$2:$DI$116,91,0)</f>
        <v>0</v>
      </c>
      <c r="AC41" s="254">
        <f t="shared" si="11"/>
        <v>0</v>
      </c>
      <c r="AD41" s="253">
        <f>+VLOOKUP($A41,Hoja2!$L$2:$DI$116,89,0)</f>
        <v>0</v>
      </c>
      <c r="AE41" s="253">
        <f>+VLOOKUP($A41,Hoja2!$L$2:$DI$116,91,0)</f>
        <v>0</v>
      </c>
      <c r="AF41" s="254">
        <f t="shared" si="24"/>
        <v>0</v>
      </c>
    </row>
    <row r="42" spans="1:32" ht="90" x14ac:dyDescent="0.25">
      <c r="A42" s="233" t="str">
        <f t="shared" si="15"/>
        <v>PD62_3</v>
      </c>
      <c r="B42" s="233" t="str">
        <f t="shared" si="16"/>
        <v>7869_3</v>
      </c>
      <c r="C42" s="211" t="s">
        <v>437</v>
      </c>
      <c r="D42" s="211" t="s">
        <v>3101</v>
      </c>
      <c r="E42" s="248">
        <v>7869</v>
      </c>
      <c r="F42" s="211" t="s">
        <v>3102</v>
      </c>
      <c r="G42" s="211" t="s">
        <v>3103</v>
      </c>
      <c r="H42" s="249">
        <v>100</v>
      </c>
      <c r="I42" s="250">
        <f t="shared" si="17"/>
        <v>100</v>
      </c>
      <c r="J42" s="250">
        <f t="shared" si="18"/>
        <v>17.5</v>
      </c>
      <c r="K42" s="211" t="s">
        <v>1054</v>
      </c>
      <c r="L42" s="249">
        <v>100</v>
      </c>
      <c r="M42" s="249">
        <f>+VLOOKUP(B42,Hoja1!$C$2:$PS$108,315,0)</f>
        <v>100</v>
      </c>
      <c r="N42" s="249">
        <f>+VLOOKUP($B42,Hoja1!$C$2:$PS$108,316,0)</f>
        <v>10</v>
      </c>
      <c r="O42" s="114" t="s">
        <v>1052</v>
      </c>
      <c r="P42" s="258" t="str">
        <f t="shared" si="13"/>
        <v>3</v>
      </c>
      <c r="Q42" s="211" t="s">
        <v>3106</v>
      </c>
      <c r="R42" s="248" t="s">
        <v>467</v>
      </c>
      <c r="S42" s="217">
        <f t="shared" si="19"/>
        <v>30</v>
      </c>
      <c r="T42" s="217">
        <f t="shared" si="20"/>
        <v>3</v>
      </c>
      <c r="U42" s="218">
        <f t="shared" si="21"/>
        <v>0.1</v>
      </c>
      <c r="V42" s="217">
        <f t="shared" si="14"/>
        <v>3</v>
      </c>
      <c r="W42" s="217">
        <f t="shared" si="22"/>
        <v>3</v>
      </c>
      <c r="X42" s="218">
        <f t="shared" si="23"/>
        <v>1</v>
      </c>
      <c r="Y42" s="252">
        <v>3</v>
      </c>
      <c r="Z42" s="211" t="s">
        <v>2614</v>
      </c>
      <c r="AA42" s="253">
        <v>100</v>
      </c>
      <c r="AB42" s="253">
        <f>+VLOOKUP($A42,Hoja2!$L$2:$DI$116,91,0)</f>
        <v>15</v>
      </c>
      <c r="AC42" s="254">
        <f t="shared" si="11"/>
        <v>0.15</v>
      </c>
      <c r="AD42" s="253">
        <f>+VLOOKUP($A42,Hoja2!$L$2:$DI$116,89,0)</f>
        <v>15</v>
      </c>
      <c r="AE42" s="253">
        <f>+VLOOKUP($A42,Hoja2!$L$2:$DI$116,91,0)</f>
        <v>15</v>
      </c>
      <c r="AF42" s="254">
        <f t="shared" si="24"/>
        <v>1</v>
      </c>
    </row>
    <row r="43" spans="1:32" ht="90" x14ac:dyDescent="0.25">
      <c r="A43" s="233" t="str">
        <f t="shared" si="15"/>
        <v>PD86_1</v>
      </c>
      <c r="B43" s="233" t="str">
        <f t="shared" si="16"/>
        <v>7870_1</v>
      </c>
      <c r="C43" s="211" t="s">
        <v>437</v>
      </c>
      <c r="D43" s="211" t="s">
        <v>3005</v>
      </c>
      <c r="E43" s="248">
        <v>7870</v>
      </c>
      <c r="F43" s="211" t="s">
        <v>3006</v>
      </c>
      <c r="G43" s="211" t="s">
        <v>1161</v>
      </c>
      <c r="H43" s="249">
        <v>100</v>
      </c>
      <c r="I43" s="250">
        <f t="shared" si="17"/>
        <v>100</v>
      </c>
      <c r="J43" s="250">
        <f t="shared" si="18"/>
        <v>13.333333333333332</v>
      </c>
      <c r="K43" s="255" t="s">
        <v>3107</v>
      </c>
      <c r="L43" s="249">
        <v>100</v>
      </c>
      <c r="M43" s="249">
        <f>+VLOOKUP(B43,Hoja1!$C$2:$PS$108,315,0)</f>
        <v>100</v>
      </c>
      <c r="N43" s="249">
        <f>+VLOOKUP($B43,Hoja1!$C$2:$PS$108,316,0)</f>
        <v>11.666666666666666</v>
      </c>
      <c r="O43" s="251" t="s">
        <v>1287</v>
      </c>
      <c r="P43" s="251" t="str">
        <f t="shared" si="13"/>
        <v>1</v>
      </c>
      <c r="Q43" s="211" t="s">
        <v>3108</v>
      </c>
      <c r="R43" s="248" t="s">
        <v>492</v>
      </c>
      <c r="S43" s="217">
        <f t="shared" si="19"/>
        <v>100</v>
      </c>
      <c r="T43" s="217">
        <f t="shared" si="20"/>
        <v>10</v>
      </c>
      <c r="U43" s="218">
        <f t="shared" si="21"/>
        <v>0.1</v>
      </c>
      <c r="V43" s="217">
        <f t="shared" si="14"/>
        <v>10</v>
      </c>
      <c r="W43" s="217">
        <f t="shared" si="22"/>
        <v>10</v>
      </c>
      <c r="X43" s="218">
        <f t="shared" si="23"/>
        <v>1</v>
      </c>
      <c r="Y43" s="252">
        <v>1</v>
      </c>
      <c r="Z43" s="211" t="s">
        <v>2623</v>
      </c>
      <c r="AA43" s="253">
        <v>100</v>
      </c>
      <c r="AB43" s="253">
        <f>+VLOOKUP($A43,Hoja2!$L$2:$DI$116,91,0)</f>
        <v>0</v>
      </c>
      <c r="AC43" s="254">
        <f t="shared" si="11"/>
        <v>0</v>
      </c>
      <c r="AD43" s="253">
        <f>+VLOOKUP($A43,Hoja2!$L$2:$DI$116,89,0)</f>
        <v>0</v>
      </c>
      <c r="AE43" s="253">
        <f>+VLOOKUP($A43,Hoja2!$L$2:$DI$116,91,0)</f>
        <v>0</v>
      </c>
      <c r="AF43" s="254">
        <f t="shared" si="24"/>
        <v>0</v>
      </c>
    </row>
    <row r="44" spans="1:32" ht="75" x14ac:dyDescent="0.25">
      <c r="A44" s="233" t="str">
        <f t="shared" si="15"/>
        <v>PD86_2</v>
      </c>
      <c r="B44" s="233" t="str">
        <f t="shared" si="16"/>
        <v>7870_1</v>
      </c>
      <c r="C44" s="211" t="s">
        <v>437</v>
      </c>
      <c r="D44" s="211" t="s">
        <v>3005</v>
      </c>
      <c r="E44" s="248">
        <v>7870</v>
      </c>
      <c r="F44" s="211" t="s">
        <v>3006</v>
      </c>
      <c r="G44" s="211" t="s">
        <v>1161</v>
      </c>
      <c r="H44" s="249">
        <v>100</v>
      </c>
      <c r="I44" s="250">
        <f t="shared" si="17"/>
        <v>100</v>
      </c>
      <c r="J44" s="250">
        <f t="shared" si="18"/>
        <v>13.333333333333332</v>
      </c>
      <c r="K44" s="255" t="s">
        <v>3107</v>
      </c>
      <c r="L44" s="249">
        <v>100</v>
      </c>
      <c r="M44" s="249">
        <f>+VLOOKUP(B44,Hoja1!$C$2:$PS$108,315,0)</f>
        <v>100</v>
      </c>
      <c r="N44" s="249">
        <f>+VLOOKUP($B44,Hoja1!$C$2:$PS$108,316,0)</f>
        <v>11.666666666666666</v>
      </c>
      <c r="O44" s="251" t="s">
        <v>1287</v>
      </c>
      <c r="P44" s="251" t="str">
        <f t="shared" si="13"/>
        <v>1</v>
      </c>
      <c r="Q44" s="211" t="s">
        <v>3108</v>
      </c>
      <c r="R44" s="248" t="s">
        <v>492</v>
      </c>
      <c r="S44" s="217">
        <f t="shared" si="19"/>
        <v>100</v>
      </c>
      <c r="T44" s="217">
        <f t="shared" si="20"/>
        <v>10</v>
      </c>
      <c r="U44" s="218">
        <f t="shared" si="21"/>
        <v>0.1</v>
      </c>
      <c r="V44" s="217">
        <f t="shared" si="14"/>
        <v>10</v>
      </c>
      <c r="W44" s="217">
        <f t="shared" si="22"/>
        <v>10</v>
      </c>
      <c r="X44" s="218">
        <f t="shared" si="23"/>
        <v>1</v>
      </c>
      <c r="Y44" s="252">
        <v>2</v>
      </c>
      <c r="Z44" s="211" t="s">
        <v>2628</v>
      </c>
      <c r="AA44" s="253">
        <v>100</v>
      </c>
      <c r="AB44" s="253">
        <f>+VLOOKUP($A44,Hoja2!$L$2:$DI$116,91,0)</f>
        <v>20</v>
      </c>
      <c r="AC44" s="254">
        <f t="shared" si="11"/>
        <v>0.2</v>
      </c>
      <c r="AD44" s="253">
        <f>+VLOOKUP($A44,Hoja2!$L$2:$DI$116,89,0)</f>
        <v>20</v>
      </c>
      <c r="AE44" s="253">
        <f>+VLOOKUP($A44,Hoja2!$L$2:$DI$116,91,0)</f>
        <v>20</v>
      </c>
      <c r="AF44" s="254">
        <f t="shared" si="24"/>
        <v>1</v>
      </c>
    </row>
    <row r="45" spans="1:32" ht="60" x14ac:dyDescent="0.25">
      <c r="A45" s="233" t="str">
        <f t="shared" si="15"/>
        <v>PD87_1</v>
      </c>
      <c r="B45" s="233" t="str">
        <f t="shared" si="16"/>
        <v>7870_2</v>
      </c>
      <c r="C45" s="211" t="s">
        <v>437</v>
      </c>
      <c r="D45" s="211" t="s">
        <v>3005</v>
      </c>
      <c r="E45" s="248">
        <v>7870</v>
      </c>
      <c r="F45" s="211" t="s">
        <v>3006</v>
      </c>
      <c r="G45" s="211" t="s">
        <v>1161</v>
      </c>
      <c r="H45" s="249">
        <v>100</v>
      </c>
      <c r="I45" s="250">
        <f t="shared" si="17"/>
        <v>100</v>
      </c>
      <c r="J45" s="250">
        <f t="shared" si="18"/>
        <v>13.333333333333332</v>
      </c>
      <c r="K45" s="255" t="s">
        <v>3107</v>
      </c>
      <c r="L45" s="249">
        <v>100</v>
      </c>
      <c r="M45" s="249">
        <f>+VLOOKUP(B45,Hoja1!$C$2:$PS$108,315,0)</f>
        <v>100</v>
      </c>
      <c r="N45" s="249">
        <f>+VLOOKUP($B45,Hoja1!$C$2:$PS$108,316,0)</f>
        <v>11.666666666666666</v>
      </c>
      <c r="O45" s="251" t="s">
        <v>1309</v>
      </c>
      <c r="P45" s="251" t="str">
        <f t="shared" si="13"/>
        <v>2</v>
      </c>
      <c r="Q45" s="211" t="s">
        <v>3109</v>
      </c>
      <c r="R45" s="248" t="s">
        <v>492</v>
      </c>
      <c r="S45" s="217">
        <f t="shared" si="19"/>
        <v>100</v>
      </c>
      <c r="T45" s="217">
        <f t="shared" si="20"/>
        <v>13.333333333333332</v>
      </c>
      <c r="U45" s="218">
        <f t="shared" si="21"/>
        <v>0.13333333333333333</v>
      </c>
      <c r="V45" s="217">
        <f t="shared" si="14"/>
        <v>13.333333333333332</v>
      </c>
      <c r="W45" s="217">
        <f t="shared" si="22"/>
        <v>13.333333333333332</v>
      </c>
      <c r="X45" s="218">
        <f t="shared" si="23"/>
        <v>1</v>
      </c>
      <c r="Y45" s="252">
        <v>1</v>
      </c>
      <c r="Z45" s="211" t="s">
        <v>3110</v>
      </c>
      <c r="AA45" s="253">
        <v>100</v>
      </c>
      <c r="AB45" s="253">
        <f>+VLOOKUP($A45,Hoja2!$L$2:$DI$116,91,0)</f>
        <v>25</v>
      </c>
      <c r="AC45" s="254">
        <f t="shared" si="11"/>
        <v>0.25</v>
      </c>
      <c r="AD45" s="253">
        <f>+VLOOKUP($A45,Hoja2!$L$2:$DI$116,89,0)</f>
        <v>25</v>
      </c>
      <c r="AE45" s="253">
        <f>+VLOOKUP($A45,Hoja2!$L$2:$DI$116,91,0)</f>
        <v>25</v>
      </c>
      <c r="AF45" s="254">
        <f t="shared" si="24"/>
        <v>1</v>
      </c>
    </row>
    <row r="46" spans="1:32" ht="60" x14ac:dyDescent="0.25">
      <c r="A46" s="233" t="str">
        <f t="shared" si="15"/>
        <v>PD87_2</v>
      </c>
      <c r="B46" s="233" t="str">
        <f t="shared" si="16"/>
        <v>7870_2</v>
      </c>
      <c r="C46" s="211" t="s">
        <v>437</v>
      </c>
      <c r="D46" s="211" t="s">
        <v>3005</v>
      </c>
      <c r="E46" s="248">
        <v>7870</v>
      </c>
      <c r="F46" s="211" t="s">
        <v>3006</v>
      </c>
      <c r="G46" s="211" t="s">
        <v>1161</v>
      </c>
      <c r="H46" s="249">
        <v>100</v>
      </c>
      <c r="I46" s="250">
        <f t="shared" si="17"/>
        <v>100</v>
      </c>
      <c r="J46" s="250">
        <f t="shared" si="18"/>
        <v>13.333333333333332</v>
      </c>
      <c r="K46" s="255" t="s">
        <v>3107</v>
      </c>
      <c r="L46" s="249">
        <v>100</v>
      </c>
      <c r="M46" s="249">
        <f>+VLOOKUP(B46,Hoja1!$C$2:$PS$108,315,0)</f>
        <v>100</v>
      </c>
      <c r="N46" s="249">
        <f>+VLOOKUP($B46,Hoja1!$C$2:$PS$108,316,0)</f>
        <v>11.666666666666666</v>
      </c>
      <c r="O46" s="251" t="s">
        <v>1309</v>
      </c>
      <c r="P46" s="251" t="str">
        <f t="shared" si="13"/>
        <v>2</v>
      </c>
      <c r="Q46" s="211" t="s">
        <v>3109</v>
      </c>
      <c r="R46" s="248" t="s">
        <v>492</v>
      </c>
      <c r="S46" s="217">
        <f t="shared" si="19"/>
        <v>100</v>
      </c>
      <c r="T46" s="217">
        <f t="shared" si="20"/>
        <v>13.333333333333332</v>
      </c>
      <c r="U46" s="218">
        <f t="shared" si="21"/>
        <v>0.13333333333333333</v>
      </c>
      <c r="V46" s="217">
        <f t="shared" si="14"/>
        <v>13.333333333333332</v>
      </c>
      <c r="W46" s="217">
        <f t="shared" si="22"/>
        <v>13.333333333333332</v>
      </c>
      <c r="X46" s="218">
        <f t="shared" si="23"/>
        <v>1</v>
      </c>
      <c r="Y46" s="252">
        <v>2</v>
      </c>
      <c r="Z46" s="211" t="s">
        <v>3111</v>
      </c>
      <c r="AA46" s="253">
        <v>100</v>
      </c>
      <c r="AB46" s="253">
        <f>+VLOOKUP($A46,Hoja2!$L$2:$DI$116,91,0)</f>
        <v>0</v>
      </c>
      <c r="AC46" s="254">
        <f t="shared" si="11"/>
        <v>0</v>
      </c>
      <c r="AD46" s="253">
        <f>+VLOOKUP($A46,Hoja2!$L$2:$DI$116,89,0)</f>
        <v>0</v>
      </c>
      <c r="AE46" s="253">
        <f>+VLOOKUP($A46,Hoja2!$L$2:$DI$116,91,0)</f>
        <v>0</v>
      </c>
      <c r="AF46" s="254">
        <f t="shared" si="24"/>
        <v>0</v>
      </c>
    </row>
    <row r="47" spans="1:32" ht="60" x14ac:dyDescent="0.25">
      <c r="A47" s="233" t="str">
        <f t="shared" si="15"/>
        <v>PD87_3</v>
      </c>
      <c r="B47" s="233" t="str">
        <f t="shared" si="16"/>
        <v>7870_2</v>
      </c>
      <c r="C47" s="211" t="s">
        <v>437</v>
      </c>
      <c r="D47" s="211" t="s">
        <v>3005</v>
      </c>
      <c r="E47" s="248">
        <v>7870</v>
      </c>
      <c r="F47" s="211" t="s">
        <v>3006</v>
      </c>
      <c r="G47" s="211" t="s">
        <v>1161</v>
      </c>
      <c r="H47" s="249">
        <v>100</v>
      </c>
      <c r="I47" s="250">
        <f t="shared" si="17"/>
        <v>100</v>
      </c>
      <c r="J47" s="250">
        <f t="shared" si="18"/>
        <v>13.333333333333332</v>
      </c>
      <c r="K47" s="255" t="s">
        <v>3107</v>
      </c>
      <c r="L47" s="249">
        <v>100</v>
      </c>
      <c r="M47" s="249">
        <f>+VLOOKUP(B47,Hoja1!$C$2:$PS$108,315,0)</f>
        <v>100</v>
      </c>
      <c r="N47" s="249">
        <f>+VLOOKUP($B47,Hoja1!$C$2:$PS$108,316,0)</f>
        <v>11.666666666666666</v>
      </c>
      <c r="O47" s="251" t="s">
        <v>1309</v>
      </c>
      <c r="P47" s="251" t="str">
        <f t="shared" si="13"/>
        <v>2</v>
      </c>
      <c r="Q47" s="211" t="s">
        <v>3109</v>
      </c>
      <c r="R47" s="248" t="s">
        <v>492</v>
      </c>
      <c r="S47" s="217">
        <f t="shared" si="19"/>
        <v>100</v>
      </c>
      <c r="T47" s="217">
        <f t="shared" si="20"/>
        <v>13.333333333333332</v>
      </c>
      <c r="U47" s="218">
        <f t="shared" si="21"/>
        <v>0.13333333333333333</v>
      </c>
      <c r="V47" s="217">
        <f t="shared" si="14"/>
        <v>13.333333333333332</v>
      </c>
      <c r="W47" s="217">
        <f t="shared" si="22"/>
        <v>13.333333333333332</v>
      </c>
      <c r="X47" s="218">
        <f t="shared" si="23"/>
        <v>1</v>
      </c>
      <c r="Y47" s="252">
        <v>3</v>
      </c>
      <c r="Z47" s="211" t="s">
        <v>2639</v>
      </c>
      <c r="AA47" s="253">
        <v>100</v>
      </c>
      <c r="AB47" s="253">
        <f>+VLOOKUP($A47,Hoja2!$L$2:$DI$116,91,0)</f>
        <v>15</v>
      </c>
      <c r="AC47" s="254">
        <f t="shared" si="11"/>
        <v>0.15</v>
      </c>
      <c r="AD47" s="253">
        <f>+VLOOKUP($A47,Hoja2!$L$2:$DI$116,89,0)</f>
        <v>15</v>
      </c>
      <c r="AE47" s="253">
        <f>+VLOOKUP($A47,Hoja2!$L$2:$DI$116,91,0)</f>
        <v>15</v>
      </c>
      <c r="AF47" s="254">
        <f t="shared" si="24"/>
        <v>1</v>
      </c>
    </row>
    <row r="48" spans="1:32" ht="60" x14ac:dyDescent="0.25">
      <c r="A48" s="233" t="str">
        <f t="shared" si="15"/>
        <v>PD88_1</v>
      </c>
      <c r="B48" s="233" t="str">
        <f t="shared" si="16"/>
        <v>7870_3</v>
      </c>
      <c r="C48" s="211" t="s">
        <v>437</v>
      </c>
      <c r="D48" s="211" t="s">
        <v>3005</v>
      </c>
      <c r="E48" s="248">
        <v>7870</v>
      </c>
      <c r="F48" s="211" t="s">
        <v>3006</v>
      </c>
      <c r="G48" s="211" t="s">
        <v>1161</v>
      </c>
      <c r="H48" s="249">
        <v>100</v>
      </c>
      <c r="I48" s="250">
        <f t="shared" si="17"/>
        <v>100</v>
      </c>
      <c r="J48" s="250">
        <f t="shared" si="18"/>
        <v>13.333333333333332</v>
      </c>
      <c r="K48" s="211" t="s">
        <v>1233</v>
      </c>
      <c r="L48" s="249">
        <v>100</v>
      </c>
      <c r="M48" s="249">
        <f>+VLOOKUP(B48,Hoja1!$C$2:$PS$108,315,0)</f>
        <v>100</v>
      </c>
      <c r="N48" s="249">
        <f>+VLOOKUP($B48,Hoja1!$C$2:$PS$108,316,0)</f>
        <v>15</v>
      </c>
      <c r="O48" s="251" t="s">
        <v>1332</v>
      </c>
      <c r="P48" s="251" t="str">
        <f t="shared" si="13"/>
        <v>3</v>
      </c>
      <c r="Q48" s="211" t="s">
        <v>1334</v>
      </c>
      <c r="R48" s="248" t="s">
        <v>492</v>
      </c>
      <c r="S48" s="217">
        <f t="shared" si="19"/>
        <v>100</v>
      </c>
      <c r="T48" s="217">
        <f t="shared" si="20"/>
        <v>15</v>
      </c>
      <c r="U48" s="218">
        <f t="shared" si="21"/>
        <v>0.15</v>
      </c>
      <c r="V48" s="217">
        <f t="shared" si="14"/>
        <v>15</v>
      </c>
      <c r="W48" s="217">
        <f t="shared" si="22"/>
        <v>15</v>
      </c>
      <c r="X48" s="218">
        <f t="shared" si="23"/>
        <v>1</v>
      </c>
      <c r="Y48" s="252">
        <v>1</v>
      </c>
      <c r="Z48" s="211" t="s">
        <v>2642</v>
      </c>
      <c r="AA48" s="253">
        <v>100</v>
      </c>
      <c r="AB48" s="253">
        <f>+VLOOKUP($A48,Hoja2!$L$2:$DI$116,91,0)</f>
        <v>15</v>
      </c>
      <c r="AC48" s="254">
        <f t="shared" si="11"/>
        <v>0.15</v>
      </c>
      <c r="AD48" s="253">
        <f>+VLOOKUP($A48,Hoja2!$L$2:$DI$116,89,0)</f>
        <v>15</v>
      </c>
      <c r="AE48" s="253">
        <f>+VLOOKUP($A48,Hoja2!$L$2:$DI$116,91,0)</f>
        <v>15</v>
      </c>
      <c r="AF48" s="254">
        <f t="shared" si="24"/>
        <v>1</v>
      </c>
    </row>
    <row r="49" spans="1:32" ht="75" x14ac:dyDescent="0.25">
      <c r="A49" s="233" t="str">
        <f t="shared" si="15"/>
        <v>PD88_2</v>
      </c>
      <c r="B49" s="233" t="str">
        <f t="shared" si="16"/>
        <v>7870_3</v>
      </c>
      <c r="C49" s="211" t="s">
        <v>437</v>
      </c>
      <c r="D49" s="211" t="s">
        <v>3005</v>
      </c>
      <c r="E49" s="248">
        <v>7870</v>
      </c>
      <c r="F49" s="211" t="s">
        <v>3006</v>
      </c>
      <c r="G49" s="211" t="s">
        <v>1161</v>
      </c>
      <c r="H49" s="249">
        <v>100</v>
      </c>
      <c r="I49" s="250">
        <f t="shared" si="17"/>
        <v>100</v>
      </c>
      <c r="J49" s="250">
        <f t="shared" si="18"/>
        <v>13.333333333333332</v>
      </c>
      <c r="K49" s="211" t="s">
        <v>1233</v>
      </c>
      <c r="L49" s="249">
        <v>100</v>
      </c>
      <c r="M49" s="249">
        <f>+VLOOKUP(B49,Hoja1!$C$2:$PS$108,315,0)</f>
        <v>100</v>
      </c>
      <c r="N49" s="249">
        <f>+VLOOKUP($B49,Hoja1!$C$2:$PS$108,316,0)</f>
        <v>15</v>
      </c>
      <c r="O49" s="251" t="s">
        <v>1332</v>
      </c>
      <c r="P49" s="251" t="str">
        <f t="shared" si="13"/>
        <v>3</v>
      </c>
      <c r="Q49" s="211" t="s">
        <v>1334</v>
      </c>
      <c r="R49" s="248" t="s">
        <v>492</v>
      </c>
      <c r="S49" s="217">
        <f t="shared" si="19"/>
        <v>100</v>
      </c>
      <c r="T49" s="217">
        <f t="shared" si="20"/>
        <v>15</v>
      </c>
      <c r="U49" s="218">
        <f t="shared" si="21"/>
        <v>0.15</v>
      </c>
      <c r="V49" s="217">
        <f t="shared" si="14"/>
        <v>15</v>
      </c>
      <c r="W49" s="217">
        <f t="shared" si="22"/>
        <v>15</v>
      </c>
      <c r="X49" s="218">
        <f t="shared" si="23"/>
        <v>1</v>
      </c>
      <c r="Y49" s="252">
        <v>2</v>
      </c>
      <c r="Z49" s="211" t="s">
        <v>2647</v>
      </c>
      <c r="AA49" s="253">
        <v>100</v>
      </c>
      <c r="AB49" s="253">
        <f>+VLOOKUP($A49,Hoja2!$L$2:$DI$116,91,0)</f>
        <v>15</v>
      </c>
      <c r="AC49" s="254">
        <f t="shared" si="11"/>
        <v>0.15</v>
      </c>
      <c r="AD49" s="253">
        <f>+VLOOKUP($A49,Hoja2!$L$2:$DI$116,89,0)</f>
        <v>15</v>
      </c>
      <c r="AE49" s="253">
        <f>+VLOOKUP($A49,Hoja2!$L$2:$DI$116,91,0)</f>
        <v>15</v>
      </c>
      <c r="AF49" s="254">
        <f t="shared" si="24"/>
        <v>1</v>
      </c>
    </row>
    <row r="50" spans="1:32" ht="75" x14ac:dyDescent="0.25">
      <c r="A50" s="233" t="str">
        <f t="shared" si="15"/>
        <v>PD100_1</v>
      </c>
      <c r="B50" s="233" t="str">
        <f t="shared" si="16"/>
        <v>7871_1</v>
      </c>
      <c r="C50" s="211" t="s">
        <v>2977</v>
      </c>
      <c r="D50" s="211" t="s">
        <v>2978</v>
      </c>
      <c r="E50" s="248">
        <v>7871</v>
      </c>
      <c r="F50" s="211" t="s">
        <v>3112</v>
      </c>
      <c r="G50" s="211" t="s">
        <v>3113</v>
      </c>
      <c r="H50" s="249">
        <v>100</v>
      </c>
      <c r="I50" s="250">
        <f t="shared" si="17"/>
        <v>100</v>
      </c>
      <c r="J50" s="250">
        <f t="shared" si="18"/>
        <v>70.166540946133964</v>
      </c>
      <c r="K50" s="211" t="s">
        <v>3114</v>
      </c>
      <c r="L50" s="249">
        <v>100</v>
      </c>
      <c r="M50" s="249">
        <f>+VLOOKUP(B50,Hoja1!$C$2:$PS$108,315,0)</f>
        <v>100</v>
      </c>
      <c r="N50" s="249">
        <f>+VLOOKUP($B50,Hoja1!$C$2:$PS$108,316,0)</f>
        <v>10.499622838401908</v>
      </c>
      <c r="O50" s="114" t="s">
        <v>1397</v>
      </c>
      <c r="P50" s="258" t="str">
        <f t="shared" si="13"/>
        <v>1</v>
      </c>
      <c r="Q50" s="255" t="s">
        <v>3115</v>
      </c>
      <c r="R50" s="248" t="s">
        <v>3059</v>
      </c>
      <c r="S50" s="217">
        <f t="shared" si="19"/>
        <v>90</v>
      </c>
      <c r="T50" s="217">
        <f t="shared" si="20"/>
        <v>58.888500000000001</v>
      </c>
      <c r="U50" s="218">
        <f t="shared" si="21"/>
        <v>0.65431666666666666</v>
      </c>
      <c r="V50" s="217">
        <f>+VLOOKUP($O50,base,91,0)</f>
        <v>58.888500000000001</v>
      </c>
      <c r="W50" s="217">
        <f t="shared" si="22"/>
        <v>58.888500000000001</v>
      </c>
      <c r="X50" s="218">
        <f t="shared" si="23"/>
        <v>1</v>
      </c>
      <c r="Y50" s="259">
        <v>1</v>
      </c>
      <c r="Z50" s="211" t="s">
        <v>3116</v>
      </c>
      <c r="AA50" s="253">
        <v>100</v>
      </c>
      <c r="AB50" s="253">
        <f>+VLOOKUP($A50,Hoja2!$L$2:$DI$116,91,0)</f>
        <v>0</v>
      </c>
      <c r="AC50" s="254">
        <f t="shared" si="11"/>
        <v>0</v>
      </c>
      <c r="AD50" s="253">
        <f>+VLOOKUP($A50,Hoja2!$L$2:$DI$116,89,0)</f>
        <v>0</v>
      </c>
      <c r="AE50" s="253">
        <f>+VLOOKUP($A50,Hoja2!$L$2:$DI$116,91,0)</f>
        <v>0</v>
      </c>
      <c r="AF50" s="254">
        <f t="shared" si="24"/>
        <v>0</v>
      </c>
    </row>
    <row r="51" spans="1:32" ht="75" x14ac:dyDescent="0.25">
      <c r="A51" s="233" t="str">
        <f t="shared" si="15"/>
        <v>PD100_2</v>
      </c>
      <c r="B51" s="233" t="str">
        <f t="shared" si="16"/>
        <v>7871_1</v>
      </c>
      <c r="C51" s="211" t="s">
        <v>2977</v>
      </c>
      <c r="D51" s="211" t="s">
        <v>2978</v>
      </c>
      <c r="E51" s="248">
        <v>7871</v>
      </c>
      <c r="F51" s="211" t="s">
        <v>3112</v>
      </c>
      <c r="G51" s="211" t="s">
        <v>3113</v>
      </c>
      <c r="H51" s="249">
        <v>100</v>
      </c>
      <c r="I51" s="250">
        <f t="shared" si="17"/>
        <v>100</v>
      </c>
      <c r="J51" s="250">
        <f t="shared" si="18"/>
        <v>70.166540946133964</v>
      </c>
      <c r="K51" s="211" t="s">
        <v>3114</v>
      </c>
      <c r="L51" s="249">
        <v>100</v>
      </c>
      <c r="M51" s="249">
        <f>+VLOOKUP(B51,Hoja1!$C$2:$PS$108,315,0)</f>
        <v>100</v>
      </c>
      <c r="N51" s="249">
        <f>+VLOOKUP($B51,Hoja1!$C$2:$PS$108,316,0)</f>
        <v>10.499622838401908</v>
      </c>
      <c r="O51" s="114" t="s">
        <v>1397</v>
      </c>
      <c r="P51" s="258" t="str">
        <f t="shared" si="13"/>
        <v>1</v>
      </c>
      <c r="Q51" s="255" t="s">
        <v>3115</v>
      </c>
      <c r="R51" s="248" t="s">
        <v>3059</v>
      </c>
      <c r="S51" s="217">
        <f t="shared" si="19"/>
        <v>90</v>
      </c>
      <c r="T51" s="217">
        <f t="shared" si="20"/>
        <v>58.888500000000001</v>
      </c>
      <c r="U51" s="218">
        <f t="shared" si="21"/>
        <v>0.65431666666666666</v>
      </c>
      <c r="V51" s="217">
        <f>+VLOOKUP($O51,base,91,0)</f>
        <v>58.888500000000001</v>
      </c>
      <c r="W51" s="217">
        <f t="shared" si="22"/>
        <v>58.888500000000001</v>
      </c>
      <c r="X51" s="218">
        <f t="shared" si="23"/>
        <v>1</v>
      </c>
      <c r="Y51" s="259">
        <v>2</v>
      </c>
      <c r="Z51" s="211" t="s">
        <v>3117</v>
      </c>
      <c r="AA51" s="253">
        <v>100</v>
      </c>
      <c r="AB51" s="253">
        <f>+VLOOKUP($A51,Hoja2!$L$2:$DI$116,91,0)</f>
        <v>22.22</v>
      </c>
      <c r="AC51" s="254">
        <f t="shared" si="11"/>
        <v>0.22219999999999998</v>
      </c>
      <c r="AD51" s="253">
        <f>+VLOOKUP($A51,Hoja2!$L$2:$DI$116,89,0)</f>
        <v>22.22</v>
      </c>
      <c r="AE51" s="253">
        <f>+VLOOKUP($A51,Hoja2!$L$2:$DI$116,91,0)</f>
        <v>22.22</v>
      </c>
      <c r="AF51" s="254">
        <f t="shared" si="24"/>
        <v>1</v>
      </c>
    </row>
    <row r="52" spans="1:32" ht="90" x14ac:dyDescent="0.25">
      <c r="A52" s="233" t="str">
        <f t="shared" si="15"/>
        <v>PD101_1</v>
      </c>
      <c r="B52" s="233" t="str">
        <f t="shared" si="16"/>
        <v>7871_2</v>
      </c>
      <c r="C52" s="211" t="s">
        <v>2977</v>
      </c>
      <c r="D52" s="211" t="s">
        <v>2978</v>
      </c>
      <c r="E52" s="248">
        <v>7871</v>
      </c>
      <c r="F52" s="211" t="s">
        <v>3112</v>
      </c>
      <c r="G52" s="211" t="s">
        <v>3113</v>
      </c>
      <c r="H52" s="249">
        <v>100</v>
      </c>
      <c r="I52" s="250">
        <f t="shared" si="17"/>
        <v>100</v>
      </c>
      <c r="J52" s="250">
        <f t="shared" si="18"/>
        <v>70.166540946133964</v>
      </c>
      <c r="K52" s="211" t="s">
        <v>3114</v>
      </c>
      <c r="L52" s="249">
        <v>100</v>
      </c>
      <c r="M52" s="249">
        <f>+VLOOKUP(B52,Hoja1!$C$2:$PS$108,315,0)</f>
        <v>100</v>
      </c>
      <c r="N52" s="249">
        <f>+VLOOKUP($B52,Hoja1!$C$2:$PS$108,316,0)</f>
        <v>10.499622838401908</v>
      </c>
      <c r="O52" s="260" t="s">
        <v>1430</v>
      </c>
      <c r="P52" s="258" t="str">
        <f t="shared" si="13"/>
        <v>2</v>
      </c>
      <c r="Q52" s="255" t="s">
        <v>3118</v>
      </c>
      <c r="R52" s="248" t="s">
        <v>467</v>
      </c>
      <c r="S52" s="217">
        <f t="shared" si="19"/>
        <v>258</v>
      </c>
      <c r="T52" s="217">
        <f t="shared" si="20"/>
        <v>39.999999999999993</v>
      </c>
      <c r="U52" s="218">
        <f t="shared" si="21"/>
        <v>0.15503875968992245</v>
      </c>
      <c r="V52" s="217">
        <f>+VLOOKUP($O52,base,106,0)</f>
        <v>40</v>
      </c>
      <c r="W52" s="217">
        <f t="shared" si="22"/>
        <v>39.999999999999993</v>
      </c>
      <c r="X52" s="218">
        <f t="shared" si="23"/>
        <v>0.99999999999999978</v>
      </c>
      <c r="Y52" s="259">
        <v>1</v>
      </c>
      <c r="Z52" s="211" t="s">
        <v>2659</v>
      </c>
      <c r="AA52" s="253">
        <v>100</v>
      </c>
      <c r="AB52" s="253">
        <f>+VLOOKUP($A52,Hoja2!$L$2:$DI$116,91,0)</f>
        <v>18.899999999999999</v>
      </c>
      <c r="AC52" s="254">
        <f t="shared" si="11"/>
        <v>0.18899999999999997</v>
      </c>
      <c r="AD52" s="253">
        <f>+VLOOKUP($A52,Hoja2!$L$2:$DI$116,89,0)</f>
        <v>18.899999999999999</v>
      </c>
      <c r="AE52" s="253">
        <f>+VLOOKUP($A52,Hoja2!$L$2:$DI$116,91,0)</f>
        <v>18.899999999999999</v>
      </c>
      <c r="AF52" s="254">
        <f t="shared" si="24"/>
        <v>1</v>
      </c>
    </row>
    <row r="53" spans="1:32" ht="90" x14ac:dyDescent="0.25">
      <c r="A53" s="233" t="str">
        <f t="shared" si="15"/>
        <v>PD101_2</v>
      </c>
      <c r="B53" s="233" t="str">
        <f t="shared" si="16"/>
        <v>7871_2</v>
      </c>
      <c r="C53" s="211" t="s">
        <v>2977</v>
      </c>
      <c r="D53" s="211" t="s">
        <v>2978</v>
      </c>
      <c r="E53" s="248">
        <v>7871</v>
      </c>
      <c r="F53" s="211" t="s">
        <v>3112</v>
      </c>
      <c r="G53" s="211" t="s">
        <v>3113</v>
      </c>
      <c r="H53" s="249">
        <v>100</v>
      </c>
      <c r="I53" s="250">
        <f t="shared" si="17"/>
        <v>100</v>
      </c>
      <c r="J53" s="250">
        <f t="shared" si="18"/>
        <v>70.166540946133964</v>
      </c>
      <c r="K53" s="211" t="s">
        <v>3114</v>
      </c>
      <c r="L53" s="249">
        <v>100</v>
      </c>
      <c r="M53" s="249">
        <f>+VLOOKUP(B53,Hoja1!$C$2:$PS$108,315,0)</f>
        <v>100</v>
      </c>
      <c r="N53" s="249">
        <f>+VLOOKUP($B53,Hoja1!$C$2:$PS$108,316,0)</f>
        <v>10.499622838401908</v>
      </c>
      <c r="O53" s="260" t="s">
        <v>1430</v>
      </c>
      <c r="P53" s="258" t="str">
        <f t="shared" si="13"/>
        <v>2</v>
      </c>
      <c r="Q53" s="255" t="s">
        <v>3118</v>
      </c>
      <c r="R53" s="248" t="s">
        <v>467</v>
      </c>
      <c r="S53" s="217">
        <f t="shared" si="19"/>
        <v>258</v>
      </c>
      <c r="T53" s="217">
        <f t="shared" si="20"/>
        <v>39.999999999999993</v>
      </c>
      <c r="U53" s="218">
        <f t="shared" si="21"/>
        <v>0.15503875968992245</v>
      </c>
      <c r="V53" s="217">
        <f>+VLOOKUP($O53,base,106,0)</f>
        <v>40</v>
      </c>
      <c r="W53" s="217">
        <f t="shared" si="22"/>
        <v>39.999999999999993</v>
      </c>
      <c r="X53" s="218">
        <f t="shared" si="23"/>
        <v>0.99999999999999978</v>
      </c>
      <c r="Y53" s="259">
        <v>2</v>
      </c>
      <c r="Z53" s="211" t="s">
        <v>3119</v>
      </c>
      <c r="AA53" s="253">
        <v>100</v>
      </c>
      <c r="AB53" s="253">
        <f>+VLOOKUP($A53,Hoja2!$L$2:$DI$116,91,0)</f>
        <v>14.48</v>
      </c>
      <c r="AC53" s="254">
        <f t="shared" si="11"/>
        <v>0.14480000000000001</v>
      </c>
      <c r="AD53" s="253">
        <f>+VLOOKUP($A53,Hoja2!$L$2:$DI$116,89,0)</f>
        <v>14.48</v>
      </c>
      <c r="AE53" s="253">
        <f>+VLOOKUP($A53,Hoja2!$L$2:$DI$116,91,0)</f>
        <v>14.48</v>
      </c>
      <c r="AF53" s="254">
        <f t="shared" si="24"/>
        <v>1</v>
      </c>
    </row>
    <row r="54" spans="1:32" ht="75" x14ac:dyDescent="0.25">
      <c r="A54" s="233" t="str">
        <f t="shared" si="15"/>
        <v>PD102_1</v>
      </c>
      <c r="B54" s="233" t="str">
        <f t="shared" si="16"/>
        <v>7871_3</v>
      </c>
      <c r="C54" s="211" t="s">
        <v>2977</v>
      </c>
      <c r="D54" s="211" t="s">
        <v>2978</v>
      </c>
      <c r="E54" s="248">
        <v>7871</v>
      </c>
      <c r="F54" s="211" t="s">
        <v>3112</v>
      </c>
      <c r="G54" s="211" t="s">
        <v>3113</v>
      </c>
      <c r="H54" s="249">
        <v>100</v>
      </c>
      <c r="I54" s="250">
        <f t="shared" si="17"/>
        <v>100</v>
      </c>
      <c r="J54" s="250">
        <f t="shared" si="18"/>
        <v>70.166540946133964</v>
      </c>
      <c r="K54" s="211" t="s">
        <v>3114</v>
      </c>
      <c r="L54" s="249">
        <v>100</v>
      </c>
      <c r="M54" s="249">
        <f>+VLOOKUP(B54,Hoja1!$C$2:$PS$108,315,0)</f>
        <v>100</v>
      </c>
      <c r="N54" s="249">
        <f>+VLOOKUP($B54,Hoja1!$C$2:$PS$108,316,0)</f>
        <v>10.499622838401908</v>
      </c>
      <c r="O54" s="260" t="s">
        <v>1447</v>
      </c>
      <c r="P54" s="258" t="str">
        <f t="shared" si="13"/>
        <v>3</v>
      </c>
      <c r="Q54" s="255" t="s">
        <v>1449</v>
      </c>
      <c r="R54" s="248" t="s">
        <v>467</v>
      </c>
      <c r="S54" s="217">
        <f t="shared" si="19"/>
        <v>65</v>
      </c>
      <c r="T54" s="217">
        <f t="shared" si="20"/>
        <v>10.000000000000002</v>
      </c>
      <c r="U54" s="218">
        <f t="shared" si="21"/>
        <v>0.15384615384615388</v>
      </c>
      <c r="V54" s="217">
        <f>+VLOOKUP($O54,base,106,0)</f>
        <v>10</v>
      </c>
      <c r="W54" s="217">
        <f t="shared" si="22"/>
        <v>10.000000000000002</v>
      </c>
      <c r="X54" s="218">
        <f t="shared" si="23"/>
        <v>1.0000000000000002</v>
      </c>
      <c r="Y54" s="259">
        <v>1</v>
      </c>
      <c r="Z54" s="211" t="s">
        <v>3120</v>
      </c>
      <c r="AA54" s="253">
        <v>100</v>
      </c>
      <c r="AB54" s="253">
        <f>+VLOOKUP($A54,Hoja2!$L$2:$DI$116,91,0)</f>
        <v>12.5</v>
      </c>
      <c r="AC54" s="254">
        <f t="shared" si="11"/>
        <v>0.125</v>
      </c>
      <c r="AD54" s="253">
        <f>+VLOOKUP($A54,Hoja2!$L$2:$DI$116,89,0)</f>
        <v>12.5</v>
      </c>
      <c r="AE54" s="253">
        <f>+VLOOKUP($A54,Hoja2!$L$2:$DI$116,91,0)</f>
        <v>12.5</v>
      </c>
      <c r="AF54" s="254">
        <f t="shared" si="24"/>
        <v>1</v>
      </c>
    </row>
    <row r="55" spans="1:32" ht="75" x14ac:dyDescent="0.25">
      <c r="A55" s="233" t="str">
        <f t="shared" si="15"/>
        <v>PD102_2</v>
      </c>
      <c r="B55" s="233" t="str">
        <f t="shared" si="16"/>
        <v>7871_3</v>
      </c>
      <c r="C55" s="211" t="s">
        <v>2977</v>
      </c>
      <c r="D55" s="211" t="s">
        <v>2978</v>
      </c>
      <c r="E55" s="248">
        <v>7871</v>
      </c>
      <c r="F55" s="211" t="s">
        <v>3112</v>
      </c>
      <c r="G55" s="211" t="s">
        <v>3113</v>
      </c>
      <c r="H55" s="249">
        <v>100</v>
      </c>
      <c r="I55" s="250">
        <f t="shared" si="17"/>
        <v>100</v>
      </c>
      <c r="J55" s="250">
        <f t="shared" si="18"/>
        <v>70.166540946133964</v>
      </c>
      <c r="K55" s="211" t="s">
        <v>3114</v>
      </c>
      <c r="L55" s="249">
        <v>100</v>
      </c>
      <c r="M55" s="249">
        <f>+VLOOKUP(B55,Hoja1!$C$2:$PS$108,315,0)</f>
        <v>100</v>
      </c>
      <c r="N55" s="249">
        <f>+VLOOKUP($B55,Hoja1!$C$2:$PS$108,316,0)</f>
        <v>10.499622838401908</v>
      </c>
      <c r="O55" s="260" t="s">
        <v>1447</v>
      </c>
      <c r="P55" s="258" t="str">
        <f t="shared" si="13"/>
        <v>3</v>
      </c>
      <c r="Q55" s="255" t="s">
        <v>1449</v>
      </c>
      <c r="R55" s="248" t="s">
        <v>467</v>
      </c>
      <c r="S55" s="217">
        <f t="shared" si="19"/>
        <v>65</v>
      </c>
      <c r="T55" s="217">
        <f t="shared" si="20"/>
        <v>10.000000000000002</v>
      </c>
      <c r="U55" s="218">
        <f t="shared" si="21"/>
        <v>0.15384615384615388</v>
      </c>
      <c r="V55" s="217">
        <f>+VLOOKUP($O55,base,106,0)</f>
        <v>10</v>
      </c>
      <c r="W55" s="217">
        <f t="shared" si="22"/>
        <v>10.000000000000002</v>
      </c>
      <c r="X55" s="218">
        <f t="shared" si="23"/>
        <v>1.0000000000000002</v>
      </c>
      <c r="Y55" s="259">
        <v>2</v>
      </c>
      <c r="Z55" s="211" t="s">
        <v>3121</v>
      </c>
      <c r="AA55" s="253">
        <v>100</v>
      </c>
      <c r="AB55" s="253">
        <f>+VLOOKUP($A55,Hoja2!$L$2:$DI$116,91,0)</f>
        <v>16.66</v>
      </c>
      <c r="AC55" s="254">
        <f t="shared" si="11"/>
        <v>0.1666</v>
      </c>
      <c r="AD55" s="253">
        <f>+VLOOKUP($A55,Hoja2!$L$2:$DI$116,89,0)</f>
        <v>16.66</v>
      </c>
      <c r="AE55" s="253">
        <f>+VLOOKUP($A55,Hoja2!$L$2:$DI$116,91,0)</f>
        <v>16.66</v>
      </c>
      <c r="AF55" s="254">
        <f t="shared" si="24"/>
        <v>1</v>
      </c>
    </row>
    <row r="56" spans="1:32" ht="75" x14ac:dyDescent="0.25">
      <c r="A56" s="233" t="str">
        <f t="shared" si="15"/>
        <v>PD102_3</v>
      </c>
      <c r="B56" s="233" t="str">
        <f t="shared" si="16"/>
        <v>7871_3</v>
      </c>
      <c r="C56" s="211" t="s">
        <v>2977</v>
      </c>
      <c r="D56" s="211" t="s">
        <v>2978</v>
      </c>
      <c r="E56" s="248">
        <v>7871</v>
      </c>
      <c r="F56" s="211" t="s">
        <v>3112</v>
      </c>
      <c r="G56" s="211" t="s">
        <v>3113</v>
      </c>
      <c r="H56" s="249">
        <v>100</v>
      </c>
      <c r="I56" s="250">
        <f t="shared" si="17"/>
        <v>100</v>
      </c>
      <c r="J56" s="250">
        <f t="shared" si="18"/>
        <v>70.166540946133964</v>
      </c>
      <c r="K56" s="211" t="s">
        <v>3114</v>
      </c>
      <c r="L56" s="249">
        <v>100</v>
      </c>
      <c r="M56" s="249">
        <f>+VLOOKUP(B56,Hoja1!$C$2:$PS$108,315,0)</f>
        <v>100</v>
      </c>
      <c r="N56" s="249">
        <f>+VLOOKUP($B56,Hoja1!$C$2:$PS$108,316,0)</f>
        <v>10.499622838401908</v>
      </c>
      <c r="O56" s="260" t="s">
        <v>1447</v>
      </c>
      <c r="P56" s="258" t="str">
        <f t="shared" si="13"/>
        <v>3</v>
      </c>
      <c r="Q56" s="255" t="s">
        <v>1449</v>
      </c>
      <c r="R56" s="248" t="s">
        <v>467</v>
      </c>
      <c r="S56" s="217">
        <f t="shared" si="19"/>
        <v>65</v>
      </c>
      <c r="T56" s="217">
        <f t="shared" si="20"/>
        <v>10.000000000000002</v>
      </c>
      <c r="U56" s="218">
        <f t="shared" si="21"/>
        <v>0.15384615384615388</v>
      </c>
      <c r="V56" s="217">
        <f>+VLOOKUP($O56,base,106,0)</f>
        <v>10</v>
      </c>
      <c r="W56" s="217">
        <f t="shared" si="22"/>
        <v>10.000000000000002</v>
      </c>
      <c r="X56" s="218">
        <f t="shared" si="23"/>
        <v>1.0000000000000002</v>
      </c>
      <c r="Y56" s="259">
        <v>3</v>
      </c>
      <c r="Z56" s="211" t="s">
        <v>3122</v>
      </c>
      <c r="AA56" s="253">
        <v>100</v>
      </c>
      <c r="AB56" s="253">
        <f>+VLOOKUP($A56,Hoja2!$L$2:$DI$116,91,0)</f>
        <v>18.18</v>
      </c>
      <c r="AC56" s="254">
        <f t="shared" si="11"/>
        <v>0.18179999999999999</v>
      </c>
      <c r="AD56" s="253">
        <f>+VLOOKUP($A56,Hoja2!$L$2:$DI$116,89,0)</f>
        <v>18.18</v>
      </c>
      <c r="AE56" s="253">
        <f>+VLOOKUP($A56,Hoja2!$L$2:$DI$116,91,0)</f>
        <v>18.18</v>
      </c>
      <c r="AF56" s="254">
        <f t="shared" si="24"/>
        <v>1</v>
      </c>
    </row>
    <row r="57" spans="1:32" ht="75" x14ac:dyDescent="0.25">
      <c r="A57" s="233" t="str">
        <f t="shared" si="15"/>
        <v>PD103_1</v>
      </c>
      <c r="B57" s="233" t="str">
        <f t="shared" si="16"/>
        <v>7871_4</v>
      </c>
      <c r="C57" s="211" t="s">
        <v>2977</v>
      </c>
      <c r="D57" s="211" t="s">
        <v>2978</v>
      </c>
      <c r="E57" s="248">
        <v>7871</v>
      </c>
      <c r="F57" s="211" t="s">
        <v>3112</v>
      </c>
      <c r="G57" s="211" t="s">
        <v>3113</v>
      </c>
      <c r="H57" s="249">
        <v>100</v>
      </c>
      <c r="I57" s="250">
        <f t="shared" si="17"/>
        <v>100</v>
      </c>
      <c r="J57" s="250">
        <f t="shared" si="18"/>
        <v>70.166540946133964</v>
      </c>
      <c r="K57" s="211" t="s">
        <v>3114</v>
      </c>
      <c r="L57" s="249">
        <v>100</v>
      </c>
      <c r="M57" s="249">
        <f>+VLOOKUP(B57,Hoja1!$C$2:$PS$108,315,0)</f>
        <v>100</v>
      </c>
      <c r="N57" s="249">
        <f>+VLOOKUP($B57,Hoja1!$C$2:$PS$108,316,0)</f>
        <v>10.499622838401908</v>
      </c>
      <c r="O57" s="114" t="s">
        <v>1465</v>
      </c>
      <c r="P57" s="258" t="str">
        <f t="shared" si="13"/>
        <v>4</v>
      </c>
      <c r="Q57" s="211" t="s">
        <v>3123</v>
      </c>
      <c r="R57" s="248" t="s">
        <v>3059</v>
      </c>
      <c r="S57" s="217">
        <f t="shared" si="19"/>
        <v>90</v>
      </c>
      <c r="T57" s="217">
        <f t="shared" si="20"/>
        <v>55</v>
      </c>
      <c r="U57" s="218">
        <f t="shared" si="21"/>
        <v>0.61111111111111116</v>
      </c>
      <c r="V57" s="217">
        <f>+VLOOKUP($O57,base,91,0)</f>
        <v>55</v>
      </c>
      <c r="W57" s="217">
        <f t="shared" si="22"/>
        <v>55</v>
      </c>
      <c r="X57" s="218">
        <f t="shared" si="23"/>
        <v>1</v>
      </c>
      <c r="Y57" s="259">
        <v>1</v>
      </c>
      <c r="Z57" s="211" t="s">
        <v>3124</v>
      </c>
      <c r="AA57" s="253">
        <v>100</v>
      </c>
      <c r="AB57" s="253">
        <f>+VLOOKUP($A57,Hoja2!$L$2:$DI$116,91,0)</f>
        <v>0</v>
      </c>
      <c r="AC57" s="254">
        <f t="shared" si="11"/>
        <v>0</v>
      </c>
      <c r="AD57" s="253">
        <f>+VLOOKUP($A57,Hoja2!$L$2:$DI$116,89,0)</f>
        <v>0</v>
      </c>
      <c r="AE57" s="253">
        <f>+VLOOKUP($A57,Hoja2!$L$2:$DI$116,91,0)</f>
        <v>0</v>
      </c>
      <c r="AF57" s="254">
        <f t="shared" si="24"/>
        <v>0</v>
      </c>
    </row>
    <row r="58" spans="1:32" ht="90" x14ac:dyDescent="0.25">
      <c r="A58" s="233" t="str">
        <f t="shared" si="15"/>
        <v>PD104_1</v>
      </c>
      <c r="B58" s="233" t="str">
        <f t="shared" si="16"/>
        <v>7871_5</v>
      </c>
      <c r="C58" s="211" t="s">
        <v>2977</v>
      </c>
      <c r="D58" s="211" t="s">
        <v>2978</v>
      </c>
      <c r="E58" s="248">
        <v>7871</v>
      </c>
      <c r="F58" s="211" t="s">
        <v>3112</v>
      </c>
      <c r="G58" s="211" t="s">
        <v>3113</v>
      </c>
      <c r="H58" s="249">
        <v>100</v>
      </c>
      <c r="I58" s="250">
        <f t="shared" si="17"/>
        <v>100</v>
      </c>
      <c r="J58" s="250">
        <f t="shared" si="18"/>
        <v>70.166540946133964</v>
      </c>
      <c r="K58" s="211" t="s">
        <v>3125</v>
      </c>
      <c r="L58" s="249">
        <v>100</v>
      </c>
      <c r="M58" s="249">
        <v>100</v>
      </c>
      <c r="N58" s="249">
        <f>+VLOOKUP($B58,Hoja1!$C$2:$PS$108,316,0)</f>
        <v>100</v>
      </c>
      <c r="O58" s="114" t="s">
        <v>1481</v>
      </c>
      <c r="P58" s="258" t="str">
        <f t="shared" si="13"/>
        <v>5</v>
      </c>
      <c r="Q58" s="211" t="s">
        <v>3126</v>
      </c>
      <c r="R58" s="248" t="s">
        <v>492</v>
      </c>
      <c r="S58" s="217">
        <f t="shared" si="19"/>
        <v>100</v>
      </c>
      <c r="T58" s="217">
        <f t="shared" si="20"/>
        <v>100</v>
      </c>
      <c r="U58" s="218">
        <f t="shared" si="21"/>
        <v>1</v>
      </c>
      <c r="V58" s="217">
        <f t="shared" ref="V58:V79" si="25">+VLOOKUP($O58,base,106,0)</f>
        <v>100</v>
      </c>
      <c r="W58" s="217">
        <f t="shared" si="22"/>
        <v>100</v>
      </c>
      <c r="X58" s="218">
        <f t="shared" si="23"/>
        <v>1</v>
      </c>
      <c r="Y58" s="252">
        <v>1</v>
      </c>
      <c r="Z58" s="211" t="s">
        <v>2684</v>
      </c>
      <c r="AA58" s="253">
        <v>100</v>
      </c>
      <c r="AB58" s="253">
        <f>+VLOOKUP($A58,Hoja2!$L$2:$DI$116,91,0)</f>
        <v>0</v>
      </c>
      <c r="AC58" s="254">
        <f t="shared" si="11"/>
        <v>0</v>
      </c>
      <c r="AD58" s="253">
        <f>+VLOOKUP($A58,Hoja2!$L$2:$DI$116,89,0)</f>
        <v>0</v>
      </c>
      <c r="AE58" s="253">
        <f>+VLOOKUP($A58,Hoja2!$L$2:$DI$116,91,0)</f>
        <v>0</v>
      </c>
      <c r="AF58" s="254">
        <f t="shared" si="24"/>
        <v>0</v>
      </c>
    </row>
    <row r="59" spans="1:32" ht="74.25" customHeight="1" x14ac:dyDescent="0.25">
      <c r="A59" s="233" t="str">
        <f t="shared" si="15"/>
        <v>PD104_2</v>
      </c>
      <c r="B59" s="233" t="str">
        <f t="shared" si="16"/>
        <v>7871_5</v>
      </c>
      <c r="C59" s="211" t="s">
        <v>2977</v>
      </c>
      <c r="D59" s="211" t="s">
        <v>2978</v>
      </c>
      <c r="E59" s="248">
        <v>7871</v>
      </c>
      <c r="F59" s="211" t="s">
        <v>3112</v>
      </c>
      <c r="G59" s="211" t="s">
        <v>3113</v>
      </c>
      <c r="H59" s="249">
        <v>100</v>
      </c>
      <c r="I59" s="250">
        <f t="shared" si="17"/>
        <v>100</v>
      </c>
      <c r="J59" s="250">
        <f t="shared" si="18"/>
        <v>70.166540946133964</v>
      </c>
      <c r="K59" s="211" t="s">
        <v>3125</v>
      </c>
      <c r="L59" s="249">
        <v>100</v>
      </c>
      <c r="M59" s="249">
        <v>100</v>
      </c>
      <c r="N59" s="249">
        <f>+VLOOKUP($B59,Hoja1!$C$2:$PS$108,316,0)</f>
        <v>100</v>
      </c>
      <c r="O59" s="114" t="s">
        <v>1481</v>
      </c>
      <c r="P59" s="258" t="str">
        <f t="shared" si="13"/>
        <v>5</v>
      </c>
      <c r="Q59" s="211" t="s">
        <v>3126</v>
      </c>
      <c r="R59" s="248" t="s">
        <v>492</v>
      </c>
      <c r="S59" s="217">
        <f t="shared" si="19"/>
        <v>100</v>
      </c>
      <c r="T59" s="217">
        <f t="shared" si="20"/>
        <v>100</v>
      </c>
      <c r="U59" s="218">
        <f t="shared" si="21"/>
        <v>1</v>
      </c>
      <c r="V59" s="217">
        <f t="shared" si="25"/>
        <v>100</v>
      </c>
      <c r="W59" s="217">
        <f t="shared" si="22"/>
        <v>100</v>
      </c>
      <c r="X59" s="218">
        <f t="shared" si="23"/>
        <v>1</v>
      </c>
      <c r="Y59" s="252">
        <v>2</v>
      </c>
      <c r="Z59" s="211" t="s">
        <v>2688</v>
      </c>
      <c r="AA59" s="253">
        <v>100</v>
      </c>
      <c r="AB59" s="253">
        <f>+VLOOKUP($A59,Hoja2!$L$2:$DI$116,91,0)</f>
        <v>21.1</v>
      </c>
      <c r="AC59" s="254">
        <f t="shared" si="11"/>
        <v>0.21100000000000002</v>
      </c>
      <c r="AD59" s="253">
        <f>+VLOOKUP($A59,Hoja2!$L$2:$DI$116,89,0)</f>
        <v>21.1</v>
      </c>
      <c r="AE59" s="253">
        <f>+VLOOKUP($A59,Hoja2!$L$2:$DI$116,91,0)</f>
        <v>21.1</v>
      </c>
      <c r="AF59" s="254">
        <f t="shared" si="24"/>
        <v>1</v>
      </c>
    </row>
    <row r="60" spans="1:32" ht="90" x14ac:dyDescent="0.25">
      <c r="A60" s="233" t="str">
        <f t="shared" si="15"/>
        <v>PD104_3</v>
      </c>
      <c r="B60" s="233" t="str">
        <f t="shared" si="16"/>
        <v>7871_5</v>
      </c>
      <c r="C60" s="211" t="s">
        <v>2977</v>
      </c>
      <c r="D60" s="211" t="s">
        <v>2978</v>
      </c>
      <c r="E60" s="248">
        <v>7871</v>
      </c>
      <c r="F60" s="211" t="s">
        <v>3112</v>
      </c>
      <c r="G60" s="211" t="s">
        <v>3113</v>
      </c>
      <c r="H60" s="249">
        <v>100</v>
      </c>
      <c r="I60" s="250">
        <f t="shared" si="17"/>
        <v>100</v>
      </c>
      <c r="J60" s="250">
        <f t="shared" si="18"/>
        <v>70.166540946133964</v>
      </c>
      <c r="K60" s="211" t="s">
        <v>3125</v>
      </c>
      <c r="L60" s="249">
        <v>100</v>
      </c>
      <c r="M60" s="249">
        <v>100</v>
      </c>
      <c r="N60" s="249">
        <f>+VLOOKUP($B60,Hoja1!$C$2:$PS$108,316,0)</f>
        <v>100</v>
      </c>
      <c r="O60" s="114" t="s">
        <v>1481</v>
      </c>
      <c r="P60" s="258" t="str">
        <f t="shared" si="13"/>
        <v>5</v>
      </c>
      <c r="Q60" s="211" t="s">
        <v>3126</v>
      </c>
      <c r="R60" s="248" t="s">
        <v>492</v>
      </c>
      <c r="S60" s="217">
        <f t="shared" si="19"/>
        <v>100</v>
      </c>
      <c r="T60" s="217">
        <f t="shared" si="20"/>
        <v>100</v>
      </c>
      <c r="U60" s="218">
        <f t="shared" si="21"/>
        <v>1</v>
      </c>
      <c r="V60" s="217">
        <f t="shared" si="25"/>
        <v>100</v>
      </c>
      <c r="W60" s="217">
        <f t="shared" si="22"/>
        <v>100</v>
      </c>
      <c r="X60" s="218">
        <f t="shared" si="23"/>
        <v>1</v>
      </c>
      <c r="Y60" s="252">
        <v>3</v>
      </c>
      <c r="Z60" s="211" t="s">
        <v>3127</v>
      </c>
      <c r="AA60" s="253">
        <v>100</v>
      </c>
      <c r="AB60" s="253">
        <f>+VLOOKUP($A60,Hoja2!$L$2:$DI$116,91,0)</f>
        <v>0</v>
      </c>
      <c r="AC60" s="254">
        <f t="shared" si="11"/>
        <v>0</v>
      </c>
      <c r="AD60" s="253">
        <f>+VLOOKUP($A60,Hoja2!$L$2:$DI$116,89,0)</f>
        <v>0</v>
      </c>
      <c r="AE60" s="253">
        <f>+VLOOKUP($A60,Hoja2!$L$2:$DI$116,91,0)</f>
        <v>0</v>
      </c>
      <c r="AF60" s="254">
        <f t="shared" si="24"/>
        <v>0</v>
      </c>
    </row>
    <row r="61" spans="1:32" ht="90" x14ac:dyDescent="0.25">
      <c r="A61" s="233" t="str">
        <f t="shared" si="15"/>
        <v>PD104_4</v>
      </c>
      <c r="B61" s="233" t="str">
        <f t="shared" si="16"/>
        <v>7871_5</v>
      </c>
      <c r="C61" s="211" t="s">
        <v>2977</v>
      </c>
      <c r="D61" s="211" t="s">
        <v>2978</v>
      </c>
      <c r="E61" s="248">
        <v>7871</v>
      </c>
      <c r="F61" s="211" t="s">
        <v>3112</v>
      </c>
      <c r="G61" s="211" t="s">
        <v>3113</v>
      </c>
      <c r="H61" s="249">
        <v>100</v>
      </c>
      <c r="I61" s="250">
        <f t="shared" si="17"/>
        <v>100</v>
      </c>
      <c r="J61" s="250">
        <f t="shared" si="18"/>
        <v>70.166540946133964</v>
      </c>
      <c r="K61" s="211" t="s">
        <v>3125</v>
      </c>
      <c r="L61" s="249">
        <v>100</v>
      </c>
      <c r="M61" s="249">
        <v>100</v>
      </c>
      <c r="N61" s="249">
        <f>+VLOOKUP($B61,Hoja1!$C$2:$PS$108,316,0)</f>
        <v>100</v>
      </c>
      <c r="O61" s="114" t="s">
        <v>1481</v>
      </c>
      <c r="P61" s="258" t="str">
        <f t="shared" si="13"/>
        <v>5</v>
      </c>
      <c r="Q61" s="211" t="s">
        <v>3126</v>
      </c>
      <c r="R61" s="248" t="s">
        <v>492</v>
      </c>
      <c r="S61" s="217">
        <f t="shared" si="19"/>
        <v>100</v>
      </c>
      <c r="T61" s="217">
        <f t="shared" si="20"/>
        <v>100</v>
      </c>
      <c r="U61" s="218">
        <f t="shared" si="21"/>
        <v>1</v>
      </c>
      <c r="V61" s="217">
        <f t="shared" si="25"/>
        <v>100</v>
      </c>
      <c r="W61" s="217">
        <f t="shared" si="22"/>
        <v>100</v>
      </c>
      <c r="X61" s="218">
        <f t="shared" si="23"/>
        <v>1</v>
      </c>
      <c r="Y61" s="252">
        <v>4</v>
      </c>
      <c r="Z61" s="211" t="s">
        <v>3128</v>
      </c>
      <c r="AA61" s="253">
        <v>100</v>
      </c>
      <c r="AB61" s="253">
        <f>+VLOOKUP($A61,Hoja2!$L$2:$DI$116,91,0)</f>
        <v>22.24</v>
      </c>
      <c r="AC61" s="254">
        <f t="shared" si="11"/>
        <v>0.22239999999999999</v>
      </c>
      <c r="AD61" s="253">
        <f>+VLOOKUP($A61,Hoja2!$L$2:$DI$116,89,0)</f>
        <v>22.24</v>
      </c>
      <c r="AE61" s="253">
        <f>+VLOOKUP($A61,Hoja2!$L$2:$DI$116,91,0)</f>
        <v>22.24</v>
      </c>
      <c r="AF61" s="254">
        <f t="shared" si="24"/>
        <v>1</v>
      </c>
    </row>
    <row r="62" spans="1:32" ht="90" x14ac:dyDescent="0.25">
      <c r="A62" s="233" t="str">
        <f t="shared" si="15"/>
        <v>PD105_1</v>
      </c>
      <c r="B62" s="233" t="str">
        <f t="shared" si="16"/>
        <v>7871_6</v>
      </c>
      <c r="C62" s="211" t="s">
        <v>2977</v>
      </c>
      <c r="D62" s="211" t="s">
        <v>2978</v>
      </c>
      <c r="E62" s="248">
        <v>7871</v>
      </c>
      <c r="F62" s="211" t="s">
        <v>3112</v>
      </c>
      <c r="G62" s="211" t="s">
        <v>3113</v>
      </c>
      <c r="H62" s="249">
        <v>100</v>
      </c>
      <c r="I62" s="250">
        <f t="shared" si="17"/>
        <v>100</v>
      </c>
      <c r="J62" s="250">
        <f t="shared" si="18"/>
        <v>70.166540946133964</v>
      </c>
      <c r="K62" s="211" t="s">
        <v>3125</v>
      </c>
      <c r="L62" s="249">
        <v>100</v>
      </c>
      <c r="M62" s="249">
        <v>100</v>
      </c>
      <c r="N62" s="249">
        <f>+VLOOKUP($B62,Hoja1!$C$2:$PS$108,316,0)</f>
        <v>100</v>
      </c>
      <c r="O62" s="114" t="s">
        <v>1511</v>
      </c>
      <c r="P62" s="258" t="str">
        <f t="shared" si="13"/>
        <v>6</v>
      </c>
      <c r="Q62" s="211" t="s">
        <v>3129</v>
      </c>
      <c r="R62" s="248" t="s">
        <v>492</v>
      </c>
      <c r="S62" s="217">
        <f t="shared" si="19"/>
        <v>100</v>
      </c>
      <c r="T62" s="217">
        <f t="shared" si="20"/>
        <v>100</v>
      </c>
      <c r="U62" s="218">
        <f t="shared" si="21"/>
        <v>1</v>
      </c>
      <c r="V62" s="217">
        <f t="shared" si="25"/>
        <v>100</v>
      </c>
      <c r="W62" s="217">
        <f t="shared" si="22"/>
        <v>100</v>
      </c>
      <c r="X62" s="218">
        <f t="shared" si="23"/>
        <v>1</v>
      </c>
      <c r="Y62" s="252">
        <v>1</v>
      </c>
      <c r="Z62" s="211" t="s">
        <v>3130</v>
      </c>
      <c r="AA62" s="253">
        <v>100</v>
      </c>
      <c r="AB62" s="253">
        <f>+VLOOKUP($A62,Hoja2!$L$2:$DI$116,91,0)</f>
        <v>24.990000000000002</v>
      </c>
      <c r="AC62" s="254">
        <f t="shared" si="11"/>
        <v>0.24990000000000001</v>
      </c>
      <c r="AD62" s="253">
        <f>+VLOOKUP($A62,Hoja2!$L$2:$DI$116,89,0)</f>
        <v>24.990000000000002</v>
      </c>
      <c r="AE62" s="253">
        <f>+VLOOKUP($A62,Hoja2!$L$2:$DI$116,91,0)</f>
        <v>24.990000000000002</v>
      </c>
      <c r="AF62" s="254">
        <f t="shared" si="24"/>
        <v>1</v>
      </c>
    </row>
    <row r="63" spans="1:32" ht="90" x14ac:dyDescent="0.25">
      <c r="A63" s="233" t="str">
        <f t="shared" si="15"/>
        <v>PD105_2</v>
      </c>
      <c r="B63" s="233" t="str">
        <f t="shared" si="16"/>
        <v>7871_6</v>
      </c>
      <c r="C63" s="211" t="s">
        <v>2977</v>
      </c>
      <c r="D63" s="211" t="s">
        <v>2978</v>
      </c>
      <c r="E63" s="248">
        <v>7871</v>
      </c>
      <c r="F63" s="211" t="s">
        <v>3112</v>
      </c>
      <c r="G63" s="211" t="s">
        <v>3113</v>
      </c>
      <c r="H63" s="249">
        <v>100</v>
      </c>
      <c r="I63" s="250">
        <f t="shared" si="17"/>
        <v>100</v>
      </c>
      <c r="J63" s="250">
        <f t="shared" si="18"/>
        <v>70.166540946133964</v>
      </c>
      <c r="K63" s="211" t="s">
        <v>3125</v>
      </c>
      <c r="L63" s="249">
        <v>100</v>
      </c>
      <c r="M63" s="249">
        <v>100</v>
      </c>
      <c r="N63" s="249">
        <f>+VLOOKUP($B63,Hoja1!$C$2:$PS$108,316,0)</f>
        <v>100</v>
      </c>
      <c r="O63" s="114" t="s">
        <v>1511</v>
      </c>
      <c r="P63" s="258" t="str">
        <f t="shared" si="13"/>
        <v>6</v>
      </c>
      <c r="Q63" s="211" t="s">
        <v>3129</v>
      </c>
      <c r="R63" s="248" t="s">
        <v>492</v>
      </c>
      <c r="S63" s="217">
        <f t="shared" si="19"/>
        <v>100</v>
      </c>
      <c r="T63" s="217">
        <f t="shared" si="20"/>
        <v>100</v>
      </c>
      <c r="U63" s="218">
        <f t="shared" si="21"/>
        <v>1</v>
      </c>
      <c r="V63" s="217">
        <f t="shared" si="25"/>
        <v>100</v>
      </c>
      <c r="W63" s="217">
        <f t="shared" si="22"/>
        <v>100</v>
      </c>
      <c r="X63" s="218">
        <f t="shared" si="23"/>
        <v>1</v>
      </c>
      <c r="Y63" s="252">
        <v>2</v>
      </c>
      <c r="Z63" s="211" t="s">
        <v>3131</v>
      </c>
      <c r="AA63" s="253">
        <v>100</v>
      </c>
      <c r="AB63" s="253">
        <f>+VLOOKUP($A63,Hoja2!$L$2:$DI$116,91,0)</f>
        <v>0</v>
      </c>
      <c r="AC63" s="254">
        <f t="shared" si="11"/>
        <v>0</v>
      </c>
      <c r="AD63" s="253">
        <f>+VLOOKUP($A63,Hoja2!$L$2:$DI$116,89,0)</f>
        <v>0</v>
      </c>
      <c r="AE63" s="253">
        <f>+VLOOKUP($A63,Hoja2!$L$2:$DI$116,91,0)</f>
        <v>0</v>
      </c>
      <c r="AF63" s="254">
        <f t="shared" si="24"/>
        <v>0</v>
      </c>
    </row>
    <row r="64" spans="1:32" ht="90" x14ac:dyDescent="0.25">
      <c r="A64" s="233" t="str">
        <f t="shared" si="15"/>
        <v>PD105_3</v>
      </c>
      <c r="B64" s="233" t="str">
        <f t="shared" si="16"/>
        <v>7871_6</v>
      </c>
      <c r="C64" s="211" t="s">
        <v>2977</v>
      </c>
      <c r="D64" s="211" t="s">
        <v>2978</v>
      </c>
      <c r="E64" s="248">
        <v>7871</v>
      </c>
      <c r="F64" s="211" t="s">
        <v>3112</v>
      </c>
      <c r="G64" s="211" t="s">
        <v>3113</v>
      </c>
      <c r="H64" s="249">
        <v>100</v>
      </c>
      <c r="I64" s="250">
        <f t="shared" si="17"/>
        <v>100</v>
      </c>
      <c r="J64" s="250">
        <f t="shared" si="18"/>
        <v>70.166540946133964</v>
      </c>
      <c r="K64" s="211" t="s">
        <v>3125</v>
      </c>
      <c r="L64" s="249">
        <v>100</v>
      </c>
      <c r="M64" s="249">
        <v>100</v>
      </c>
      <c r="N64" s="249">
        <f>+VLOOKUP($B64,Hoja1!$C$2:$PS$108,316,0)</f>
        <v>100</v>
      </c>
      <c r="O64" s="114" t="s">
        <v>1511</v>
      </c>
      <c r="P64" s="258" t="str">
        <f t="shared" si="13"/>
        <v>6</v>
      </c>
      <c r="Q64" s="211" t="s">
        <v>3129</v>
      </c>
      <c r="R64" s="248" t="s">
        <v>492</v>
      </c>
      <c r="S64" s="217">
        <f t="shared" si="19"/>
        <v>100</v>
      </c>
      <c r="T64" s="217">
        <f t="shared" si="20"/>
        <v>100</v>
      </c>
      <c r="U64" s="218">
        <f t="shared" si="21"/>
        <v>1</v>
      </c>
      <c r="V64" s="217">
        <f t="shared" si="25"/>
        <v>100</v>
      </c>
      <c r="W64" s="217">
        <f t="shared" si="22"/>
        <v>100</v>
      </c>
      <c r="X64" s="218">
        <f t="shared" si="23"/>
        <v>1</v>
      </c>
      <c r="Y64" s="252">
        <v>3</v>
      </c>
      <c r="Z64" s="211" t="s">
        <v>3132</v>
      </c>
      <c r="AA64" s="253">
        <v>100</v>
      </c>
      <c r="AB64" s="253">
        <f>+VLOOKUP($A64,Hoja2!$L$2:$DI$116,91,0)</f>
        <v>24.990000000000002</v>
      </c>
      <c r="AC64" s="254">
        <f t="shared" si="11"/>
        <v>0.24990000000000001</v>
      </c>
      <c r="AD64" s="253">
        <f>+VLOOKUP($A64,Hoja2!$L$2:$DI$116,89,0)</f>
        <v>24.990000000000002</v>
      </c>
      <c r="AE64" s="253">
        <f>+VLOOKUP($A64,Hoja2!$L$2:$DI$116,91,0)</f>
        <v>24.990000000000002</v>
      </c>
      <c r="AF64" s="254">
        <f t="shared" si="24"/>
        <v>1</v>
      </c>
    </row>
    <row r="65" spans="1:32" ht="120" x14ac:dyDescent="0.25">
      <c r="A65" s="233" t="str">
        <f t="shared" si="15"/>
        <v>PD106_1</v>
      </c>
      <c r="B65" s="233" t="str">
        <f t="shared" si="16"/>
        <v>7871_7</v>
      </c>
      <c r="C65" s="211" t="s">
        <v>2977</v>
      </c>
      <c r="D65" s="211" t="s">
        <v>2978</v>
      </c>
      <c r="E65" s="248">
        <v>7871</v>
      </c>
      <c r="F65" s="211" t="s">
        <v>3112</v>
      </c>
      <c r="G65" s="211" t="s">
        <v>3113</v>
      </c>
      <c r="H65" s="249">
        <v>100</v>
      </c>
      <c r="I65" s="250">
        <f t="shared" si="17"/>
        <v>100</v>
      </c>
      <c r="J65" s="250">
        <f t="shared" si="18"/>
        <v>70.166540946133964</v>
      </c>
      <c r="K65" s="211" t="s">
        <v>3125</v>
      </c>
      <c r="L65" s="249">
        <v>100</v>
      </c>
      <c r="M65" s="249">
        <v>100</v>
      </c>
      <c r="N65" s="249">
        <f>+VLOOKUP($B65,Hoja1!$C$2:$PS$108,316,0)</f>
        <v>100</v>
      </c>
      <c r="O65" s="114" t="s">
        <v>1534</v>
      </c>
      <c r="P65" s="258" t="str">
        <f t="shared" si="13"/>
        <v>7</v>
      </c>
      <c r="Q65" s="211" t="s">
        <v>3133</v>
      </c>
      <c r="R65" s="248" t="s">
        <v>492</v>
      </c>
      <c r="S65" s="217">
        <f t="shared" si="19"/>
        <v>100</v>
      </c>
      <c r="T65" s="217">
        <f t="shared" si="20"/>
        <v>100</v>
      </c>
      <c r="U65" s="218">
        <f t="shared" si="21"/>
        <v>1</v>
      </c>
      <c r="V65" s="217">
        <f t="shared" si="25"/>
        <v>100</v>
      </c>
      <c r="W65" s="217">
        <f t="shared" si="22"/>
        <v>100</v>
      </c>
      <c r="X65" s="218">
        <f t="shared" si="23"/>
        <v>1</v>
      </c>
      <c r="Y65" s="252">
        <v>1</v>
      </c>
      <c r="Z65" s="211" t="s">
        <v>2714</v>
      </c>
      <c r="AA65" s="253">
        <v>100</v>
      </c>
      <c r="AB65" s="253">
        <f>+VLOOKUP($A65,Hoja2!$L$2:$DI$116,91,0)</f>
        <v>24.990000000000002</v>
      </c>
      <c r="AC65" s="254">
        <f t="shared" si="11"/>
        <v>0.24990000000000001</v>
      </c>
      <c r="AD65" s="253">
        <f>+VLOOKUP($A65,Hoja2!$L$2:$DI$116,89,0)</f>
        <v>24.990000000000002</v>
      </c>
      <c r="AE65" s="253">
        <f>+VLOOKUP($A65,Hoja2!$L$2:$DI$116,91,0)</f>
        <v>24.990000000000002</v>
      </c>
      <c r="AF65" s="254">
        <f t="shared" si="24"/>
        <v>1</v>
      </c>
    </row>
    <row r="66" spans="1:32" ht="120" x14ac:dyDescent="0.25">
      <c r="A66" s="233" t="str">
        <f t="shared" si="15"/>
        <v>PD106_2</v>
      </c>
      <c r="B66" s="233" t="str">
        <f t="shared" si="16"/>
        <v>7871_7</v>
      </c>
      <c r="C66" s="211" t="s">
        <v>2977</v>
      </c>
      <c r="D66" s="211" t="s">
        <v>2978</v>
      </c>
      <c r="E66" s="248">
        <v>7871</v>
      </c>
      <c r="F66" s="211" t="s">
        <v>3112</v>
      </c>
      <c r="G66" s="211" t="s">
        <v>3113</v>
      </c>
      <c r="H66" s="249">
        <v>100</v>
      </c>
      <c r="I66" s="250">
        <f t="shared" si="17"/>
        <v>100</v>
      </c>
      <c r="J66" s="250">
        <f t="shared" si="18"/>
        <v>70.166540946133964</v>
      </c>
      <c r="K66" s="211" t="s">
        <v>3125</v>
      </c>
      <c r="L66" s="249">
        <v>100</v>
      </c>
      <c r="M66" s="249">
        <v>100</v>
      </c>
      <c r="N66" s="249">
        <f>+VLOOKUP($B66,Hoja1!$C$2:$PS$108,316,0)</f>
        <v>100</v>
      </c>
      <c r="O66" s="114" t="s">
        <v>1534</v>
      </c>
      <c r="P66" s="258" t="str">
        <f t="shared" si="13"/>
        <v>7</v>
      </c>
      <c r="Q66" s="211" t="s">
        <v>3133</v>
      </c>
      <c r="R66" s="248" t="s">
        <v>492</v>
      </c>
      <c r="S66" s="217">
        <f t="shared" si="19"/>
        <v>100</v>
      </c>
      <c r="T66" s="217">
        <f t="shared" si="20"/>
        <v>100</v>
      </c>
      <c r="U66" s="218">
        <f t="shared" si="21"/>
        <v>1</v>
      </c>
      <c r="V66" s="217">
        <f t="shared" si="25"/>
        <v>100</v>
      </c>
      <c r="W66" s="217">
        <f t="shared" si="22"/>
        <v>100</v>
      </c>
      <c r="X66" s="218">
        <f t="shared" si="23"/>
        <v>1</v>
      </c>
      <c r="Y66" s="252">
        <v>2</v>
      </c>
      <c r="Z66" s="211" t="s">
        <v>3134</v>
      </c>
      <c r="AA66" s="253">
        <v>100</v>
      </c>
      <c r="AB66" s="253">
        <f>+VLOOKUP($A66,Hoja2!$L$2:$DI$116,91,0)</f>
        <v>21.04</v>
      </c>
      <c r="AC66" s="254">
        <f t="shared" si="11"/>
        <v>0.2104</v>
      </c>
      <c r="AD66" s="253">
        <f>+VLOOKUP($A66,Hoja2!$L$2:$DI$116,89,0)</f>
        <v>21.04</v>
      </c>
      <c r="AE66" s="253">
        <f>+VLOOKUP($A66,Hoja2!$L$2:$DI$116,91,0)</f>
        <v>21.04</v>
      </c>
      <c r="AF66" s="254">
        <f t="shared" si="24"/>
        <v>1</v>
      </c>
    </row>
    <row r="67" spans="1:32" ht="90" x14ac:dyDescent="0.25">
      <c r="A67" s="233" t="str">
        <f t="shared" si="15"/>
        <v>PD107_1</v>
      </c>
      <c r="B67" s="233" t="str">
        <f t="shared" si="16"/>
        <v>7871_8</v>
      </c>
      <c r="C67" s="211" t="s">
        <v>2977</v>
      </c>
      <c r="D67" s="211" t="s">
        <v>2978</v>
      </c>
      <c r="E67" s="248">
        <v>7871</v>
      </c>
      <c r="F67" s="211" t="s">
        <v>3112</v>
      </c>
      <c r="G67" s="211" t="s">
        <v>3113</v>
      </c>
      <c r="H67" s="249">
        <v>100</v>
      </c>
      <c r="I67" s="250">
        <f t="shared" si="17"/>
        <v>100</v>
      </c>
      <c r="J67" s="250">
        <f t="shared" si="18"/>
        <v>70.166540946133964</v>
      </c>
      <c r="K67" s="211" t="s">
        <v>3125</v>
      </c>
      <c r="L67" s="249">
        <v>100</v>
      </c>
      <c r="M67" s="249">
        <v>100</v>
      </c>
      <c r="N67" s="249">
        <f>+VLOOKUP($B67,Hoja1!$C$2:$PS$108,316,0)</f>
        <v>100</v>
      </c>
      <c r="O67" s="114" t="s">
        <v>1555</v>
      </c>
      <c r="P67" s="258" t="str">
        <f t="shared" si="13"/>
        <v>8</v>
      </c>
      <c r="Q67" s="211" t="s">
        <v>3135</v>
      </c>
      <c r="R67" s="248" t="s">
        <v>492</v>
      </c>
      <c r="S67" s="217">
        <f t="shared" si="19"/>
        <v>100</v>
      </c>
      <c r="T67" s="217">
        <f t="shared" si="20"/>
        <v>100</v>
      </c>
      <c r="U67" s="218">
        <f t="shared" si="21"/>
        <v>1</v>
      </c>
      <c r="V67" s="217">
        <f t="shared" si="25"/>
        <v>100</v>
      </c>
      <c r="W67" s="217">
        <f t="shared" si="22"/>
        <v>100</v>
      </c>
      <c r="X67" s="218">
        <f t="shared" si="23"/>
        <v>1</v>
      </c>
      <c r="Y67" s="252">
        <v>1</v>
      </c>
      <c r="Z67" s="211" t="s">
        <v>3136</v>
      </c>
      <c r="AA67" s="253">
        <v>100</v>
      </c>
      <c r="AB67" s="253">
        <f>+VLOOKUP($A67,Hoja2!$L$2:$DI$116,91,0)</f>
        <v>21.419999999999998</v>
      </c>
      <c r="AC67" s="254">
        <f t="shared" si="11"/>
        <v>0.21419999999999997</v>
      </c>
      <c r="AD67" s="253">
        <f>+VLOOKUP($A67,Hoja2!$L$2:$DI$116,89,0)</f>
        <v>21.419999999999998</v>
      </c>
      <c r="AE67" s="253">
        <f>+VLOOKUP($A67,Hoja2!$L$2:$DI$116,91,0)</f>
        <v>21.419999999999998</v>
      </c>
      <c r="AF67" s="254">
        <f t="shared" si="24"/>
        <v>1</v>
      </c>
    </row>
    <row r="68" spans="1:32" ht="90" x14ac:dyDescent="0.25">
      <c r="A68" s="233" t="str">
        <f t="shared" si="15"/>
        <v>PD107_2</v>
      </c>
      <c r="B68" s="233" t="str">
        <f t="shared" si="16"/>
        <v>7871_8</v>
      </c>
      <c r="C68" s="211" t="s">
        <v>2977</v>
      </c>
      <c r="D68" s="211" t="s">
        <v>2978</v>
      </c>
      <c r="E68" s="248">
        <v>7871</v>
      </c>
      <c r="F68" s="211" t="s">
        <v>3112</v>
      </c>
      <c r="G68" s="211" t="s">
        <v>3113</v>
      </c>
      <c r="H68" s="249">
        <v>100</v>
      </c>
      <c r="I68" s="250">
        <f t="shared" si="17"/>
        <v>100</v>
      </c>
      <c r="J68" s="250">
        <f t="shared" si="18"/>
        <v>70.166540946133964</v>
      </c>
      <c r="K68" s="211" t="s">
        <v>3125</v>
      </c>
      <c r="L68" s="249">
        <v>100</v>
      </c>
      <c r="M68" s="249">
        <v>100</v>
      </c>
      <c r="N68" s="249">
        <f>+VLOOKUP($B68,Hoja1!$C$2:$PS$108,316,0)</f>
        <v>100</v>
      </c>
      <c r="O68" s="114" t="s">
        <v>1555</v>
      </c>
      <c r="P68" s="258" t="str">
        <f t="shared" si="13"/>
        <v>8</v>
      </c>
      <c r="Q68" s="211" t="s">
        <v>3135</v>
      </c>
      <c r="R68" s="248" t="s">
        <v>492</v>
      </c>
      <c r="S68" s="217">
        <f t="shared" si="19"/>
        <v>100</v>
      </c>
      <c r="T68" s="217">
        <f t="shared" si="20"/>
        <v>100</v>
      </c>
      <c r="U68" s="218">
        <f t="shared" si="21"/>
        <v>1</v>
      </c>
      <c r="V68" s="217">
        <f t="shared" si="25"/>
        <v>100</v>
      </c>
      <c r="W68" s="217">
        <f t="shared" si="22"/>
        <v>100</v>
      </c>
      <c r="X68" s="218">
        <f t="shared" si="23"/>
        <v>1</v>
      </c>
      <c r="Y68" s="252">
        <v>2</v>
      </c>
      <c r="Z68" s="211" t="s">
        <v>3137</v>
      </c>
      <c r="AA68" s="253">
        <v>100</v>
      </c>
      <c r="AB68" s="253">
        <f>+VLOOKUP($A68,Hoja2!$L$2:$DI$116,91,0)</f>
        <v>16.670000000000002</v>
      </c>
      <c r="AC68" s="254">
        <f t="shared" si="11"/>
        <v>0.16670000000000001</v>
      </c>
      <c r="AD68" s="253">
        <f>+VLOOKUP($A68,Hoja2!$L$2:$DI$116,89,0)</f>
        <v>16.670000000000002</v>
      </c>
      <c r="AE68" s="253">
        <f>+VLOOKUP($A68,Hoja2!$L$2:$DI$116,91,0)</f>
        <v>16.670000000000002</v>
      </c>
      <c r="AF68" s="254">
        <f t="shared" si="24"/>
        <v>1</v>
      </c>
    </row>
    <row r="69" spans="1:32" ht="90" x14ac:dyDescent="0.25">
      <c r="A69" s="233" t="str">
        <f t="shared" si="15"/>
        <v>PD107_3</v>
      </c>
      <c r="B69" s="233" t="str">
        <f t="shared" si="16"/>
        <v>7871_8</v>
      </c>
      <c r="C69" s="211" t="s">
        <v>2977</v>
      </c>
      <c r="D69" s="211" t="s">
        <v>2978</v>
      </c>
      <c r="E69" s="248">
        <v>7871</v>
      </c>
      <c r="F69" s="211" t="s">
        <v>3112</v>
      </c>
      <c r="G69" s="211" t="s">
        <v>3113</v>
      </c>
      <c r="H69" s="249">
        <v>100</v>
      </c>
      <c r="I69" s="250">
        <f t="shared" si="17"/>
        <v>100</v>
      </c>
      <c r="J69" s="250">
        <f t="shared" si="18"/>
        <v>70.166540946133964</v>
      </c>
      <c r="K69" s="211" t="s">
        <v>3125</v>
      </c>
      <c r="L69" s="249">
        <v>100</v>
      </c>
      <c r="M69" s="249">
        <v>100</v>
      </c>
      <c r="N69" s="249">
        <f>+VLOOKUP($B69,Hoja1!$C$2:$PS$108,316,0)</f>
        <v>100</v>
      </c>
      <c r="O69" s="114" t="s">
        <v>1555</v>
      </c>
      <c r="P69" s="258" t="str">
        <f t="shared" si="13"/>
        <v>8</v>
      </c>
      <c r="Q69" s="211" t="s">
        <v>3135</v>
      </c>
      <c r="R69" s="248" t="s">
        <v>492</v>
      </c>
      <c r="S69" s="217">
        <f t="shared" si="19"/>
        <v>100</v>
      </c>
      <c r="T69" s="217">
        <f t="shared" si="20"/>
        <v>100</v>
      </c>
      <c r="U69" s="218">
        <f t="shared" si="21"/>
        <v>1</v>
      </c>
      <c r="V69" s="217">
        <f t="shared" si="25"/>
        <v>100</v>
      </c>
      <c r="W69" s="217">
        <f t="shared" si="22"/>
        <v>100</v>
      </c>
      <c r="X69" s="218">
        <f t="shared" si="23"/>
        <v>1</v>
      </c>
      <c r="Y69" s="252">
        <v>3</v>
      </c>
      <c r="Z69" s="211" t="s">
        <v>3138</v>
      </c>
      <c r="AA69" s="253">
        <v>100</v>
      </c>
      <c r="AB69" s="253">
        <f>+VLOOKUP($A69,Hoja2!$L$2:$DI$116,91,0)</f>
        <v>22.22</v>
      </c>
      <c r="AC69" s="254">
        <f t="shared" si="11"/>
        <v>0.22219999999999998</v>
      </c>
      <c r="AD69" s="253">
        <f>+VLOOKUP($A69,Hoja2!$L$2:$DI$116,89,0)</f>
        <v>22.22</v>
      </c>
      <c r="AE69" s="253">
        <f>+VLOOKUP($A69,Hoja2!$L$2:$DI$116,91,0)</f>
        <v>22.22</v>
      </c>
      <c r="AF69" s="254">
        <f t="shared" si="24"/>
        <v>1</v>
      </c>
    </row>
    <row r="70" spans="1:32" ht="90" x14ac:dyDescent="0.25">
      <c r="A70" s="233" t="str">
        <f t="shared" si="15"/>
        <v>PD107_4</v>
      </c>
      <c r="B70" s="233" t="str">
        <f t="shared" si="16"/>
        <v>7871_8</v>
      </c>
      <c r="C70" s="211" t="s">
        <v>2977</v>
      </c>
      <c r="D70" s="211" t="s">
        <v>2978</v>
      </c>
      <c r="E70" s="248">
        <v>7871</v>
      </c>
      <c r="F70" s="211" t="s">
        <v>3112</v>
      </c>
      <c r="G70" s="211" t="s">
        <v>3113</v>
      </c>
      <c r="H70" s="249">
        <v>100</v>
      </c>
      <c r="I70" s="250">
        <f t="shared" si="17"/>
        <v>100</v>
      </c>
      <c r="J70" s="250">
        <f t="shared" si="18"/>
        <v>70.166540946133964</v>
      </c>
      <c r="K70" s="211" t="s">
        <v>3125</v>
      </c>
      <c r="L70" s="249">
        <v>100</v>
      </c>
      <c r="M70" s="249">
        <v>100</v>
      </c>
      <c r="N70" s="249">
        <f>+VLOOKUP($B70,Hoja1!$C$2:$PS$108,316,0)</f>
        <v>100</v>
      </c>
      <c r="O70" s="114" t="s">
        <v>1555</v>
      </c>
      <c r="P70" s="258" t="str">
        <f t="shared" si="13"/>
        <v>8</v>
      </c>
      <c r="Q70" s="211" t="s">
        <v>3135</v>
      </c>
      <c r="R70" s="248" t="s">
        <v>492</v>
      </c>
      <c r="S70" s="217">
        <f t="shared" si="19"/>
        <v>100</v>
      </c>
      <c r="T70" s="217">
        <f t="shared" si="20"/>
        <v>100</v>
      </c>
      <c r="U70" s="218">
        <f t="shared" si="21"/>
        <v>1</v>
      </c>
      <c r="V70" s="217">
        <f t="shared" si="25"/>
        <v>100</v>
      </c>
      <c r="W70" s="217">
        <f t="shared" si="22"/>
        <v>100</v>
      </c>
      <c r="X70" s="218">
        <f t="shared" si="23"/>
        <v>1</v>
      </c>
      <c r="Y70" s="252">
        <v>4</v>
      </c>
      <c r="Z70" s="211" t="s">
        <v>3139</v>
      </c>
      <c r="AA70" s="253">
        <v>100</v>
      </c>
      <c r="AB70" s="253">
        <f>+VLOOKUP($A70,Hoja2!$L$2:$DI$116,91,0)</f>
        <v>0</v>
      </c>
      <c r="AC70" s="254">
        <f t="shared" si="11"/>
        <v>0</v>
      </c>
      <c r="AD70" s="253">
        <f>+VLOOKUP($A70,Hoja2!$L$2:$DI$116,89,0)</f>
        <v>0</v>
      </c>
      <c r="AE70" s="253">
        <f>+VLOOKUP($A70,Hoja2!$L$2:$DI$116,91,0)</f>
        <v>0</v>
      </c>
      <c r="AF70" s="254">
        <f t="shared" si="24"/>
        <v>0</v>
      </c>
    </row>
    <row r="71" spans="1:32" ht="90" x14ac:dyDescent="0.25">
      <c r="A71" s="233" t="str">
        <f t="shared" ref="A71:A102" si="26">+O71&amp;"_"&amp;Y71</f>
        <v>PD107_5</v>
      </c>
      <c r="B71" s="233" t="str">
        <f t="shared" ref="B71:B102" si="27">+E71&amp;"_"&amp;P71</f>
        <v>7871_8</v>
      </c>
      <c r="C71" s="211" t="s">
        <v>2977</v>
      </c>
      <c r="D71" s="211" t="s">
        <v>2978</v>
      </c>
      <c r="E71" s="248">
        <v>7871</v>
      </c>
      <c r="F71" s="211" t="s">
        <v>3112</v>
      </c>
      <c r="G71" s="211" t="s">
        <v>3113</v>
      </c>
      <c r="H71" s="249">
        <v>100</v>
      </c>
      <c r="I71" s="250">
        <f t="shared" ref="I71:I102" si="28">+VLOOKUP($E71,base2,320,0)</f>
        <v>100</v>
      </c>
      <c r="J71" s="250">
        <f t="shared" ref="J71:J102" si="29">+VLOOKUP($E71,base2,321,0)</f>
        <v>70.166540946133964</v>
      </c>
      <c r="K71" s="211" t="s">
        <v>3125</v>
      </c>
      <c r="L71" s="249">
        <v>100</v>
      </c>
      <c r="M71" s="249">
        <v>100</v>
      </c>
      <c r="N71" s="249">
        <f>+VLOOKUP($B71,Hoja1!$C$2:$PS$108,316,0)</f>
        <v>100</v>
      </c>
      <c r="O71" s="114" t="s">
        <v>1555</v>
      </c>
      <c r="P71" s="258" t="str">
        <f t="shared" si="13"/>
        <v>8</v>
      </c>
      <c r="Q71" s="211" t="s">
        <v>3135</v>
      </c>
      <c r="R71" s="248" t="s">
        <v>492</v>
      </c>
      <c r="S71" s="217">
        <f t="shared" ref="S71:S102" si="30">+VLOOKUP($O71,base,67,0)</f>
        <v>100</v>
      </c>
      <c r="T71" s="217">
        <f t="shared" ref="T71:T102" si="31">+VLOOKUP($O71,base,342,0)</f>
        <v>100</v>
      </c>
      <c r="U71" s="218">
        <f t="shared" ref="U71:U102" si="32">IFERROR(T71/S71,0)</f>
        <v>1</v>
      </c>
      <c r="V71" s="217">
        <f t="shared" si="25"/>
        <v>100</v>
      </c>
      <c r="W71" s="217">
        <f t="shared" ref="W71:W102" si="33">+VLOOKUP($O71,base,342,0)</f>
        <v>100</v>
      </c>
      <c r="X71" s="218">
        <f t="shared" ref="X71:X102" si="34">IFERROR(W71/V71,0)</f>
        <v>1</v>
      </c>
      <c r="Y71" s="252">
        <v>5</v>
      </c>
      <c r="Z71" s="211" t="s">
        <v>3140</v>
      </c>
      <c r="AA71" s="253">
        <v>100</v>
      </c>
      <c r="AB71" s="253">
        <f>+VLOOKUP($A71,Hoja2!$L$2:$DI$116,91,0)</f>
        <v>0</v>
      </c>
      <c r="AC71" s="254">
        <f t="shared" si="11"/>
        <v>0</v>
      </c>
      <c r="AD71" s="253">
        <f>+VLOOKUP($A71,Hoja2!$L$2:$DI$116,89,0)</f>
        <v>0</v>
      </c>
      <c r="AE71" s="253">
        <f>+VLOOKUP($A71,Hoja2!$L$2:$DI$116,91,0)</f>
        <v>0</v>
      </c>
      <c r="AF71" s="254">
        <f t="shared" ref="AF71:AF102" si="35">IFERROR(AE71/AD71,0)</f>
        <v>0</v>
      </c>
    </row>
    <row r="72" spans="1:32" ht="165" x14ac:dyDescent="0.25">
      <c r="A72" s="233" t="str">
        <f t="shared" si="26"/>
        <v>PD108_1</v>
      </c>
      <c r="B72" s="233" t="str">
        <f t="shared" si="27"/>
        <v>7871_9</v>
      </c>
      <c r="C72" s="211" t="s">
        <v>2977</v>
      </c>
      <c r="D72" s="211" t="s">
        <v>2978</v>
      </c>
      <c r="E72" s="248">
        <v>7871</v>
      </c>
      <c r="F72" s="211" t="s">
        <v>3112</v>
      </c>
      <c r="G72" s="211" t="s">
        <v>3113</v>
      </c>
      <c r="H72" s="249">
        <v>100</v>
      </c>
      <c r="I72" s="250">
        <f t="shared" si="28"/>
        <v>100</v>
      </c>
      <c r="J72" s="250">
        <f t="shared" si="29"/>
        <v>70.166540946133964</v>
      </c>
      <c r="K72" s="211" t="s">
        <v>3125</v>
      </c>
      <c r="L72" s="249">
        <v>100</v>
      </c>
      <c r="M72" s="249">
        <v>100</v>
      </c>
      <c r="N72" s="249">
        <f>+VLOOKUP($B72,Hoja1!$C$2:$PS$108,316,0)</f>
        <v>100</v>
      </c>
      <c r="O72" s="114" t="s">
        <v>1580</v>
      </c>
      <c r="P72" s="258" t="str">
        <f t="shared" si="13"/>
        <v>9</v>
      </c>
      <c r="Q72" s="211" t="s">
        <v>3141</v>
      </c>
      <c r="R72" s="248" t="s">
        <v>492</v>
      </c>
      <c r="S72" s="217">
        <f t="shared" si="30"/>
        <v>100</v>
      </c>
      <c r="T72" s="217">
        <f t="shared" si="31"/>
        <v>100</v>
      </c>
      <c r="U72" s="218">
        <f t="shared" si="32"/>
        <v>1</v>
      </c>
      <c r="V72" s="217">
        <f t="shared" si="25"/>
        <v>100</v>
      </c>
      <c r="W72" s="217">
        <f t="shared" si="33"/>
        <v>100</v>
      </c>
      <c r="X72" s="218">
        <f t="shared" si="34"/>
        <v>1</v>
      </c>
      <c r="Y72" s="252">
        <v>1</v>
      </c>
      <c r="Z72" s="211" t="s">
        <v>3142</v>
      </c>
      <c r="AA72" s="253">
        <v>100</v>
      </c>
      <c r="AB72" s="253">
        <f>+VLOOKUP($A72,Hoja2!$L$2:$DI$116,91,0)</f>
        <v>16.66</v>
      </c>
      <c r="AC72" s="254">
        <f t="shared" ref="AC72:AC108" si="36">+AB72/AA72</f>
        <v>0.1666</v>
      </c>
      <c r="AD72" s="253">
        <f>+VLOOKUP($A72,Hoja2!$L$2:$DI$116,89,0)</f>
        <v>16.66</v>
      </c>
      <c r="AE72" s="253">
        <f>+VLOOKUP($A72,Hoja2!$L$2:$DI$116,91,0)</f>
        <v>16.66</v>
      </c>
      <c r="AF72" s="254">
        <f t="shared" si="35"/>
        <v>1</v>
      </c>
    </row>
    <row r="73" spans="1:32" ht="165" x14ac:dyDescent="0.25">
      <c r="A73" s="233" t="str">
        <f t="shared" si="26"/>
        <v>PD108_2</v>
      </c>
      <c r="B73" s="233" t="str">
        <f t="shared" si="27"/>
        <v>7871_9</v>
      </c>
      <c r="C73" s="211" t="s">
        <v>2977</v>
      </c>
      <c r="D73" s="211" t="s">
        <v>2978</v>
      </c>
      <c r="E73" s="248">
        <v>7871</v>
      </c>
      <c r="F73" s="211" t="s">
        <v>3112</v>
      </c>
      <c r="G73" s="211" t="s">
        <v>3113</v>
      </c>
      <c r="H73" s="249">
        <v>100</v>
      </c>
      <c r="I73" s="250">
        <f t="shared" si="28"/>
        <v>100</v>
      </c>
      <c r="J73" s="250">
        <f t="shared" si="29"/>
        <v>70.166540946133964</v>
      </c>
      <c r="K73" s="211" t="s">
        <v>3125</v>
      </c>
      <c r="L73" s="249">
        <v>100</v>
      </c>
      <c r="M73" s="249">
        <v>100</v>
      </c>
      <c r="N73" s="249">
        <f>+VLOOKUP($B73,Hoja1!$C$2:$PS$108,316,0)</f>
        <v>100</v>
      </c>
      <c r="O73" s="114" t="s">
        <v>1580</v>
      </c>
      <c r="P73" s="258" t="str">
        <f t="shared" si="13"/>
        <v>9</v>
      </c>
      <c r="Q73" s="211" t="s">
        <v>3141</v>
      </c>
      <c r="R73" s="248" t="s">
        <v>492</v>
      </c>
      <c r="S73" s="217">
        <f t="shared" si="30"/>
        <v>100</v>
      </c>
      <c r="T73" s="217">
        <f t="shared" si="31"/>
        <v>100</v>
      </c>
      <c r="U73" s="218">
        <f t="shared" si="32"/>
        <v>1</v>
      </c>
      <c r="V73" s="217">
        <f t="shared" si="25"/>
        <v>100</v>
      </c>
      <c r="W73" s="217">
        <f t="shared" si="33"/>
        <v>100</v>
      </c>
      <c r="X73" s="218">
        <f t="shared" si="34"/>
        <v>1</v>
      </c>
      <c r="Y73" s="252">
        <v>2</v>
      </c>
      <c r="Z73" s="211" t="s">
        <v>3143</v>
      </c>
      <c r="AA73" s="253">
        <v>100</v>
      </c>
      <c r="AB73" s="253">
        <f>+VLOOKUP($A73,Hoja2!$L$2:$DI$116,91,0)</f>
        <v>18.18</v>
      </c>
      <c r="AC73" s="254">
        <f t="shared" si="36"/>
        <v>0.18179999999999999</v>
      </c>
      <c r="AD73" s="253">
        <f>+VLOOKUP($A73,Hoja2!$L$2:$DI$116,89,0)</f>
        <v>18.18</v>
      </c>
      <c r="AE73" s="253">
        <f>+VLOOKUP($A73,Hoja2!$L$2:$DI$116,91,0)</f>
        <v>18.18</v>
      </c>
      <c r="AF73" s="254">
        <f t="shared" si="35"/>
        <v>1</v>
      </c>
    </row>
    <row r="74" spans="1:32" ht="90" x14ac:dyDescent="0.25">
      <c r="A74" s="233" t="str">
        <f t="shared" si="26"/>
        <v>PD109_1</v>
      </c>
      <c r="B74" s="233" t="str">
        <f t="shared" si="27"/>
        <v>7871_10</v>
      </c>
      <c r="C74" s="211" t="s">
        <v>2977</v>
      </c>
      <c r="D74" s="211" t="s">
        <v>2978</v>
      </c>
      <c r="E74" s="248">
        <v>7871</v>
      </c>
      <c r="F74" s="211" t="s">
        <v>3112</v>
      </c>
      <c r="G74" s="211" t="s">
        <v>3113</v>
      </c>
      <c r="H74" s="249">
        <v>100</v>
      </c>
      <c r="I74" s="250">
        <f t="shared" si="28"/>
        <v>100</v>
      </c>
      <c r="J74" s="250">
        <f t="shared" si="29"/>
        <v>70.166540946133964</v>
      </c>
      <c r="K74" s="211" t="s">
        <v>3144</v>
      </c>
      <c r="L74" s="249">
        <v>100</v>
      </c>
      <c r="M74" s="249">
        <f>+VLOOKUP(B74,Hoja1!$C$2:$PS$108,315,0)</f>
        <v>100</v>
      </c>
      <c r="N74" s="249">
        <f>+VLOOKUP($B74,Hoja1!$C$2:$PS$108,316,0)</f>
        <v>100</v>
      </c>
      <c r="O74" s="114" t="s">
        <v>1598</v>
      </c>
      <c r="P74" s="258" t="str">
        <f t="shared" ref="P74:P81" si="37">+MID(Q74,1,2)</f>
        <v>10</v>
      </c>
      <c r="Q74" s="211" t="s">
        <v>3145</v>
      </c>
      <c r="R74" s="248" t="s">
        <v>492</v>
      </c>
      <c r="S74" s="217">
        <f t="shared" si="30"/>
        <v>100</v>
      </c>
      <c r="T74" s="217">
        <f t="shared" si="31"/>
        <v>100</v>
      </c>
      <c r="U74" s="218">
        <f t="shared" si="32"/>
        <v>1</v>
      </c>
      <c r="V74" s="217">
        <f t="shared" si="25"/>
        <v>100</v>
      </c>
      <c r="W74" s="217">
        <f t="shared" si="33"/>
        <v>100</v>
      </c>
      <c r="X74" s="218">
        <f t="shared" si="34"/>
        <v>1</v>
      </c>
      <c r="Y74" s="252">
        <v>1</v>
      </c>
      <c r="Z74" s="211" t="s">
        <v>3146</v>
      </c>
      <c r="AA74" s="253">
        <v>100</v>
      </c>
      <c r="AB74" s="253">
        <f>+VLOOKUP($A74,Hoja2!$L$2:$DI$116,91,0)</f>
        <v>28.56</v>
      </c>
      <c r="AC74" s="254">
        <f t="shared" si="36"/>
        <v>0.28559999999999997</v>
      </c>
      <c r="AD74" s="253">
        <f>+VLOOKUP($A74,Hoja2!$L$2:$DI$116,89,0)</f>
        <v>28.56</v>
      </c>
      <c r="AE74" s="253">
        <f>+VLOOKUP($A74,Hoja2!$L$2:$DI$116,91,0)</f>
        <v>28.56</v>
      </c>
      <c r="AF74" s="254">
        <f t="shared" si="35"/>
        <v>1</v>
      </c>
    </row>
    <row r="75" spans="1:32" ht="90" x14ac:dyDescent="0.25">
      <c r="A75" s="233" t="str">
        <f t="shared" si="26"/>
        <v>PD109_2</v>
      </c>
      <c r="B75" s="233" t="str">
        <f t="shared" si="27"/>
        <v>7871_10</v>
      </c>
      <c r="C75" s="211" t="s">
        <v>2977</v>
      </c>
      <c r="D75" s="211" t="s">
        <v>2978</v>
      </c>
      <c r="E75" s="248">
        <v>7871</v>
      </c>
      <c r="F75" s="211" t="s">
        <v>3112</v>
      </c>
      <c r="G75" s="211" t="s">
        <v>3113</v>
      </c>
      <c r="H75" s="249">
        <v>100</v>
      </c>
      <c r="I75" s="250">
        <f t="shared" si="28"/>
        <v>100</v>
      </c>
      <c r="J75" s="250">
        <f t="shared" si="29"/>
        <v>70.166540946133964</v>
      </c>
      <c r="K75" s="211" t="s">
        <v>3144</v>
      </c>
      <c r="L75" s="249">
        <v>100</v>
      </c>
      <c r="M75" s="249">
        <f>+VLOOKUP(B75,Hoja1!$C$2:$PS$108,315,0)</f>
        <v>100</v>
      </c>
      <c r="N75" s="249">
        <f>+VLOOKUP($B75,Hoja1!$C$2:$PS$108,316,0)</f>
        <v>100</v>
      </c>
      <c r="O75" s="114" t="s">
        <v>1598</v>
      </c>
      <c r="P75" s="258" t="str">
        <f t="shared" si="37"/>
        <v>10</v>
      </c>
      <c r="Q75" s="211" t="s">
        <v>3145</v>
      </c>
      <c r="R75" s="248" t="s">
        <v>492</v>
      </c>
      <c r="S75" s="217">
        <f t="shared" si="30"/>
        <v>100</v>
      </c>
      <c r="T75" s="217">
        <f t="shared" si="31"/>
        <v>100</v>
      </c>
      <c r="U75" s="218">
        <f t="shared" si="32"/>
        <v>1</v>
      </c>
      <c r="V75" s="217">
        <f t="shared" si="25"/>
        <v>100</v>
      </c>
      <c r="W75" s="217">
        <f t="shared" si="33"/>
        <v>100</v>
      </c>
      <c r="X75" s="218">
        <f t="shared" si="34"/>
        <v>1</v>
      </c>
      <c r="Y75" s="252">
        <v>2</v>
      </c>
      <c r="Z75" s="211" t="s">
        <v>3147</v>
      </c>
      <c r="AA75" s="253">
        <v>100</v>
      </c>
      <c r="AB75" s="253">
        <f>+VLOOKUP($A75,Hoja2!$L$2:$DI$116,91,0)</f>
        <v>12.5</v>
      </c>
      <c r="AC75" s="254">
        <f t="shared" si="36"/>
        <v>0.125</v>
      </c>
      <c r="AD75" s="253">
        <f>+VLOOKUP($A75,Hoja2!$L$2:$DI$116,89,0)</f>
        <v>12.5</v>
      </c>
      <c r="AE75" s="253">
        <f>+VLOOKUP($A75,Hoja2!$L$2:$DI$116,91,0)</f>
        <v>12.5</v>
      </c>
      <c r="AF75" s="254">
        <f t="shared" si="35"/>
        <v>1</v>
      </c>
    </row>
    <row r="76" spans="1:32" ht="90" x14ac:dyDescent="0.25">
      <c r="A76" s="233" t="str">
        <f t="shared" si="26"/>
        <v>PD109_3</v>
      </c>
      <c r="B76" s="233" t="str">
        <f t="shared" si="27"/>
        <v>7871_10</v>
      </c>
      <c r="C76" s="211" t="s">
        <v>2977</v>
      </c>
      <c r="D76" s="211" t="s">
        <v>2978</v>
      </c>
      <c r="E76" s="248">
        <v>7871</v>
      </c>
      <c r="F76" s="211" t="s">
        <v>3112</v>
      </c>
      <c r="G76" s="211" t="s">
        <v>3113</v>
      </c>
      <c r="H76" s="249">
        <v>100</v>
      </c>
      <c r="I76" s="250">
        <f t="shared" si="28"/>
        <v>100</v>
      </c>
      <c r="J76" s="250">
        <f t="shared" si="29"/>
        <v>70.166540946133964</v>
      </c>
      <c r="K76" s="211" t="s">
        <v>3144</v>
      </c>
      <c r="L76" s="249">
        <v>100</v>
      </c>
      <c r="M76" s="249">
        <f>+VLOOKUP(B76,Hoja1!$C$2:$PS$108,315,0)</f>
        <v>100</v>
      </c>
      <c r="N76" s="249">
        <f>+VLOOKUP($B76,Hoja1!$C$2:$PS$108,316,0)</f>
        <v>100</v>
      </c>
      <c r="O76" s="114" t="s">
        <v>1598</v>
      </c>
      <c r="P76" s="258" t="str">
        <f t="shared" si="37"/>
        <v>10</v>
      </c>
      <c r="Q76" s="211" t="s">
        <v>3145</v>
      </c>
      <c r="R76" s="248" t="s">
        <v>492</v>
      </c>
      <c r="S76" s="217">
        <f t="shared" si="30"/>
        <v>100</v>
      </c>
      <c r="T76" s="217">
        <f t="shared" si="31"/>
        <v>100</v>
      </c>
      <c r="U76" s="218">
        <f t="shared" si="32"/>
        <v>1</v>
      </c>
      <c r="V76" s="217">
        <f t="shared" si="25"/>
        <v>100</v>
      </c>
      <c r="W76" s="217">
        <f t="shared" si="33"/>
        <v>100</v>
      </c>
      <c r="X76" s="218">
        <f t="shared" si="34"/>
        <v>1</v>
      </c>
      <c r="Y76" s="252">
        <v>3</v>
      </c>
      <c r="Z76" s="211" t="s">
        <v>3148</v>
      </c>
      <c r="AA76" s="253">
        <v>100</v>
      </c>
      <c r="AB76" s="253">
        <f>+VLOOKUP($A76,Hoja2!$L$2:$DI$116,91,0)</f>
        <v>33.32</v>
      </c>
      <c r="AC76" s="254">
        <f t="shared" si="36"/>
        <v>0.3332</v>
      </c>
      <c r="AD76" s="253">
        <f>+VLOOKUP($A76,Hoja2!$L$2:$DI$116,89,0)</f>
        <v>33.32</v>
      </c>
      <c r="AE76" s="253">
        <f>+VLOOKUP($A76,Hoja2!$L$2:$DI$116,91,0)</f>
        <v>33.32</v>
      </c>
      <c r="AF76" s="254">
        <f t="shared" si="35"/>
        <v>1</v>
      </c>
    </row>
    <row r="77" spans="1:32" ht="90" x14ac:dyDescent="0.25">
      <c r="A77" s="233" t="str">
        <f t="shared" si="26"/>
        <v>PD110_1</v>
      </c>
      <c r="B77" s="233" t="str">
        <f t="shared" si="27"/>
        <v>7871_11</v>
      </c>
      <c r="C77" s="211" t="s">
        <v>2977</v>
      </c>
      <c r="D77" s="211" t="s">
        <v>2978</v>
      </c>
      <c r="E77" s="248">
        <v>7871</v>
      </c>
      <c r="F77" s="211" t="s">
        <v>3112</v>
      </c>
      <c r="G77" s="211" t="s">
        <v>3113</v>
      </c>
      <c r="H77" s="249">
        <v>100</v>
      </c>
      <c r="I77" s="250">
        <f t="shared" si="28"/>
        <v>100</v>
      </c>
      <c r="J77" s="250">
        <f t="shared" si="29"/>
        <v>70.166540946133964</v>
      </c>
      <c r="K77" s="211" t="s">
        <v>3144</v>
      </c>
      <c r="L77" s="249">
        <v>100</v>
      </c>
      <c r="M77" s="249">
        <f>+VLOOKUP(B77,Hoja1!$C$2:$PS$108,315,0)</f>
        <v>100</v>
      </c>
      <c r="N77" s="249">
        <f>+VLOOKUP($B77,Hoja1!$C$2:$PS$108,316,0)</f>
        <v>100</v>
      </c>
      <c r="O77" s="114" t="s">
        <v>1624</v>
      </c>
      <c r="P77" s="258" t="str">
        <f t="shared" si="37"/>
        <v>11</v>
      </c>
      <c r="Q77" s="211" t="s">
        <v>3149</v>
      </c>
      <c r="R77" s="248" t="s">
        <v>492</v>
      </c>
      <c r="S77" s="217">
        <f t="shared" si="30"/>
        <v>100</v>
      </c>
      <c r="T77" s="217">
        <f t="shared" si="31"/>
        <v>100</v>
      </c>
      <c r="U77" s="218">
        <f t="shared" si="32"/>
        <v>1</v>
      </c>
      <c r="V77" s="217">
        <f t="shared" si="25"/>
        <v>100</v>
      </c>
      <c r="W77" s="217">
        <f t="shared" si="33"/>
        <v>100</v>
      </c>
      <c r="X77" s="218">
        <f t="shared" si="34"/>
        <v>1</v>
      </c>
      <c r="Y77" s="252">
        <v>1</v>
      </c>
      <c r="Z77" s="211" t="s">
        <v>3150</v>
      </c>
      <c r="AA77" s="253">
        <v>100</v>
      </c>
      <c r="AB77" s="253">
        <f>+VLOOKUP($A77,Hoja2!$L$2:$DI$116,91,0)</f>
        <v>18.18</v>
      </c>
      <c r="AC77" s="254">
        <f t="shared" si="36"/>
        <v>0.18179999999999999</v>
      </c>
      <c r="AD77" s="253">
        <f>+VLOOKUP($A77,Hoja2!$L$2:$DI$116,89,0)</f>
        <v>18.18</v>
      </c>
      <c r="AE77" s="253">
        <f>+VLOOKUP($A77,Hoja2!$L$2:$DI$116,91,0)</f>
        <v>18.18</v>
      </c>
      <c r="AF77" s="254">
        <f t="shared" si="35"/>
        <v>1</v>
      </c>
    </row>
    <row r="78" spans="1:32" ht="90" x14ac:dyDescent="0.25">
      <c r="A78" s="233" t="str">
        <f t="shared" si="26"/>
        <v>PD110_2</v>
      </c>
      <c r="B78" s="233" t="str">
        <f t="shared" si="27"/>
        <v>7871_11</v>
      </c>
      <c r="C78" s="211" t="s">
        <v>2977</v>
      </c>
      <c r="D78" s="211" t="s">
        <v>2978</v>
      </c>
      <c r="E78" s="248">
        <v>7871</v>
      </c>
      <c r="F78" s="211" t="s">
        <v>3112</v>
      </c>
      <c r="G78" s="211" t="s">
        <v>3113</v>
      </c>
      <c r="H78" s="249">
        <v>100</v>
      </c>
      <c r="I78" s="250">
        <f t="shared" si="28"/>
        <v>100</v>
      </c>
      <c r="J78" s="250">
        <f t="shared" si="29"/>
        <v>70.166540946133964</v>
      </c>
      <c r="K78" s="211" t="s">
        <v>3144</v>
      </c>
      <c r="L78" s="249">
        <v>100</v>
      </c>
      <c r="M78" s="249">
        <f>+VLOOKUP(B78,Hoja1!$C$2:$PS$108,315,0)</f>
        <v>100</v>
      </c>
      <c r="N78" s="249">
        <f>+VLOOKUP($B78,Hoja1!$C$2:$PS$108,316,0)</f>
        <v>100</v>
      </c>
      <c r="O78" s="114" t="s">
        <v>1624</v>
      </c>
      <c r="P78" s="258" t="str">
        <f t="shared" si="37"/>
        <v>11</v>
      </c>
      <c r="Q78" s="211" t="s">
        <v>3149</v>
      </c>
      <c r="R78" s="248" t="s">
        <v>492</v>
      </c>
      <c r="S78" s="217">
        <f t="shared" si="30"/>
        <v>100</v>
      </c>
      <c r="T78" s="217">
        <f t="shared" si="31"/>
        <v>100</v>
      </c>
      <c r="U78" s="218">
        <f t="shared" si="32"/>
        <v>1</v>
      </c>
      <c r="V78" s="217">
        <f t="shared" si="25"/>
        <v>100</v>
      </c>
      <c r="W78" s="217">
        <f t="shared" si="33"/>
        <v>100</v>
      </c>
      <c r="X78" s="218">
        <f t="shared" si="34"/>
        <v>1</v>
      </c>
      <c r="Y78" s="252">
        <v>2</v>
      </c>
      <c r="Z78" s="211" t="s">
        <v>3151</v>
      </c>
      <c r="AA78" s="253">
        <v>100</v>
      </c>
      <c r="AB78" s="253">
        <f>+VLOOKUP($A78,Hoja2!$L$2:$DI$116,91,0)</f>
        <v>25</v>
      </c>
      <c r="AC78" s="254">
        <f t="shared" si="36"/>
        <v>0.25</v>
      </c>
      <c r="AD78" s="253">
        <f>+VLOOKUP($A78,Hoja2!$L$2:$DI$116,89,0)</f>
        <v>25</v>
      </c>
      <c r="AE78" s="253">
        <f>+VLOOKUP($A78,Hoja2!$L$2:$DI$116,91,0)</f>
        <v>25</v>
      </c>
      <c r="AF78" s="254">
        <f t="shared" si="35"/>
        <v>1</v>
      </c>
    </row>
    <row r="79" spans="1:32" ht="90" x14ac:dyDescent="0.25">
      <c r="A79" s="233" t="str">
        <f t="shared" si="26"/>
        <v>PD110_3</v>
      </c>
      <c r="B79" s="233" t="str">
        <f t="shared" si="27"/>
        <v>7871_11</v>
      </c>
      <c r="C79" s="211" t="s">
        <v>2977</v>
      </c>
      <c r="D79" s="211" t="s">
        <v>2978</v>
      </c>
      <c r="E79" s="248">
        <v>7871</v>
      </c>
      <c r="F79" s="211" t="s">
        <v>3112</v>
      </c>
      <c r="G79" s="211" t="s">
        <v>3113</v>
      </c>
      <c r="H79" s="249">
        <v>100</v>
      </c>
      <c r="I79" s="250">
        <f t="shared" si="28"/>
        <v>100</v>
      </c>
      <c r="J79" s="250">
        <f t="shared" si="29"/>
        <v>70.166540946133964</v>
      </c>
      <c r="K79" s="211" t="s">
        <v>3144</v>
      </c>
      <c r="L79" s="249">
        <v>100</v>
      </c>
      <c r="M79" s="249">
        <f>+VLOOKUP(B79,Hoja1!$C$2:$PS$108,315,0)</f>
        <v>100</v>
      </c>
      <c r="N79" s="249">
        <f>+VLOOKUP($B79,Hoja1!$C$2:$PS$108,316,0)</f>
        <v>100</v>
      </c>
      <c r="O79" s="114" t="s">
        <v>1624</v>
      </c>
      <c r="P79" s="258" t="str">
        <f t="shared" si="37"/>
        <v>11</v>
      </c>
      <c r="Q79" s="211" t="s">
        <v>3149</v>
      </c>
      <c r="R79" s="248" t="s">
        <v>492</v>
      </c>
      <c r="S79" s="217">
        <f t="shared" si="30"/>
        <v>100</v>
      </c>
      <c r="T79" s="217">
        <f t="shared" si="31"/>
        <v>100</v>
      </c>
      <c r="U79" s="218">
        <f t="shared" si="32"/>
        <v>1</v>
      </c>
      <c r="V79" s="217">
        <f t="shared" si="25"/>
        <v>100</v>
      </c>
      <c r="W79" s="217">
        <f t="shared" si="33"/>
        <v>100</v>
      </c>
      <c r="X79" s="218">
        <f t="shared" si="34"/>
        <v>1</v>
      </c>
      <c r="Y79" s="252">
        <v>3</v>
      </c>
      <c r="Z79" s="211" t="s">
        <v>3152</v>
      </c>
      <c r="AA79" s="253">
        <v>100</v>
      </c>
      <c r="AB79" s="253">
        <f>+VLOOKUP($A79,Hoja2!$L$2:$DI$116,91,0)</f>
        <v>25</v>
      </c>
      <c r="AC79" s="254">
        <f t="shared" si="36"/>
        <v>0.25</v>
      </c>
      <c r="AD79" s="253">
        <f>+VLOOKUP($A79,Hoja2!$L$2:$DI$116,89,0)</f>
        <v>25</v>
      </c>
      <c r="AE79" s="253">
        <f>+VLOOKUP($A79,Hoja2!$L$2:$DI$116,91,0)</f>
        <v>25</v>
      </c>
      <c r="AF79" s="254">
        <f t="shared" si="35"/>
        <v>1</v>
      </c>
    </row>
    <row r="80" spans="1:32" ht="90" x14ac:dyDescent="0.25">
      <c r="A80" s="233" t="str">
        <f t="shared" si="26"/>
        <v>PD111_3</v>
      </c>
      <c r="B80" s="233" t="str">
        <f t="shared" si="27"/>
        <v>7871_12</v>
      </c>
      <c r="C80" s="211" t="s">
        <v>2977</v>
      </c>
      <c r="D80" s="211" t="s">
        <v>2978</v>
      </c>
      <c r="E80" s="248">
        <v>7871</v>
      </c>
      <c r="F80" s="211" t="s">
        <v>3112</v>
      </c>
      <c r="G80" s="211" t="s">
        <v>3113</v>
      </c>
      <c r="H80" s="249">
        <v>100</v>
      </c>
      <c r="I80" s="250">
        <f t="shared" si="28"/>
        <v>100</v>
      </c>
      <c r="J80" s="250">
        <f t="shared" si="29"/>
        <v>70.166540946133964</v>
      </c>
      <c r="K80" s="211" t="s">
        <v>3144</v>
      </c>
      <c r="L80" s="249">
        <v>100</v>
      </c>
      <c r="M80" s="249">
        <f>+VLOOKUP(B80,Hoja1!$C$2:$PS$108,315,0)</f>
        <v>100</v>
      </c>
      <c r="N80" s="249">
        <f>+VLOOKUP($B80,Hoja1!$C$2:$PS$108,316,0)</f>
        <v>100</v>
      </c>
      <c r="O80" s="114" t="s">
        <v>1640</v>
      </c>
      <c r="P80" s="258" t="str">
        <f t="shared" si="37"/>
        <v>12</v>
      </c>
      <c r="Q80" s="211" t="s">
        <v>1642</v>
      </c>
      <c r="R80" s="248" t="s">
        <v>3059</v>
      </c>
      <c r="S80" s="217">
        <f t="shared" si="30"/>
        <v>90</v>
      </c>
      <c r="T80" s="217">
        <f t="shared" si="31"/>
        <v>72.66</v>
      </c>
      <c r="U80" s="218">
        <f t="shared" si="32"/>
        <v>0.80733333333333335</v>
      </c>
      <c r="V80" s="217">
        <f t="shared" ref="V80:V92" si="38">+VLOOKUP($O80,base,91,0)</f>
        <v>72.66</v>
      </c>
      <c r="W80" s="217">
        <f t="shared" si="33"/>
        <v>72.66</v>
      </c>
      <c r="X80" s="218">
        <f t="shared" si="34"/>
        <v>1</v>
      </c>
      <c r="Y80" s="252">
        <v>3</v>
      </c>
      <c r="Z80" s="211" t="s">
        <v>3153</v>
      </c>
      <c r="AA80" s="253">
        <v>100</v>
      </c>
      <c r="AB80" s="253">
        <f>+VLOOKUP($A80,Hoja2!$L$2:$DI$116,91,0)</f>
        <v>16.66</v>
      </c>
      <c r="AC80" s="254">
        <f t="shared" si="36"/>
        <v>0.1666</v>
      </c>
      <c r="AD80" s="253">
        <f>+VLOOKUP($A80,Hoja2!$L$2:$DI$116,89,0)</f>
        <v>16.66</v>
      </c>
      <c r="AE80" s="253">
        <f>+VLOOKUP($A80,Hoja2!$L$2:$DI$116,91,0)</f>
        <v>16.66</v>
      </c>
      <c r="AF80" s="254">
        <f t="shared" si="35"/>
        <v>1</v>
      </c>
    </row>
    <row r="81" spans="1:32" ht="90" x14ac:dyDescent="0.25">
      <c r="A81" s="233" t="str">
        <f t="shared" si="26"/>
        <v>PD111_4</v>
      </c>
      <c r="B81" s="233" t="str">
        <f t="shared" si="27"/>
        <v>7871_12</v>
      </c>
      <c r="C81" s="211" t="s">
        <v>2977</v>
      </c>
      <c r="D81" s="211" t="s">
        <v>2978</v>
      </c>
      <c r="E81" s="248">
        <v>7871</v>
      </c>
      <c r="F81" s="211" t="s">
        <v>3112</v>
      </c>
      <c r="G81" s="211" t="s">
        <v>3113</v>
      </c>
      <c r="H81" s="249">
        <v>100</v>
      </c>
      <c r="I81" s="250">
        <f t="shared" si="28"/>
        <v>100</v>
      </c>
      <c r="J81" s="250">
        <f t="shared" si="29"/>
        <v>70.166540946133964</v>
      </c>
      <c r="K81" s="211" t="s">
        <v>3144</v>
      </c>
      <c r="L81" s="249">
        <v>100</v>
      </c>
      <c r="M81" s="249">
        <f>+VLOOKUP(B81,Hoja1!$C$2:$PS$108,315,0)</f>
        <v>100</v>
      </c>
      <c r="N81" s="249">
        <f>+VLOOKUP($B81,Hoja1!$C$2:$PS$108,316,0)</f>
        <v>100</v>
      </c>
      <c r="O81" s="114" t="s">
        <v>1640</v>
      </c>
      <c r="P81" s="258" t="str">
        <f t="shared" si="37"/>
        <v>12</v>
      </c>
      <c r="Q81" s="211" t="s">
        <v>1642</v>
      </c>
      <c r="R81" s="248" t="s">
        <v>3059</v>
      </c>
      <c r="S81" s="217">
        <f t="shared" si="30"/>
        <v>90</v>
      </c>
      <c r="T81" s="217">
        <f t="shared" si="31"/>
        <v>72.66</v>
      </c>
      <c r="U81" s="218">
        <f t="shared" si="32"/>
        <v>0.80733333333333335</v>
      </c>
      <c r="V81" s="217">
        <f t="shared" si="38"/>
        <v>72.66</v>
      </c>
      <c r="W81" s="217">
        <f t="shared" si="33"/>
        <v>72.66</v>
      </c>
      <c r="X81" s="218">
        <f t="shared" si="34"/>
        <v>1</v>
      </c>
      <c r="Y81" s="252">
        <v>4</v>
      </c>
      <c r="Z81" s="211" t="s">
        <v>3154</v>
      </c>
      <c r="AA81" s="253">
        <v>100</v>
      </c>
      <c r="AB81" s="253">
        <f>+VLOOKUP($A81,Hoja2!$L$2:$DI$116,91,0)</f>
        <v>8.33</v>
      </c>
      <c r="AC81" s="254">
        <f t="shared" si="36"/>
        <v>8.3299999999999999E-2</v>
      </c>
      <c r="AD81" s="253">
        <f>+VLOOKUP($A81,Hoja2!$L$2:$DI$116,89,0)</f>
        <v>8.33</v>
      </c>
      <c r="AE81" s="253">
        <f>+VLOOKUP($A81,Hoja2!$L$2:$DI$116,91,0)</f>
        <v>8.33</v>
      </c>
      <c r="AF81" s="254">
        <f t="shared" si="35"/>
        <v>1</v>
      </c>
    </row>
    <row r="82" spans="1:32" ht="60" x14ac:dyDescent="0.25">
      <c r="A82" s="233" t="str">
        <f t="shared" si="26"/>
        <v>PD136_1</v>
      </c>
      <c r="B82" s="233" t="str">
        <f t="shared" si="27"/>
        <v>7872_1</v>
      </c>
      <c r="C82" s="211" t="s">
        <v>437</v>
      </c>
      <c r="D82" s="211" t="s">
        <v>2999</v>
      </c>
      <c r="E82" s="248">
        <v>7872</v>
      </c>
      <c r="F82" s="211" t="s">
        <v>3155</v>
      </c>
      <c r="G82" s="211" t="s">
        <v>1792</v>
      </c>
      <c r="H82" s="249">
        <v>100</v>
      </c>
      <c r="I82" s="250">
        <f t="shared" si="28"/>
        <v>97.872340425531917</v>
      </c>
      <c r="J82" s="250">
        <f t="shared" si="29"/>
        <v>18.291666666666668</v>
      </c>
      <c r="K82" s="211" t="s">
        <v>3156</v>
      </c>
      <c r="L82" s="249">
        <v>100</v>
      </c>
      <c r="M82" s="249">
        <f>+VLOOKUP(B82,Hoja1!$C$2:$PS$108,315,0)</f>
        <v>100</v>
      </c>
      <c r="N82" s="249">
        <f>+VLOOKUP($B82,Hoja1!$C$2:$PS$108,316,0)</f>
        <v>15.5</v>
      </c>
      <c r="O82" s="114" t="s">
        <v>1905</v>
      </c>
      <c r="P82" s="258" t="str">
        <f t="shared" ref="P82:P108" si="39">+MID(Q82,1,1)</f>
        <v>1</v>
      </c>
      <c r="Q82" s="211" t="s">
        <v>3157</v>
      </c>
      <c r="R82" s="248" t="s">
        <v>3059</v>
      </c>
      <c r="S82" s="217">
        <f t="shared" si="30"/>
        <v>70</v>
      </c>
      <c r="T82" s="217">
        <f t="shared" si="31"/>
        <v>52</v>
      </c>
      <c r="U82" s="218">
        <f t="shared" si="32"/>
        <v>0.74285714285714288</v>
      </c>
      <c r="V82" s="217">
        <f t="shared" si="38"/>
        <v>52</v>
      </c>
      <c r="W82" s="217">
        <f t="shared" si="33"/>
        <v>52</v>
      </c>
      <c r="X82" s="218">
        <f t="shared" si="34"/>
        <v>1</v>
      </c>
      <c r="Y82" s="252">
        <v>1</v>
      </c>
      <c r="Z82" s="211" t="s">
        <v>2806</v>
      </c>
      <c r="AA82" s="253">
        <v>100</v>
      </c>
      <c r="AB82" s="253">
        <f>+VLOOKUP($A82,Hoja2!$L$2:$DI$116,91,0)</f>
        <v>10</v>
      </c>
      <c r="AC82" s="254">
        <f t="shared" si="36"/>
        <v>0.1</v>
      </c>
      <c r="AD82" s="253">
        <f>+VLOOKUP($A82,Hoja2!$L$2:$DI$116,89,0)</f>
        <v>10</v>
      </c>
      <c r="AE82" s="253">
        <f>+VLOOKUP($A82,Hoja2!$L$2:$DI$116,91,0)</f>
        <v>10</v>
      </c>
      <c r="AF82" s="254">
        <f t="shared" si="35"/>
        <v>1</v>
      </c>
    </row>
    <row r="83" spans="1:32" ht="60" x14ac:dyDescent="0.25">
      <c r="A83" s="233" t="str">
        <f t="shared" si="26"/>
        <v>PD136_2</v>
      </c>
      <c r="B83" s="233" t="str">
        <f t="shared" si="27"/>
        <v>7872_1</v>
      </c>
      <c r="C83" s="211" t="s">
        <v>437</v>
      </c>
      <c r="D83" s="211" t="s">
        <v>2999</v>
      </c>
      <c r="E83" s="248">
        <v>7872</v>
      </c>
      <c r="F83" s="211" t="s">
        <v>3155</v>
      </c>
      <c r="G83" s="211" t="s">
        <v>1792</v>
      </c>
      <c r="H83" s="249">
        <v>100</v>
      </c>
      <c r="I83" s="250">
        <f t="shared" si="28"/>
        <v>97.872340425531917</v>
      </c>
      <c r="J83" s="250">
        <f t="shared" si="29"/>
        <v>18.291666666666668</v>
      </c>
      <c r="K83" s="211" t="s">
        <v>3156</v>
      </c>
      <c r="L83" s="249">
        <v>100</v>
      </c>
      <c r="M83" s="249">
        <f>+VLOOKUP(B83,Hoja1!$C$2:$PS$108,315,0)</f>
        <v>100</v>
      </c>
      <c r="N83" s="249">
        <f>+VLOOKUP($B83,Hoja1!$C$2:$PS$108,316,0)</f>
        <v>15.5</v>
      </c>
      <c r="O83" s="114" t="s">
        <v>1905</v>
      </c>
      <c r="P83" s="258" t="str">
        <f t="shared" si="39"/>
        <v>1</v>
      </c>
      <c r="Q83" s="211" t="s">
        <v>3157</v>
      </c>
      <c r="R83" s="248" t="s">
        <v>3059</v>
      </c>
      <c r="S83" s="217">
        <f t="shared" si="30"/>
        <v>70</v>
      </c>
      <c r="T83" s="217">
        <f t="shared" si="31"/>
        <v>52</v>
      </c>
      <c r="U83" s="218">
        <f t="shared" si="32"/>
        <v>0.74285714285714288</v>
      </c>
      <c r="V83" s="217">
        <f t="shared" si="38"/>
        <v>52</v>
      </c>
      <c r="W83" s="217">
        <f t="shared" si="33"/>
        <v>52</v>
      </c>
      <c r="X83" s="218">
        <f t="shared" si="34"/>
        <v>1</v>
      </c>
      <c r="Y83" s="252">
        <v>2</v>
      </c>
      <c r="Z83" s="211" t="s">
        <v>3158</v>
      </c>
      <c r="AA83" s="253">
        <v>100</v>
      </c>
      <c r="AB83" s="253">
        <f>+VLOOKUP($A83,Hoja2!$L$2:$DI$116,91,0)</f>
        <v>10</v>
      </c>
      <c r="AC83" s="254">
        <f t="shared" si="36"/>
        <v>0.1</v>
      </c>
      <c r="AD83" s="253">
        <f>+VLOOKUP($A83,Hoja2!$L$2:$DI$116,89,0)</f>
        <v>10</v>
      </c>
      <c r="AE83" s="253">
        <f>+VLOOKUP($A83,Hoja2!$L$2:$DI$116,91,0)</f>
        <v>10</v>
      </c>
      <c r="AF83" s="254">
        <f t="shared" si="35"/>
        <v>1</v>
      </c>
    </row>
    <row r="84" spans="1:32" ht="60" x14ac:dyDescent="0.25">
      <c r="A84" s="233" t="str">
        <f t="shared" si="26"/>
        <v>PD134A_2</v>
      </c>
      <c r="B84" s="233" t="str">
        <f t="shared" si="27"/>
        <v>7872_2</v>
      </c>
      <c r="C84" s="211" t="s">
        <v>437</v>
      </c>
      <c r="D84" s="211" t="s">
        <v>2999</v>
      </c>
      <c r="E84" s="248">
        <v>7872</v>
      </c>
      <c r="F84" s="211" t="s">
        <v>3155</v>
      </c>
      <c r="G84" s="211" t="s">
        <v>1792</v>
      </c>
      <c r="H84" s="249">
        <v>100</v>
      </c>
      <c r="I84" s="250">
        <f t="shared" si="28"/>
        <v>97.872340425531917</v>
      </c>
      <c r="J84" s="250">
        <f t="shared" si="29"/>
        <v>18.291666666666668</v>
      </c>
      <c r="K84" s="211" t="s">
        <v>3156</v>
      </c>
      <c r="L84" s="249">
        <v>100</v>
      </c>
      <c r="M84" s="249">
        <f>+VLOOKUP(B84,Hoja1!$C$2:$PS$108,315,0)</f>
        <v>100</v>
      </c>
      <c r="N84" s="249">
        <f>+VLOOKUP($B84,Hoja1!$C$2:$PS$108,316,0)</f>
        <v>15.5</v>
      </c>
      <c r="O84" s="257" t="s">
        <v>1943</v>
      </c>
      <c r="P84" s="258" t="str">
        <f t="shared" si="39"/>
        <v>2</v>
      </c>
      <c r="Q84" s="211" t="s">
        <v>3159</v>
      </c>
      <c r="R84" s="248" t="s">
        <v>3059</v>
      </c>
      <c r="S84" s="217">
        <f t="shared" si="30"/>
        <v>70</v>
      </c>
      <c r="T84" s="217">
        <f t="shared" si="31"/>
        <v>40.5</v>
      </c>
      <c r="U84" s="218">
        <f t="shared" si="32"/>
        <v>0.57857142857142863</v>
      </c>
      <c r="V84" s="217">
        <f t="shared" si="38"/>
        <v>40.5</v>
      </c>
      <c r="W84" s="217">
        <f t="shared" si="33"/>
        <v>40.5</v>
      </c>
      <c r="X84" s="218">
        <f t="shared" si="34"/>
        <v>1</v>
      </c>
      <c r="Y84" s="252">
        <v>2</v>
      </c>
      <c r="Z84" s="211" t="s">
        <v>2813</v>
      </c>
      <c r="AA84" s="253">
        <v>100</v>
      </c>
      <c r="AB84" s="253">
        <f>+VLOOKUP($A84,Hoja2!$L$2:$DI$116,91,0)</f>
        <v>0</v>
      </c>
      <c r="AC84" s="254">
        <f t="shared" si="36"/>
        <v>0</v>
      </c>
      <c r="AD84" s="253">
        <f>+VLOOKUP($A84,Hoja2!$L$2:$DI$116,89,0)</f>
        <v>0</v>
      </c>
      <c r="AE84" s="253">
        <f>+VLOOKUP($A84,Hoja2!$L$2:$DI$116,91,0)</f>
        <v>0</v>
      </c>
      <c r="AF84" s="254">
        <f t="shared" si="35"/>
        <v>0</v>
      </c>
    </row>
    <row r="85" spans="1:32" ht="60" x14ac:dyDescent="0.25">
      <c r="A85" s="233" t="str">
        <f t="shared" si="26"/>
        <v>PD133A_1</v>
      </c>
      <c r="B85" s="233" t="str">
        <f t="shared" si="27"/>
        <v>7872_3</v>
      </c>
      <c r="C85" s="211" t="s">
        <v>437</v>
      </c>
      <c r="D85" s="211" t="s">
        <v>2999</v>
      </c>
      <c r="E85" s="248">
        <v>7872</v>
      </c>
      <c r="F85" s="211" t="s">
        <v>3155</v>
      </c>
      <c r="G85" s="211" t="s">
        <v>1792</v>
      </c>
      <c r="H85" s="249">
        <v>100</v>
      </c>
      <c r="I85" s="250">
        <f t="shared" si="28"/>
        <v>97.872340425531917</v>
      </c>
      <c r="J85" s="250">
        <f t="shared" si="29"/>
        <v>18.291666666666668</v>
      </c>
      <c r="K85" s="211" t="s">
        <v>3156</v>
      </c>
      <c r="L85" s="249">
        <v>100</v>
      </c>
      <c r="M85" s="249">
        <f>+VLOOKUP(B85,Hoja1!$C$2:$PS$108,315,0)</f>
        <v>100</v>
      </c>
      <c r="N85" s="249">
        <f>+VLOOKUP($B85,Hoja1!$C$2:$PS$108,316,0)</f>
        <v>15.5</v>
      </c>
      <c r="O85" s="114" t="s">
        <v>1865</v>
      </c>
      <c r="P85" s="258" t="str">
        <f t="shared" si="39"/>
        <v>3</v>
      </c>
      <c r="Q85" s="211" t="s">
        <v>3160</v>
      </c>
      <c r="R85" s="248" t="s">
        <v>3059</v>
      </c>
      <c r="S85" s="217">
        <f t="shared" si="30"/>
        <v>75</v>
      </c>
      <c r="T85" s="217">
        <f t="shared" si="31"/>
        <v>52.5</v>
      </c>
      <c r="U85" s="218">
        <f t="shared" si="32"/>
        <v>0.7</v>
      </c>
      <c r="V85" s="217">
        <f t="shared" si="38"/>
        <v>52.5</v>
      </c>
      <c r="W85" s="217">
        <f t="shared" si="33"/>
        <v>52.5</v>
      </c>
      <c r="X85" s="218">
        <f t="shared" si="34"/>
        <v>1</v>
      </c>
      <c r="Y85" s="252">
        <v>1</v>
      </c>
      <c r="Z85" s="211" t="s">
        <v>2816</v>
      </c>
      <c r="AA85" s="253">
        <v>100</v>
      </c>
      <c r="AB85" s="253">
        <f>+VLOOKUP($A85,Hoja2!$L$2:$DI$116,91,0)</f>
        <v>25</v>
      </c>
      <c r="AC85" s="254">
        <f t="shared" si="36"/>
        <v>0.25</v>
      </c>
      <c r="AD85" s="253">
        <f>+VLOOKUP($A85,Hoja2!$L$2:$DI$116,89,0)</f>
        <v>25</v>
      </c>
      <c r="AE85" s="253">
        <f>+VLOOKUP($A85,Hoja2!$L$2:$DI$116,91,0)</f>
        <v>25</v>
      </c>
      <c r="AF85" s="254">
        <f t="shared" si="35"/>
        <v>1</v>
      </c>
    </row>
    <row r="86" spans="1:32" ht="60" x14ac:dyDescent="0.25">
      <c r="A86" s="233" t="str">
        <f t="shared" si="26"/>
        <v>PD133A_2</v>
      </c>
      <c r="B86" s="233" t="str">
        <f t="shared" si="27"/>
        <v>7872_3</v>
      </c>
      <c r="C86" s="211" t="s">
        <v>437</v>
      </c>
      <c r="D86" s="211" t="s">
        <v>2999</v>
      </c>
      <c r="E86" s="248">
        <v>7872</v>
      </c>
      <c r="F86" s="211" t="s">
        <v>3155</v>
      </c>
      <c r="G86" s="211" t="s">
        <v>1792</v>
      </c>
      <c r="H86" s="249">
        <v>100</v>
      </c>
      <c r="I86" s="250">
        <f t="shared" si="28"/>
        <v>97.872340425531917</v>
      </c>
      <c r="J86" s="250">
        <f t="shared" si="29"/>
        <v>18.291666666666668</v>
      </c>
      <c r="K86" s="211" t="s">
        <v>3156</v>
      </c>
      <c r="L86" s="249">
        <v>100</v>
      </c>
      <c r="M86" s="249">
        <f>+VLOOKUP(B86,Hoja1!$C$2:$PS$108,315,0)</f>
        <v>100</v>
      </c>
      <c r="N86" s="249">
        <f>+VLOOKUP($B86,Hoja1!$C$2:$PS$108,316,0)</f>
        <v>15.5</v>
      </c>
      <c r="O86" s="114" t="s">
        <v>1865</v>
      </c>
      <c r="P86" s="258" t="str">
        <f t="shared" si="39"/>
        <v>3</v>
      </c>
      <c r="Q86" s="211" t="s">
        <v>3160</v>
      </c>
      <c r="R86" s="248" t="s">
        <v>3059</v>
      </c>
      <c r="S86" s="217">
        <f t="shared" si="30"/>
        <v>75</v>
      </c>
      <c r="T86" s="217">
        <f t="shared" si="31"/>
        <v>52.5</v>
      </c>
      <c r="U86" s="218">
        <f t="shared" si="32"/>
        <v>0.7</v>
      </c>
      <c r="V86" s="217">
        <f t="shared" si="38"/>
        <v>52.5</v>
      </c>
      <c r="W86" s="217">
        <f t="shared" si="33"/>
        <v>52.5</v>
      </c>
      <c r="X86" s="218">
        <f t="shared" si="34"/>
        <v>1</v>
      </c>
      <c r="Y86" s="252">
        <v>2</v>
      </c>
      <c r="Z86" s="211" t="s">
        <v>2819</v>
      </c>
      <c r="AA86" s="253">
        <v>100</v>
      </c>
      <c r="AB86" s="253">
        <f>+VLOOKUP($A86,Hoja2!$L$2:$DI$116,91,0)</f>
        <v>25</v>
      </c>
      <c r="AC86" s="254">
        <f t="shared" si="36"/>
        <v>0.25</v>
      </c>
      <c r="AD86" s="253">
        <f>+VLOOKUP($A86,Hoja2!$L$2:$DI$116,89,0)</f>
        <v>25</v>
      </c>
      <c r="AE86" s="253">
        <f>+VLOOKUP($A86,Hoja2!$L$2:$DI$116,91,0)</f>
        <v>25</v>
      </c>
      <c r="AF86" s="254">
        <f t="shared" si="35"/>
        <v>1</v>
      </c>
    </row>
    <row r="87" spans="1:32" ht="60" x14ac:dyDescent="0.25">
      <c r="A87" s="233" t="str">
        <f t="shared" si="26"/>
        <v>PD137_1</v>
      </c>
      <c r="B87" s="233" t="str">
        <f t="shared" si="27"/>
        <v>7872_4</v>
      </c>
      <c r="C87" s="211" t="s">
        <v>437</v>
      </c>
      <c r="D87" s="211" t="s">
        <v>2999</v>
      </c>
      <c r="E87" s="248">
        <v>7872</v>
      </c>
      <c r="F87" s="211" t="s">
        <v>3155</v>
      </c>
      <c r="G87" s="211" t="s">
        <v>1792</v>
      </c>
      <c r="H87" s="249">
        <v>100</v>
      </c>
      <c r="I87" s="250">
        <f t="shared" si="28"/>
        <v>97.872340425531917</v>
      </c>
      <c r="J87" s="250">
        <f t="shared" si="29"/>
        <v>18.291666666666668</v>
      </c>
      <c r="K87" s="211" t="s">
        <v>3156</v>
      </c>
      <c r="L87" s="249">
        <v>100</v>
      </c>
      <c r="M87" s="249">
        <f>+VLOOKUP(B87,Hoja1!$C$2:$PS$108,315,0)</f>
        <v>100</v>
      </c>
      <c r="N87" s="249">
        <f>+VLOOKUP($B87,Hoja1!$C$2:$PS$108,316,0)</f>
        <v>15.5</v>
      </c>
      <c r="O87" s="114" t="s">
        <v>1923</v>
      </c>
      <c r="P87" s="258" t="str">
        <f t="shared" si="39"/>
        <v>4</v>
      </c>
      <c r="Q87" s="211" t="s">
        <v>3161</v>
      </c>
      <c r="R87" s="248" t="s">
        <v>3059</v>
      </c>
      <c r="S87" s="217">
        <f t="shared" si="30"/>
        <v>0.7</v>
      </c>
      <c r="T87" s="217">
        <f t="shared" si="31"/>
        <v>0.56499999999999995</v>
      </c>
      <c r="U87" s="218">
        <f t="shared" si="32"/>
        <v>0.80714285714285716</v>
      </c>
      <c r="V87" s="217">
        <f t="shared" si="38"/>
        <v>0.56499999999999995</v>
      </c>
      <c r="W87" s="217">
        <f t="shared" si="33"/>
        <v>0.56499999999999995</v>
      </c>
      <c r="X87" s="218">
        <f t="shared" si="34"/>
        <v>1</v>
      </c>
      <c r="Y87" s="252">
        <v>1</v>
      </c>
      <c r="Z87" s="211" t="s">
        <v>2821</v>
      </c>
      <c r="AA87" s="253">
        <v>100</v>
      </c>
      <c r="AB87" s="253">
        <f>+VLOOKUP($A87,Hoja2!$L$2:$DI$116,91,0)</f>
        <v>40</v>
      </c>
      <c r="AC87" s="254">
        <f t="shared" si="36"/>
        <v>0.4</v>
      </c>
      <c r="AD87" s="253">
        <f>+VLOOKUP($A87,Hoja2!$L$2:$DI$116,89,0)</f>
        <v>40</v>
      </c>
      <c r="AE87" s="253">
        <f>+VLOOKUP($A87,Hoja2!$L$2:$DI$116,91,0)</f>
        <v>40</v>
      </c>
      <c r="AF87" s="254">
        <f t="shared" si="35"/>
        <v>1</v>
      </c>
    </row>
    <row r="88" spans="1:32" ht="60" x14ac:dyDescent="0.25">
      <c r="A88" s="233" t="str">
        <f t="shared" si="26"/>
        <v>PD137_2</v>
      </c>
      <c r="B88" s="233" t="str">
        <f t="shared" si="27"/>
        <v>7872_4</v>
      </c>
      <c r="C88" s="211" t="s">
        <v>437</v>
      </c>
      <c r="D88" s="211" t="s">
        <v>2999</v>
      </c>
      <c r="E88" s="248">
        <v>7872</v>
      </c>
      <c r="F88" s="211" t="s">
        <v>3155</v>
      </c>
      <c r="G88" s="211" t="s">
        <v>1792</v>
      </c>
      <c r="H88" s="249">
        <v>100</v>
      </c>
      <c r="I88" s="250">
        <f t="shared" si="28"/>
        <v>97.872340425531917</v>
      </c>
      <c r="J88" s="250">
        <f t="shared" si="29"/>
        <v>18.291666666666668</v>
      </c>
      <c r="K88" s="211" t="s">
        <v>3156</v>
      </c>
      <c r="L88" s="249">
        <v>100</v>
      </c>
      <c r="M88" s="249">
        <f>+VLOOKUP(B88,Hoja1!$C$2:$PS$108,315,0)</f>
        <v>100</v>
      </c>
      <c r="N88" s="249">
        <f>+VLOOKUP($B88,Hoja1!$C$2:$PS$108,316,0)</f>
        <v>15.5</v>
      </c>
      <c r="O88" s="114" t="s">
        <v>1923</v>
      </c>
      <c r="P88" s="258" t="str">
        <f t="shared" si="39"/>
        <v>4</v>
      </c>
      <c r="Q88" s="211" t="s">
        <v>3161</v>
      </c>
      <c r="R88" s="248" t="s">
        <v>3059</v>
      </c>
      <c r="S88" s="217">
        <f t="shared" si="30"/>
        <v>0.7</v>
      </c>
      <c r="T88" s="217">
        <f t="shared" si="31"/>
        <v>0.56499999999999995</v>
      </c>
      <c r="U88" s="218">
        <f t="shared" si="32"/>
        <v>0.80714285714285716</v>
      </c>
      <c r="V88" s="217">
        <f t="shared" si="38"/>
        <v>0.56499999999999995</v>
      </c>
      <c r="W88" s="217">
        <f t="shared" si="33"/>
        <v>0.56499999999999995</v>
      </c>
      <c r="X88" s="218">
        <f t="shared" si="34"/>
        <v>1</v>
      </c>
      <c r="Y88" s="252">
        <v>2</v>
      </c>
      <c r="Z88" s="211" t="s">
        <v>3162</v>
      </c>
      <c r="AA88" s="253">
        <v>100</v>
      </c>
      <c r="AB88" s="253">
        <f>+VLOOKUP($A88,Hoja2!$L$2:$DI$116,91,0)</f>
        <v>25</v>
      </c>
      <c r="AC88" s="254">
        <f t="shared" si="36"/>
        <v>0.25</v>
      </c>
      <c r="AD88" s="253">
        <f>+VLOOKUP($A88,Hoja2!$L$2:$DI$116,89,0)</f>
        <v>25</v>
      </c>
      <c r="AE88" s="253">
        <f>+VLOOKUP($A88,Hoja2!$L$2:$DI$116,91,0)</f>
        <v>25</v>
      </c>
      <c r="AF88" s="254">
        <f t="shared" si="35"/>
        <v>1</v>
      </c>
    </row>
    <row r="89" spans="1:32" ht="60" x14ac:dyDescent="0.25">
      <c r="A89" s="233" t="str">
        <f t="shared" si="26"/>
        <v>PD135_1</v>
      </c>
      <c r="B89" s="233" t="str">
        <f t="shared" si="27"/>
        <v>7872_5</v>
      </c>
      <c r="C89" s="211" t="s">
        <v>437</v>
      </c>
      <c r="D89" s="211" t="s">
        <v>2999</v>
      </c>
      <c r="E89" s="248">
        <v>7872</v>
      </c>
      <c r="F89" s="211" t="s">
        <v>3155</v>
      </c>
      <c r="G89" s="211" t="s">
        <v>1792</v>
      </c>
      <c r="H89" s="249">
        <v>100</v>
      </c>
      <c r="I89" s="250">
        <f t="shared" si="28"/>
        <v>97.872340425531917</v>
      </c>
      <c r="J89" s="250">
        <f t="shared" si="29"/>
        <v>18.291666666666668</v>
      </c>
      <c r="K89" s="211" t="s">
        <v>3156</v>
      </c>
      <c r="L89" s="249">
        <v>100</v>
      </c>
      <c r="M89" s="249">
        <f>+VLOOKUP(B89,Hoja1!$C$2:$PS$108,315,0)</f>
        <v>100</v>
      </c>
      <c r="N89" s="249">
        <f>+VLOOKUP($B89,Hoja1!$C$2:$PS$108,316,0)</f>
        <v>15.5</v>
      </c>
      <c r="O89" s="114" t="s">
        <v>1886</v>
      </c>
      <c r="P89" s="258" t="str">
        <f t="shared" si="39"/>
        <v>5</v>
      </c>
      <c r="Q89" s="211" t="s">
        <v>3163</v>
      </c>
      <c r="R89" s="248" t="s">
        <v>3059</v>
      </c>
      <c r="S89" s="217">
        <f t="shared" si="30"/>
        <v>0.7</v>
      </c>
      <c r="T89" s="217">
        <f t="shared" si="31"/>
        <v>0.52</v>
      </c>
      <c r="U89" s="218">
        <f t="shared" si="32"/>
        <v>0.74285714285714288</v>
      </c>
      <c r="V89" s="217">
        <f t="shared" si="38"/>
        <v>0.52</v>
      </c>
      <c r="W89" s="217">
        <f t="shared" si="33"/>
        <v>0.52</v>
      </c>
      <c r="X89" s="218">
        <f t="shared" si="34"/>
        <v>1</v>
      </c>
      <c r="Y89" s="252">
        <v>1</v>
      </c>
      <c r="Z89" s="211" t="s">
        <v>2826</v>
      </c>
      <c r="AA89" s="253">
        <v>100</v>
      </c>
      <c r="AB89" s="253">
        <f>+VLOOKUP($A89,Hoja2!$L$2:$DI$116,91,0)</f>
        <v>10</v>
      </c>
      <c r="AC89" s="254">
        <f t="shared" si="36"/>
        <v>0.1</v>
      </c>
      <c r="AD89" s="253">
        <f>+VLOOKUP($A89,Hoja2!$L$2:$DI$116,89,0)</f>
        <v>10</v>
      </c>
      <c r="AE89" s="253">
        <f>+VLOOKUP($A89,Hoja2!$L$2:$DI$116,91,0)</f>
        <v>10</v>
      </c>
      <c r="AF89" s="254">
        <f t="shared" si="35"/>
        <v>1</v>
      </c>
    </row>
    <row r="90" spans="1:32" ht="60" x14ac:dyDescent="0.25">
      <c r="A90" s="233" t="str">
        <f t="shared" si="26"/>
        <v>PD135_2</v>
      </c>
      <c r="B90" s="233" t="str">
        <f t="shared" si="27"/>
        <v>7872_5</v>
      </c>
      <c r="C90" s="211" t="s">
        <v>437</v>
      </c>
      <c r="D90" s="211" t="s">
        <v>2999</v>
      </c>
      <c r="E90" s="248">
        <v>7872</v>
      </c>
      <c r="F90" s="211" t="s">
        <v>3155</v>
      </c>
      <c r="G90" s="211" t="s">
        <v>1792</v>
      </c>
      <c r="H90" s="249">
        <v>100</v>
      </c>
      <c r="I90" s="250">
        <f t="shared" si="28"/>
        <v>97.872340425531917</v>
      </c>
      <c r="J90" s="250">
        <f t="shared" si="29"/>
        <v>18.291666666666668</v>
      </c>
      <c r="K90" s="211" t="s">
        <v>3156</v>
      </c>
      <c r="L90" s="249">
        <v>100</v>
      </c>
      <c r="M90" s="249">
        <f>+VLOOKUP(B90,Hoja1!$C$2:$PS$108,315,0)</f>
        <v>100</v>
      </c>
      <c r="N90" s="249">
        <f>+VLOOKUP($B90,Hoja1!$C$2:$PS$108,316,0)</f>
        <v>15.5</v>
      </c>
      <c r="O90" s="114" t="s">
        <v>1886</v>
      </c>
      <c r="P90" s="258" t="str">
        <f t="shared" si="39"/>
        <v>5</v>
      </c>
      <c r="Q90" s="211" t="s">
        <v>3163</v>
      </c>
      <c r="R90" s="248" t="s">
        <v>3059</v>
      </c>
      <c r="S90" s="217">
        <f t="shared" si="30"/>
        <v>0.7</v>
      </c>
      <c r="T90" s="217">
        <f t="shared" si="31"/>
        <v>0.52</v>
      </c>
      <c r="U90" s="218">
        <f t="shared" si="32"/>
        <v>0.74285714285714288</v>
      </c>
      <c r="V90" s="217">
        <f t="shared" si="38"/>
        <v>0.52</v>
      </c>
      <c r="W90" s="217">
        <f t="shared" si="33"/>
        <v>0.52</v>
      </c>
      <c r="X90" s="218">
        <f t="shared" si="34"/>
        <v>1</v>
      </c>
      <c r="Y90" s="252">
        <v>2</v>
      </c>
      <c r="Z90" s="211" t="s">
        <v>3164</v>
      </c>
      <c r="AA90" s="253">
        <v>100</v>
      </c>
      <c r="AB90" s="253">
        <f>+VLOOKUP($A90,Hoja2!$L$2:$DI$116,91,0)</f>
        <v>10</v>
      </c>
      <c r="AC90" s="254">
        <f t="shared" si="36"/>
        <v>0.1</v>
      </c>
      <c r="AD90" s="253">
        <f>+VLOOKUP($A90,Hoja2!$L$2:$DI$116,89,0)</f>
        <v>10</v>
      </c>
      <c r="AE90" s="253">
        <f>+VLOOKUP($A90,Hoja2!$L$2:$DI$116,91,0)</f>
        <v>10</v>
      </c>
      <c r="AF90" s="254">
        <f t="shared" si="35"/>
        <v>1</v>
      </c>
    </row>
    <row r="91" spans="1:32" ht="60" x14ac:dyDescent="0.25">
      <c r="A91" s="233" t="str">
        <f t="shared" si="26"/>
        <v>PD138_1</v>
      </c>
      <c r="B91" s="233" t="str">
        <f t="shared" si="27"/>
        <v>7872_6</v>
      </c>
      <c r="C91" s="211" t="s">
        <v>437</v>
      </c>
      <c r="D91" s="211" t="s">
        <v>2999</v>
      </c>
      <c r="E91" s="248">
        <v>7872</v>
      </c>
      <c r="F91" s="211" t="s">
        <v>3155</v>
      </c>
      <c r="G91" s="211" t="s">
        <v>1792</v>
      </c>
      <c r="H91" s="249">
        <v>100</v>
      </c>
      <c r="I91" s="250">
        <f t="shared" si="28"/>
        <v>97.872340425531917</v>
      </c>
      <c r="J91" s="250">
        <f t="shared" si="29"/>
        <v>18.291666666666668</v>
      </c>
      <c r="K91" s="211" t="s">
        <v>3165</v>
      </c>
      <c r="L91" s="249">
        <v>100</v>
      </c>
      <c r="M91" s="249">
        <f>+VLOOKUP(B91,Hoja1!$C$2:$PS$108,315,0)</f>
        <v>95.744680851063833</v>
      </c>
      <c r="N91" s="249">
        <f>+VLOOKUP($B91,Hoja1!$C$2:$PS$108,316,0)</f>
        <v>21.083333333333336</v>
      </c>
      <c r="O91" s="114" t="s">
        <v>1957</v>
      </c>
      <c r="P91" s="258" t="str">
        <f t="shared" si="39"/>
        <v>6</v>
      </c>
      <c r="Q91" s="211" t="s">
        <v>3166</v>
      </c>
      <c r="R91" s="248" t="s">
        <v>3059</v>
      </c>
      <c r="S91" s="217">
        <f t="shared" si="30"/>
        <v>91</v>
      </c>
      <c r="T91" s="217">
        <f t="shared" si="31"/>
        <v>69.805000000000007</v>
      </c>
      <c r="U91" s="218">
        <f t="shared" si="32"/>
        <v>0.76708791208791216</v>
      </c>
      <c r="V91" s="217">
        <f t="shared" si="38"/>
        <v>69.805000000000007</v>
      </c>
      <c r="W91" s="217">
        <f t="shared" si="33"/>
        <v>69.805000000000007</v>
      </c>
      <c r="X91" s="218">
        <f t="shared" si="34"/>
        <v>1</v>
      </c>
      <c r="Y91" s="252">
        <v>1</v>
      </c>
      <c r="Z91" s="211" t="s">
        <v>2833</v>
      </c>
      <c r="AA91" s="253">
        <v>100</v>
      </c>
      <c r="AB91" s="253">
        <f>+VLOOKUP($A91,Hoja2!$L$2:$DI$116,91,0)</f>
        <v>25</v>
      </c>
      <c r="AC91" s="254">
        <f t="shared" si="36"/>
        <v>0.25</v>
      </c>
      <c r="AD91" s="253">
        <f>+VLOOKUP($A91,Hoja2!$L$2:$DI$116,89,0)</f>
        <v>25</v>
      </c>
      <c r="AE91" s="253">
        <f>+VLOOKUP($A91,Hoja2!$L$2:$DI$116,91,0)</f>
        <v>25</v>
      </c>
      <c r="AF91" s="254">
        <f t="shared" si="35"/>
        <v>1</v>
      </c>
    </row>
    <row r="92" spans="1:32" ht="60" x14ac:dyDescent="0.25">
      <c r="A92" s="233" t="str">
        <f t="shared" si="26"/>
        <v>PD138_2</v>
      </c>
      <c r="B92" s="233" t="str">
        <f t="shared" si="27"/>
        <v>7872_6</v>
      </c>
      <c r="C92" s="211" t="s">
        <v>437</v>
      </c>
      <c r="D92" s="211" t="s">
        <v>2999</v>
      </c>
      <c r="E92" s="248">
        <v>7872</v>
      </c>
      <c r="F92" s="211" t="s">
        <v>3155</v>
      </c>
      <c r="G92" s="211" t="s">
        <v>1792</v>
      </c>
      <c r="H92" s="249">
        <v>100</v>
      </c>
      <c r="I92" s="250">
        <f t="shared" si="28"/>
        <v>97.872340425531917</v>
      </c>
      <c r="J92" s="250">
        <f t="shared" si="29"/>
        <v>18.291666666666668</v>
      </c>
      <c r="K92" s="211" t="s">
        <v>3165</v>
      </c>
      <c r="L92" s="249">
        <v>100</v>
      </c>
      <c r="M92" s="249">
        <f>+VLOOKUP(B92,Hoja1!$C$2:$PS$108,315,0)</f>
        <v>95.744680851063833</v>
      </c>
      <c r="N92" s="249">
        <f>+VLOOKUP($B92,Hoja1!$C$2:$PS$108,316,0)</f>
        <v>21.083333333333336</v>
      </c>
      <c r="O92" s="114" t="s">
        <v>1957</v>
      </c>
      <c r="P92" s="258" t="str">
        <f t="shared" si="39"/>
        <v>6</v>
      </c>
      <c r="Q92" s="211" t="s">
        <v>3166</v>
      </c>
      <c r="R92" s="248" t="s">
        <v>3059</v>
      </c>
      <c r="S92" s="217">
        <f t="shared" si="30"/>
        <v>91</v>
      </c>
      <c r="T92" s="217">
        <f t="shared" si="31"/>
        <v>69.805000000000007</v>
      </c>
      <c r="U92" s="218">
        <f t="shared" si="32"/>
        <v>0.76708791208791216</v>
      </c>
      <c r="V92" s="217">
        <f t="shared" si="38"/>
        <v>69.805000000000007</v>
      </c>
      <c r="W92" s="217">
        <f t="shared" si="33"/>
        <v>69.805000000000007</v>
      </c>
      <c r="X92" s="218">
        <f t="shared" si="34"/>
        <v>1</v>
      </c>
      <c r="Y92" s="252">
        <v>2</v>
      </c>
      <c r="Z92" s="211" t="s">
        <v>3167</v>
      </c>
      <c r="AA92" s="253">
        <v>100</v>
      </c>
      <c r="AB92" s="253">
        <f>+VLOOKUP($A92,Hoja2!$L$2:$DI$116,91,0)</f>
        <v>18</v>
      </c>
      <c r="AC92" s="254">
        <f t="shared" si="36"/>
        <v>0.18</v>
      </c>
      <c r="AD92" s="253">
        <f>+VLOOKUP($A92,Hoja2!$L$2:$DI$116,89,0)</f>
        <v>22</v>
      </c>
      <c r="AE92" s="253">
        <f>+VLOOKUP($A92,Hoja2!$L$2:$DI$116,91,0)</f>
        <v>18</v>
      </c>
      <c r="AF92" s="254">
        <f t="shared" si="35"/>
        <v>0.81818181818181823</v>
      </c>
    </row>
    <row r="93" spans="1:32" ht="60" x14ac:dyDescent="0.25">
      <c r="A93" s="233" t="str">
        <f t="shared" si="26"/>
        <v>PD139_1</v>
      </c>
      <c r="B93" s="233" t="str">
        <f t="shared" si="27"/>
        <v>7872_7</v>
      </c>
      <c r="C93" s="211" t="s">
        <v>437</v>
      </c>
      <c r="D93" s="211" t="s">
        <v>2999</v>
      </c>
      <c r="E93" s="248">
        <v>7872</v>
      </c>
      <c r="F93" s="211" t="s">
        <v>3155</v>
      </c>
      <c r="G93" s="211" t="s">
        <v>1792</v>
      </c>
      <c r="H93" s="249">
        <v>100</v>
      </c>
      <c r="I93" s="250">
        <f t="shared" si="28"/>
        <v>97.872340425531917</v>
      </c>
      <c r="J93" s="250">
        <f t="shared" si="29"/>
        <v>18.291666666666668</v>
      </c>
      <c r="K93" s="211" t="s">
        <v>3165</v>
      </c>
      <c r="L93" s="249">
        <v>100</v>
      </c>
      <c r="M93" s="249">
        <f>+VLOOKUP(B93,Hoja1!$C$2:$PS$108,315,0)</f>
        <v>95.744680851063833</v>
      </c>
      <c r="N93" s="249">
        <f>+VLOOKUP($B93,Hoja1!$C$2:$PS$108,316,0)</f>
        <v>21.083333333333336</v>
      </c>
      <c r="O93" s="114" t="s">
        <v>1983</v>
      </c>
      <c r="P93" s="258" t="str">
        <f t="shared" si="39"/>
        <v>7</v>
      </c>
      <c r="Q93" s="211" t="s">
        <v>3168</v>
      </c>
      <c r="R93" s="248" t="s">
        <v>492</v>
      </c>
      <c r="S93" s="217">
        <f t="shared" si="30"/>
        <v>1</v>
      </c>
      <c r="T93" s="217">
        <f t="shared" si="31"/>
        <v>0.20666666666666667</v>
      </c>
      <c r="U93" s="218">
        <f t="shared" si="32"/>
        <v>0.20666666666666667</v>
      </c>
      <c r="V93" s="217">
        <f t="shared" ref="V93:V108" si="40">+VLOOKUP($O93,base,106,0)</f>
        <v>0.20666666666666667</v>
      </c>
      <c r="W93" s="217">
        <f t="shared" si="33"/>
        <v>0.20666666666666667</v>
      </c>
      <c r="X93" s="218">
        <f t="shared" si="34"/>
        <v>1</v>
      </c>
      <c r="Y93" s="252">
        <v>1</v>
      </c>
      <c r="Z93" s="211" t="s">
        <v>3169</v>
      </c>
      <c r="AA93" s="253">
        <v>100</v>
      </c>
      <c r="AB93" s="253">
        <f>+VLOOKUP($A93,Hoja2!$L$2:$DI$116,91,0)</f>
        <v>17</v>
      </c>
      <c r="AC93" s="254">
        <f t="shared" si="36"/>
        <v>0.17</v>
      </c>
      <c r="AD93" s="253">
        <f>+VLOOKUP($A93,Hoja2!$L$2:$DI$116,89,0)</f>
        <v>17</v>
      </c>
      <c r="AE93" s="253">
        <f>+VLOOKUP($A93,Hoja2!$L$2:$DI$116,91,0)</f>
        <v>17</v>
      </c>
      <c r="AF93" s="254">
        <f t="shared" si="35"/>
        <v>1</v>
      </c>
    </row>
    <row r="94" spans="1:32" ht="60" x14ac:dyDescent="0.25">
      <c r="A94" s="233" t="str">
        <f t="shared" si="26"/>
        <v>PD139_2</v>
      </c>
      <c r="B94" s="233" t="str">
        <f t="shared" si="27"/>
        <v>7872_7</v>
      </c>
      <c r="C94" s="211" t="s">
        <v>437</v>
      </c>
      <c r="D94" s="211" t="s">
        <v>2999</v>
      </c>
      <c r="E94" s="248">
        <v>7872</v>
      </c>
      <c r="F94" s="211" t="s">
        <v>3155</v>
      </c>
      <c r="G94" s="211" t="s">
        <v>1792</v>
      </c>
      <c r="H94" s="249">
        <v>100</v>
      </c>
      <c r="I94" s="250">
        <f t="shared" si="28"/>
        <v>97.872340425531917</v>
      </c>
      <c r="J94" s="250">
        <f t="shared" si="29"/>
        <v>18.291666666666668</v>
      </c>
      <c r="K94" s="211" t="s">
        <v>3165</v>
      </c>
      <c r="L94" s="249">
        <v>100</v>
      </c>
      <c r="M94" s="249">
        <f>+VLOOKUP(B94,Hoja1!$C$2:$PS$108,315,0)</f>
        <v>95.744680851063833</v>
      </c>
      <c r="N94" s="249">
        <f>+VLOOKUP($B94,Hoja1!$C$2:$PS$108,316,0)</f>
        <v>21.083333333333336</v>
      </c>
      <c r="O94" s="114" t="s">
        <v>1983</v>
      </c>
      <c r="P94" s="258" t="str">
        <f t="shared" si="39"/>
        <v>7</v>
      </c>
      <c r="Q94" s="211" t="s">
        <v>3168</v>
      </c>
      <c r="R94" s="248" t="s">
        <v>492</v>
      </c>
      <c r="S94" s="217">
        <f t="shared" si="30"/>
        <v>1</v>
      </c>
      <c r="T94" s="217">
        <f t="shared" si="31"/>
        <v>0.20666666666666667</v>
      </c>
      <c r="U94" s="218">
        <f t="shared" si="32"/>
        <v>0.20666666666666667</v>
      </c>
      <c r="V94" s="217">
        <f t="shared" si="40"/>
        <v>0.20666666666666667</v>
      </c>
      <c r="W94" s="217">
        <f t="shared" si="33"/>
        <v>0.20666666666666667</v>
      </c>
      <c r="X94" s="218">
        <f t="shared" si="34"/>
        <v>1</v>
      </c>
      <c r="Y94" s="252">
        <v>2</v>
      </c>
      <c r="Z94" s="211" t="s">
        <v>3170</v>
      </c>
      <c r="AA94" s="253">
        <v>100</v>
      </c>
      <c r="AB94" s="253">
        <f>+VLOOKUP($A94,Hoja2!$L$2:$DI$116,91,0)</f>
        <v>23</v>
      </c>
      <c r="AC94" s="254">
        <f t="shared" si="36"/>
        <v>0.23</v>
      </c>
      <c r="AD94" s="253">
        <f>+VLOOKUP($A94,Hoja2!$L$2:$DI$116,89,0)</f>
        <v>23</v>
      </c>
      <c r="AE94" s="253">
        <f>+VLOOKUP($A94,Hoja2!$L$2:$DI$116,91,0)</f>
        <v>23</v>
      </c>
      <c r="AF94" s="254">
        <f t="shared" si="35"/>
        <v>1</v>
      </c>
    </row>
    <row r="95" spans="1:32" ht="60" x14ac:dyDescent="0.25">
      <c r="A95" s="233" t="str">
        <f t="shared" si="26"/>
        <v>PD139_3</v>
      </c>
      <c r="B95" s="233" t="str">
        <f t="shared" si="27"/>
        <v>7872_7</v>
      </c>
      <c r="C95" s="211" t="s">
        <v>437</v>
      </c>
      <c r="D95" s="211" t="s">
        <v>2999</v>
      </c>
      <c r="E95" s="248">
        <v>7872</v>
      </c>
      <c r="F95" s="211" t="s">
        <v>3155</v>
      </c>
      <c r="G95" s="211" t="s">
        <v>1792</v>
      </c>
      <c r="H95" s="249">
        <v>100</v>
      </c>
      <c r="I95" s="250">
        <f t="shared" si="28"/>
        <v>97.872340425531917</v>
      </c>
      <c r="J95" s="250">
        <f t="shared" si="29"/>
        <v>18.291666666666668</v>
      </c>
      <c r="K95" s="211" t="s">
        <v>3165</v>
      </c>
      <c r="L95" s="249">
        <v>100</v>
      </c>
      <c r="M95" s="249">
        <f>+VLOOKUP(B95,Hoja1!$C$2:$PS$108,315,0)</f>
        <v>95.744680851063833</v>
      </c>
      <c r="N95" s="249">
        <f>+VLOOKUP($B95,Hoja1!$C$2:$PS$108,316,0)</f>
        <v>21.083333333333336</v>
      </c>
      <c r="O95" s="114" t="s">
        <v>1983</v>
      </c>
      <c r="P95" s="258" t="str">
        <f t="shared" si="39"/>
        <v>7</v>
      </c>
      <c r="Q95" s="211" t="s">
        <v>3168</v>
      </c>
      <c r="R95" s="248" t="s">
        <v>492</v>
      </c>
      <c r="S95" s="217">
        <f t="shared" si="30"/>
        <v>1</v>
      </c>
      <c r="T95" s="217">
        <f t="shared" si="31"/>
        <v>0.20666666666666667</v>
      </c>
      <c r="U95" s="218">
        <f t="shared" si="32"/>
        <v>0.20666666666666667</v>
      </c>
      <c r="V95" s="217">
        <f t="shared" si="40"/>
        <v>0.20666666666666667</v>
      </c>
      <c r="W95" s="217">
        <f t="shared" si="33"/>
        <v>0.20666666666666667</v>
      </c>
      <c r="X95" s="218">
        <f t="shared" si="34"/>
        <v>1</v>
      </c>
      <c r="Y95" s="252">
        <v>3</v>
      </c>
      <c r="Z95" s="211" t="s">
        <v>3171</v>
      </c>
      <c r="AA95" s="253">
        <v>100</v>
      </c>
      <c r="AB95" s="253">
        <f>+VLOOKUP($A95,Hoja2!$L$2:$DI$116,91,0)</f>
        <v>22</v>
      </c>
      <c r="AC95" s="254">
        <f t="shared" si="36"/>
        <v>0.22</v>
      </c>
      <c r="AD95" s="253">
        <f>+VLOOKUP($A95,Hoja2!$L$2:$DI$116,89,0)</f>
        <v>22</v>
      </c>
      <c r="AE95" s="253">
        <f>+VLOOKUP($A95,Hoja2!$L$2:$DI$116,91,0)</f>
        <v>22</v>
      </c>
      <c r="AF95" s="254">
        <f t="shared" si="35"/>
        <v>1</v>
      </c>
    </row>
    <row r="96" spans="1:32" ht="60" x14ac:dyDescent="0.25">
      <c r="A96" s="233" t="str">
        <f t="shared" si="26"/>
        <v>PD169_1</v>
      </c>
      <c r="B96" s="233" t="str">
        <f t="shared" si="27"/>
        <v>7873_1</v>
      </c>
      <c r="C96" s="211" t="s">
        <v>437</v>
      </c>
      <c r="D96" s="211" t="s">
        <v>3005</v>
      </c>
      <c r="E96" s="248">
        <v>7873</v>
      </c>
      <c r="F96" s="211" t="s">
        <v>3172</v>
      </c>
      <c r="G96" s="211" t="s">
        <v>2045</v>
      </c>
      <c r="H96" s="249">
        <v>100</v>
      </c>
      <c r="I96" s="250">
        <f t="shared" si="28"/>
        <v>95</v>
      </c>
      <c r="J96" s="250">
        <f t="shared" si="29"/>
        <v>20.680200657894737</v>
      </c>
      <c r="K96" s="211" t="s">
        <v>2046</v>
      </c>
      <c r="L96" s="249">
        <v>100</v>
      </c>
      <c r="M96" s="249">
        <f>+VLOOKUP(B96,Hoja1!$C$2:$PS$108,315,0)</f>
        <v>90</v>
      </c>
      <c r="N96" s="249">
        <f>+VLOOKUP($B96,Hoja1!$C$2:$PS$108,316,0)</f>
        <v>22.492401315789472</v>
      </c>
      <c r="O96" s="114" t="s">
        <v>2246</v>
      </c>
      <c r="P96" s="258" t="str">
        <f t="shared" si="39"/>
        <v>1</v>
      </c>
      <c r="Q96" s="211" t="s">
        <v>2247</v>
      </c>
      <c r="R96" s="248" t="s">
        <v>467</v>
      </c>
      <c r="S96" s="217">
        <f t="shared" si="30"/>
        <v>19</v>
      </c>
      <c r="T96" s="217">
        <f t="shared" si="31"/>
        <v>7</v>
      </c>
      <c r="U96" s="218">
        <f t="shared" si="32"/>
        <v>0.36842105263157893</v>
      </c>
      <c r="V96" s="217">
        <f t="shared" si="40"/>
        <v>7</v>
      </c>
      <c r="W96" s="217">
        <f t="shared" si="33"/>
        <v>7</v>
      </c>
      <c r="X96" s="218">
        <f t="shared" si="34"/>
        <v>1</v>
      </c>
      <c r="Y96" s="252">
        <v>1</v>
      </c>
      <c r="Z96" s="211" t="s">
        <v>2854</v>
      </c>
      <c r="AA96" s="253">
        <v>100</v>
      </c>
      <c r="AB96" s="253">
        <f>+VLOOKUP($A96,Hoja2!$L$2:$DI$116,91,0)</f>
        <v>30</v>
      </c>
      <c r="AC96" s="254">
        <f t="shared" si="36"/>
        <v>0.3</v>
      </c>
      <c r="AD96" s="253">
        <f>+VLOOKUP($A96,Hoja2!$L$2:$DI$116,89,0)</f>
        <v>30</v>
      </c>
      <c r="AE96" s="253">
        <f>+VLOOKUP($A96,Hoja2!$L$2:$DI$116,91,0)</f>
        <v>30</v>
      </c>
      <c r="AF96" s="254">
        <f t="shared" si="35"/>
        <v>1</v>
      </c>
    </row>
    <row r="97" spans="1:32" ht="60" x14ac:dyDescent="0.25">
      <c r="A97" s="233" t="str">
        <f t="shared" si="26"/>
        <v>PD169_2</v>
      </c>
      <c r="B97" s="233" t="str">
        <f t="shared" si="27"/>
        <v>7873_1</v>
      </c>
      <c r="C97" s="211" t="s">
        <v>437</v>
      </c>
      <c r="D97" s="211" t="s">
        <v>3005</v>
      </c>
      <c r="E97" s="248">
        <v>7873</v>
      </c>
      <c r="F97" s="211" t="s">
        <v>3172</v>
      </c>
      <c r="G97" s="211" t="s">
        <v>2045</v>
      </c>
      <c r="H97" s="249">
        <v>100</v>
      </c>
      <c r="I97" s="250">
        <f t="shared" si="28"/>
        <v>95</v>
      </c>
      <c r="J97" s="250">
        <f t="shared" si="29"/>
        <v>20.680200657894737</v>
      </c>
      <c r="K97" s="211" t="s">
        <v>2046</v>
      </c>
      <c r="L97" s="249">
        <v>100</v>
      </c>
      <c r="M97" s="249">
        <f>+VLOOKUP(B97,Hoja1!$C$2:$PS$108,315,0)</f>
        <v>90</v>
      </c>
      <c r="N97" s="249">
        <f>+VLOOKUP($B97,Hoja1!$C$2:$PS$108,316,0)</f>
        <v>22.492401315789472</v>
      </c>
      <c r="O97" s="114" t="s">
        <v>2246</v>
      </c>
      <c r="P97" s="258" t="str">
        <f t="shared" si="39"/>
        <v>1</v>
      </c>
      <c r="Q97" s="211" t="s">
        <v>2247</v>
      </c>
      <c r="R97" s="248" t="s">
        <v>467</v>
      </c>
      <c r="S97" s="217">
        <f t="shared" si="30"/>
        <v>19</v>
      </c>
      <c r="T97" s="217">
        <f t="shared" si="31"/>
        <v>7</v>
      </c>
      <c r="U97" s="218">
        <f t="shared" si="32"/>
        <v>0.36842105263157893</v>
      </c>
      <c r="V97" s="217">
        <f t="shared" si="40"/>
        <v>7</v>
      </c>
      <c r="W97" s="217">
        <f t="shared" si="33"/>
        <v>7</v>
      </c>
      <c r="X97" s="218">
        <f t="shared" si="34"/>
        <v>1</v>
      </c>
      <c r="Y97" s="252">
        <v>2</v>
      </c>
      <c r="Z97" s="211" t="s">
        <v>3173</v>
      </c>
      <c r="AA97" s="253">
        <v>100</v>
      </c>
      <c r="AB97" s="253">
        <f>+VLOOKUP($A97,Hoja2!$L$2:$DI$116,91,0)</f>
        <v>25</v>
      </c>
      <c r="AC97" s="254">
        <f t="shared" si="36"/>
        <v>0.25</v>
      </c>
      <c r="AD97" s="253">
        <f>+VLOOKUP($A97,Hoja2!$L$2:$DI$116,89,0)</f>
        <v>25</v>
      </c>
      <c r="AE97" s="253">
        <f>+VLOOKUP($A97,Hoja2!$L$2:$DI$116,91,0)</f>
        <v>25</v>
      </c>
      <c r="AF97" s="254">
        <f t="shared" si="35"/>
        <v>1</v>
      </c>
    </row>
    <row r="98" spans="1:32" ht="60" x14ac:dyDescent="0.25">
      <c r="A98" s="233" t="str">
        <f t="shared" si="26"/>
        <v>PD170_1</v>
      </c>
      <c r="B98" s="233" t="str">
        <f t="shared" si="27"/>
        <v>7873_2</v>
      </c>
      <c r="C98" s="211" t="s">
        <v>437</v>
      </c>
      <c r="D98" s="211" t="s">
        <v>3005</v>
      </c>
      <c r="E98" s="248">
        <v>7873</v>
      </c>
      <c r="F98" s="211" t="s">
        <v>3172</v>
      </c>
      <c r="G98" s="211" t="s">
        <v>2045</v>
      </c>
      <c r="H98" s="249">
        <v>100</v>
      </c>
      <c r="I98" s="250">
        <f t="shared" si="28"/>
        <v>95</v>
      </c>
      <c r="J98" s="250">
        <f t="shared" si="29"/>
        <v>20.680200657894737</v>
      </c>
      <c r="K98" s="211" t="s">
        <v>2046</v>
      </c>
      <c r="L98" s="249">
        <v>100</v>
      </c>
      <c r="M98" s="249">
        <f>+VLOOKUP(B98,Hoja1!$C$2:$PS$108,315,0)</f>
        <v>90</v>
      </c>
      <c r="N98" s="249">
        <f>+VLOOKUP($B98,Hoja1!$C$2:$PS$108,316,0)</f>
        <v>22.492401315789472</v>
      </c>
      <c r="O98" s="114" t="s">
        <v>2259</v>
      </c>
      <c r="P98" s="258" t="str">
        <f t="shared" si="39"/>
        <v>2</v>
      </c>
      <c r="Q98" s="211" t="s">
        <v>3174</v>
      </c>
      <c r="R98" s="248" t="s">
        <v>492</v>
      </c>
      <c r="S98" s="217">
        <f t="shared" si="30"/>
        <v>100</v>
      </c>
      <c r="T98" s="217">
        <f t="shared" si="31"/>
        <v>25</v>
      </c>
      <c r="U98" s="218">
        <f t="shared" si="32"/>
        <v>0.25</v>
      </c>
      <c r="V98" s="217">
        <f t="shared" si="40"/>
        <v>25</v>
      </c>
      <c r="W98" s="217">
        <f t="shared" si="33"/>
        <v>25</v>
      </c>
      <c r="X98" s="218">
        <f t="shared" si="34"/>
        <v>1</v>
      </c>
      <c r="Y98" s="252">
        <v>1</v>
      </c>
      <c r="Z98" s="211" t="s">
        <v>2869</v>
      </c>
      <c r="AA98" s="253">
        <v>100</v>
      </c>
      <c r="AB98" s="253">
        <f>+VLOOKUP($A98,Hoja2!$L$2:$DI$116,91,0)</f>
        <v>25</v>
      </c>
      <c r="AC98" s="254">
        <f t="shared" si="36"/>
        <v>0.25</v>
      </c>
      <c r="AD98" s="253">
        <f>+VLOOKUP($A98,Hoja2!$L$2:$DI$116,89,0)</f>
        <v>25</v>
      </c>
      <c r="AE98" s="253">
        <f>+VLOOKUP($A98,Hoja2!$L$2:$DI$116,91,0)</f>
        <v>25</v>
      </c>
      <c r="AF98" s="254">
        <f t="shared" si="35"/>
        <v>1</v>
      </c>
    </row>
    <row r="99" spans="1:32" ht="60" x14ac:dyDescent="0.25">
      <c r="A99" s="233" t="str">
        <f t="shared" si="26"/>
        <v>PD166_2</v>
      </c>
      <c r="B99" s="233" t="str">
        <f t="shared" si="27"/>
        <v>7873_3</v>
      </c>
      <c r="C99" s="211" t="s">
        <v>437</v>
      </c>
      <c r="D99" s="211" t="s">
        <v>3005</v>
      </c>
      <c r="E99" s="248">
        <v>7873</v>
      </c>
      <c r="F99" s="211" t="s">
        <v>3175</v>
      </c>
      <c r="G99" s="211" t="s">
        <v>2045</v>
      </c>
      <c r="H99" s="249">
        <v>100</v>
      </c>
      <c r="I99" s="250">
        <f t="shared" si="28"/>
        <v>95</v>
      </c>
      <c r="J99" s="250">
        <f t="shared" si="29"/>
        <v>20.680200657894737</v>
      </c>
      <c r="K99" s="211" t="s">
        <v>2046</v>
      </c>
      <c r="L99" s="249">
        <v>100</v>
      </c>
      <c r="M99" s="249">
        <f>+VLOOKUP(B99,Hoja1!$C$2:$PS$108,315,0)</f>
        <v>90</v>
      </c>
      <c r="N99" s="249">
        <f>+VLOOKUP($B99,Hoja1!$C$2:$PS$108,316,0)</f>
        <v>22.492401315789472</v>
      </c>
      <c r="O99" s="114" t="s">
        <v>2174</v>
      </c>
      <c r="P99" s="258" t="str">
        <f t="shared" si="39"/>
        <v>3</v>
      </c>
      <c r="Q99" s="211" t="s">
        <v>3176</v>
      </c>
      <c r="R99" s="248" t="s">
        <v>492</v>
      </c>
      <c r="S99" s="217">
        <f t="shared" si="30"/>
        <v>100</v>
      </c>
      <c r="T99" s="217">
        <f t="shared" si="31"/>
        <v>12</v>
      </c>
      <c r="U99" s="218">
        <f t="shared" si="32"/>
        <v>0.12</v>
      </c>
      <c r="V99" s="217">
        <f t="shared" si="40"/>
        <v>20</v>
      </c>
      <c r="W99" s="217">
        <f t="shared" si="33"/>
        <v>12</v>
      </c>
      <c r="X99" s="218">
        <f t="shared" si="34"/>
        <v>0.6</v>
      </c>
      <c r="Y99" s="252">
        <v>2</v>
      </c>
      <c r="Z99" s="211" t="s">
        <v>2874</v>
      </c>
      <c r="AA99" s="253">
        <v>100</v>
      </c>
      <c r="AB99" s="253">
        <f>+VLOOKUP($A99,Hoja2!$L$2:$DI$116,91,0)</f>
        <v>12</v>
      </c>
      <c r="AC99" s="254">
        <f t="shared" si="36"/>
        <v>0.12</v>
      </c>
      <c r="AD99" s="253">
        <f>+VLOOKUP($A99,Hoja2!$L$2:$DI$116,89,0)</f>
        <v>20</v>
      </c>
      <c r="AE99" s="253">
        <f>+VLOOKUP($A99,Hoja2!$L$2:$DI$116,91,0)</f>
        <v>12</v>
      </c>
      <c r="AF99" s="254">
        <f t="shared" si="35"/>
        <v>0.6</v>
      </c>
    </row>
    <row r="100" spans="1:32" ht="60" x14ac:dyDescent="0.25">
      <c r="A100" s="233" t="str">
        <f t="shared" si="26"/>
        <v>PD168_1</v>
      </c>
      <c r="B100" s="233" t="str">
        <f t="shared" si="27"/>
        <v>7873_4</v>
      </c>
      <c r="C100" s="211" t="s">
        <v>437</v>
      </c>
      <c r="D100" s="211" t="s">
        <v>3005</v>
      </c>
      <c r="E100" s="248">
        <v>7873</v>
      </c>
      <c r="F100" s="211" t="s">
        <v>3172</v>
      </c>
      <c r="G100" s="211" t="s">
        <v>2045</v>
      </c>
      <c r="H100" s="249">
        <v>100</v>
      </c>
      <c r="I100" s="250">
        <f t="shared" si="28"/>
        <v>95</v>
      </c>
      <c r="J100" s="250">
        <f t="shared" si="29"/>
        <v>20.680200657894737</v>
      </c>
      <c r="K100" s="211" t="s">
        <v>2046</v>
      </c>
      <c r="L100" s="249">
        <v>100</v>
      </c>
      <c r="M100" s="249">
        <f>+VLOOKUP(B100,Hoja1!$C$2:$PS$108,315,0)</f>
        <v>90</v>
      </c>
      <c r="N100" s="249">
        <f>+VLOOKUP($B100,Hoja1!$C$2:$PS$108,316,0)</f>
        <v>22.492401315789472</v>
      </c>
      <c r="O100" s="114" t="s">
        <v>2228</v>
      </c>
      <c r="P100" s="258" t="str">
        <f t="shared" si="39"/>
        <v>4</v>
      </c>
      <c r="Q100" s="211" t="s">
        <v>3177</v>
      </c>
      <c r="R100" s="248" t="s">
        <v>492</v>
      </c>
      <c r="S100" s="217">
        <f t="shared" si="30"/>
        <v>100</v>
      </c>
      <c r="T100" s="217">
        <f t="shared" si="31"/>
        <v>16.127499999999998</v>
      </c>
      <c r="U100" s="218">
        <f t="shared" si="32"/>
        <v>0.16127499999999997</v>
      </c>
      <c r="V100" s="217">
        <f t="shared" si="40"/>
        <v>16.127499999999998</v>
      </c>
      <c r="W100" s="217">
        <f t="shared" si="33"/>
        <v>16.127499999999998</v>
      </c>
      <c r="X100" s="218">
        <f t="shared" si="34"/>
        <v>1</v>
      </c>
      <c r="Y100" s="252">
        <v>1</v>
      </c>
      <c r="Z100" s="211" t="s">
        <v>2882</v>
      </c>
      <c r="AA100" s="253">
        <v>100</v>
      </c>
      <c r="AB100" s="253">
        <f>+VLOOKUP($A100,Hoja2!$L$2:$DI$116,91,0)</f>
        <v>26</v>
      </c>
      <c r="AC100" s="254">
        <f t="shared" si="36"/>
        <v>0.26</v>
      </c>
      <c r="AD100" s="253">
        <f>+VLOOKUP($A100,Hoja2!$L$2:$DI$116,89,0)</f>
        <v>26</v>
      </c>
      <c r="AE100" s="253">
        <f>+VLOOKUP($A100,Hoja2!$L$2:$DI$116,91,0)</f>
        <v>26</v>
      </c>
      <c r="AF100" s="254">
        <f t="shared" si="35"/>
        <v>1</v>
      </c>
    </row>
    <row r="101" spans="1:32" ht="60" x14ac:dyDescent="0.25">
      <c r="A101" s="233" t="str">
        <f t="shared" si="26"/>
        <v>PD168_2</v>
      </c>
      <c r="B101" s="233" t="str">
        <f t="shared" si="27"/>
        <v>7873_4</v>
      </c>
      <c r="C101" s="211" t="s">
        <v>437</v>
      </c>
      <c r="D101" s="211" t="s">
        <v>3005</v>
      </c>
      <c r="E101" s="248">
        <v>7873</v>
      </c>
      <c r="F101" s="211" t="s">
        <v>3172</v>
      </c>
      <c r="G101" s="211" t="s">
        <v>2045</v>
      </c>
      <c r="H101" s="249">
        <v>100</v>
      </c>
      <c r="I101" s="250">
        <f t="shared" si="28"/>
        <v>95</v>
      </c>
      <c r="J101" s="250">
        <f t="shared" si="29"/>
        <v>20.680200657894737</v>
      </c>
      <c r="K101" s="211" t="s">
        <v>2046</v>
      </c>
      <c r="L101" s="249">
        <v>100</v>
      </c>
      <c r="M101" s="249">
        <f>+VLOOKUP(B101,Hoja1!$C$2:$PS$108,315,0)</f>
        <v>90</v>
      </c>
      <c r="N101" s="249">
        <f>+VLOOKUP($B101,Hoja1!$C$2:$PS$108,316,0)</f>
        <v>22.492401315789472</v>
      </c>
      <c r="O101" s="114" t="s">
        <v>2228</v>
      </c>
      <c r="P101" s="258" t="str">
        <f t="shared" si="39"/>
        <v>4</v>
      </c>
      <c r="Q101" s="211" t="s">
        <v>3177</v>
      </c>
      <c r="R101" s="248" t="s">
        <v>492</v>
      </c>
      <c r="S101" s="217">
        <f t="shared" si="30"/>
        <v>100</v>
      </c>
      <c r="T101" s="217">
        <f t="shared" si="31"/>
        <v>16.127499999999998</v>
      </c>
      <c r="U101" s="218">
        <f t="shared" si="32"/>
        <v>0.16127499999999997</v>
      </c>
      <c r="V101" s="217">
        <f t="shared" si="40"/>
        <v>16.127499999999998</v>
      </c>
      <c r="W101" s="217">
        <f t="shared" si="33"/>
        <v>16.127499999999998</v>
      </c>
      <c r="X101" s="218">
        <f t="shared" si="34"/>
        <v>1</v>
      </c>
      <c r="Y101" s="252">
        <v>2</v>
      </c>
      <c r="Z101" s="211" t="s">
        <v>3178</v>
      </c>
      <c r="AA101" s="253">
        <v>100</v>
      </c>
      <c r="AB101" s="253">
        <f>+VLOOKUP($A101,Hoja2!$L$2:$DI$116,91,0)</f>
        <v>18.509999999999998</v>
      </c>
      <c r="AC101" s="254">
        <f t="shared" si="36"/>
        <v>0.18509999999999999</v>
      </c>
      <c r="AD101" s="253">
        <f>+VLOOKUP($A101,Hoja2!$L$2:$DI$116,89,0)</f>
        <v>18.509999999999998</v>
      </c>
      <c r="AE101" s="253">
        <f>+VLOOKUP($A101,Hoja2!$L$2:$DI$116,91,0)</f>
        <v>18.509999999999998</v>
      </c>
      <c r="AF101" s="254">
        <f t="shared" si="35"/>
        <v>1</v>
      </c>
    </row>
    <row r="102" spans="1:32" ht="60" x14ac:dyDescent="0.25">
      <c r="A102" s="233" t="str">
        <f t="shared" si="26"/>
        <v>PD168_3</v>
      </c>
      <c r="B102" s="233" t="str">
        <f t="shared" si="27"/>
        <v>7873_4</v>
      </c>
      <c r="C102" s="211" t="s">
        <v>437</v>
      </c>
      <c r="D102" s="211" t="s">
        <v>3005</v>
      </c>
      <c r="E102" s="248">
        <v>7873</v>
      </c>
      <c r="F102" s="211" t="s">
        <v>3172</v>
      </c>
      <c r="G102" s="211" t="s">
        <v>2045</v>
      </c>
      <c r="H102" s="249">
        <v>100</v>
      </c>
      <c r="I102" s="250">
        <f t="shared" si="28"/>
        <v>95</v>
      </c>
      <c r="J102" s="250">
        <f t="shared" si="29"/>
        <v>20.680200657894737</v>
      </c>
      <c r="K102" s="211" t="s">
        <v>2046</v>
      </c>
      <c r="L102" s="249">
        <v>100</v>
      </c>
      <c r="M102" s="249">
        <f>+VLOOKUP(B102,Hoja1!$C$2:$PS$108,315,0)</f>
        <v>90</v>
      </c>
      <c r="N102" s="249">
        <f>+VLOOKUP($B102,Hoja1!$C$2:$PS$108,316,0)</f>
        <v>22.492401315789472</v>
      </c>
      <c r="O102" s="114" t="s">
        <v>2228</v>
      </c>
      <c r="P102" s="258" t="str">
        <f t="shared" si="39"/>
        <v>4</v>
      </c>
      <c r="Q102" s="211" t="s">
        <v>3177</v>
      </c>
      <c r="R102" s="248" t="s">
        <v>492</v>
      </c>
      <c r="S102" s="217">
        <f t="shared" si="30"/>
        <v>100</v>
      </c>
      <c r="T102" s="217">
        <f t="shared" si="31"/>
        <v>16.127499999999998</v>
      </c>
      <c r="U102" s="218">
        <f t="shared" si="32"/>
        <v>0.16127499999999997</v>
      </c>
      <c r="V102" s="217">
        <f t="shared" si="40"/>
        <v>16.127499999999998</v>
      </c>
      <c r="W102" s="217">
        <f t="shared" si="33"/>
        <v>16.127499999999998</v>
      </c>
      <c r="X102" s="218">
        <f t="shared" si="34"/>
        <v>1</v>
      </c>
      <c r="Y102" s="252">
        <v>3</v>
      </c>
      <c r="Z102" s="211" t="s">
        <v>3179</v>
      </c>
      <c r="AA102" s="253">
        <v>100</v>
      </c>
      <c r="AB102" s="253">
        <f>+VLOOKUP($A102,Hoja2!$L$2:$DI$116,91,0)</f>
        <v>20</v>
      </c>
      <c r="AC102" s="254">
        <f t="shared" si="36"/>
        <v>0.2</v>
      </c>
      <c r="AD102" s="253">
        <f>+VLOOKUP($A102,Hoja2!$L$2:$DI$116,89,0)</f>
        <v>20</v>
      </c>
      <c r="AE102" s="253">
        <f>+VLOOKUP($A102,Hoja2!$L$2:$DI$116,91,0)</f>
        <v>20</v>
      </c>
      <c r="AF102" s="254">
        <f t="shared" si="35"/>
        <v>1</v>
      </c>
    </row>
    <row r="103" spans="1:32" ht="60" x14ac:dyDescent="0.25">
      <c r="A103" s="233" t="str">
        <f t="shared" ref="A103:A108" si="41">+O103&amp;"_"&amp;Y103</f>
        <v>PD168_4</v>
      </c>
      <c r="B103" s="233" t="str">
        <f t="shared" ref="B103:B108" si="42">+E103&amp;"_"&amp;P103</f>
        <v>7873_4</v>
      </c>
      <c r="C103" s="211" t="s">
        <v>437</v>
      </c>
      <c r="D103" s="211" t="s">
        <v>3005</v>
      </c>
      <c r="E103" s="248">
        <v>7873</v>
      </c>
      <c r="F103" s="211" t="s">
        <v>3172</v>
      </c>
      <c r="G103" s="211" t="s">
        <v>2045</v>
      </c>
      <c r="H103" s="249">
        <v>100</v>
      </c>
      <c r="I103" s="250">
        <f t="shared" ref="I103:I108" si="43">+VLOOKUP($E103,base2,320,0)</f>
        <v>95</v>
      </c>
      <c r="J103" s="250">
        <f t="shared" ref="J103:J108" si="44">+VLOOKUP($E103,base2,321,0)</f>
        <v>20.680200657894737</v>
      </c>
      <c r="K103" s="211" t="s">
        <v>2046</v>
      </c>
      <c r="L103" s="249">
        <v>100</v>
      </c>
      <c r="M103" s="249">
        <f>+VLOOKUP(B103,Hoja1!$C$2:$PS$108,315,0)</f>
        <v>90</v>
      </c>
      <c r="N103" s="249">
        <f>+VLOOKUP($B103,Hoja1!$C$2:$PS$108,316,0)</f>
        <v>22.492401315789472</v>
      </c>
      <c r="O103" s="114" t="s">
        <v>2228</v>
      </c>
      <c r="P103" s="258" t="str">
        <f t="shared" si="39"/>
        <v>4</v>
      </c>
      <c r="Q103" s="211" t="s">
        <v>3177</v>
      </c>
      <c r="R103" s="248" t="s">
        <v>492</v>
      </c>
      <c r="S103" s="217">
        <f t="shared" ref="S103:S108" si="45">+VLOOKUP($O103,base,67,0)</f>
        <v>100</v>
      </c>
      <c r="T103" s="217">
        <f t="shared" ref="T103:T108" si="46">+VLOOKUP($O103,base,342,0)</f>
        <v>16.127499999999998</v>
      </c>
      <c r="U103" s="218">
        <f t="shared" ref="U103:U108" si="47">IFERROR(T103/S103,0)</f>
        <v>0.16127499999999997</v>
      </c>
      <c r="V103" s="217">
        <f t="shared" si="40"/>
        <v>16.127499999999998</v>
      </c>
      <c r="W103" s="217">
        <f t="shared" ref="W103:W108" si="48">+VLOOKUP($O103,base,342,0)</f>
        <v>16.127499999999998</v>
      </c>
      <c r="X103" s="218">
        <f t="shared" ref="X103:X108" si="49">IFERROR(W103/V103,0)</f>
        <v>1</v>
      </c>
      <c r="Y103" s="252">
        <v>4</v>
      </c>
      <c r="Z103" s="211" t="s">
        <v>3180</v>
      </c>
      <c r="AA103" s="253">
        <v>100</v>
      </c>
      <c r="AB103" s="253">
        <f>+VLOOKUP($A103,Hoja2!$L$2:$DI$116,91,0)</f>
        <v>0</v>
      </c>
      <c r="AC103" s="254">
        <f t="shared" si="36"/>
        <v>0</v>
      </c>
      <c r="AD103" s="253">
        <f>+VLOOKUP($A103,Hoja2!$L$2:$DI$116,89,0)</f>
        <v>0</v>
      </c>
      <c r="AE103" s="253">
        <f>+VLOOKUP($A103,Hoja2!$L$2:$DI$116,91,0)</f>
        <v>0</v>
      </c>
      <c r="AF103" s="254">
        <f t="shared" ref="AF103:AF108" si="50">IFERROR(AE103/AD103,0)</f>
        <v>0</v>
      </c>
    </row>
    <row r="104" spans="1:32" ht="75" x14ac:dyDescent="0.25">
      <c r="A104" s="233" t="str">
        <f t="shared" si="41"/>
        <v>PD167_1</v>
      </c>
      <c r="B104" s="233" t="str">
        <f t="shared" si="42"/>
        <v>7873_5</v>
      </c>
      <c r="C104" s="211" t="s">
        <v>437</v>
      </c>
      <c r="D104" s="211" t="s">
        <v>3005</v>
      </c>
      <c r="E104" s="248">
        <v>7873</v>
      </c>
      <c r="F104" s="211" t="s">
        <v>3172</v>
      </c>
      <c r="G104" s="211" t="s">
        <v>2045</v>
      </c>
      <c r="H104" s="249">
        <v>100</v>
      </c>
      <c r="I104" s="250">
        <f t="shared" si="43"/>
        <v>95</v>
      </c>
      <c r="J104" s="250">
        <f t="shared" si="44"/>
        <v>20.680200657894737</v>
      </c>
      <c r="K104" s="211" t="s">
        <v>2101</v>
      </c>
      <c r="L104" s="249">
        <v>100</v>
      </c>
      <c r="M104" s="249">
        <f>+VLOOKUP(B104,Hoja1!$C$2:$PS$108,315,0)</f>
        <v>100</v>
      </c>
      <c r="N104" s="249">
        <f>+VLOOKUP($B104,Hoja1!$C$2:$PS$108,316,0)</f>
        <v>18.867999999999999</v>
      </c>
      <c r="O104" s="114" t="s">
        <v>2200</v>
      </c>
      <c r="P104" s="258" t="str">
        <f t="shared" si="39"/>
        <v>5</v>
      </c>
      <c r="Q104" s="211" t="s">
        <v>3181</v>
      </c>
      <c r="R104" s="248" t="s">
        <v>492</v>
      </c>
      <c r="S104" s="217">
        <f t="shared" si="45"/>
        <v>100</v>
      </c>
      <c r="T104" s="217">
        <f t="shared" si="46"/>
        <v>18.867999999999999</v>
      </c>
      <c r="U104" s="218">
        <f t="shared" si="47"/>
        <v>0.18867999999999999</v>
      </c>
      <c r="V104" s="217">
        <f t="shared" si="40"/>
        <v>18.867999999999999</v>
      </c>
      <c r="W104" s="217">
        <f t="shared" si="48"/>
        <v>18.867999999999999</v>
      </c>
      <c r="X104" s="218">
        <f t="shared" si="49"/>
        <v>1</v>
      </c>
      <c r="Y104" s="252">
        <v>1</v>
      </c>
      <c r="Z104" s="211" t="s">
        <v>3182</v>
      </c>
      <c r="AA104" s="253">
        <v>100</v>
      </c>
      <c r="AB104" s="253">
        <f>+VLOOKUP($A104,Hoja2!$L$2:$DI$116,91,0)</f>
        <v>25</v>
      </c>
      <c r="AC104" s="254">
        <f t="shared" si="36"/>
        <v>0.25</v>
      </c>
      <c r="AD104" s="253">
        <f>+VLOOKUP($A104,Hoja2!$L$2:$DI$116,89,0)</f>
        <v>25</v>
      </c>
      <c r="AE104" s="253">
        <f>+VLOOKUP($A104,Hoja2!$L$2:$DI$116,91,0)</f>
        <v>25</v>
      </c>
      <c r="AF104" s="254">
        <f t="shared" si="50"/>
        <v>1</v>
      </c>
    </row>
    <row r="105" spans="1:32" ht="60" x14ac:dyDescent="0.25">
      <c r="A105" s="233" t="str">
        <f t="shared" si="41"/>
        <v>PD167_2</v>
      </c>
      <c r="B105" s="233" t="str">
        <f t="shared" si="42"/>
        <v>7873_5</v>
      </c>
      <c r="C105" s="211" t="s">
        <v>437</v>
      </c>
      <c r="D105" s="211" t="s">
        <v>3005</v>
      </c>
      <c r="E105" s="248">
        <v>7873</v>
      </c>
      <c r="F105" s="211" t="s">
        <v>3172</v>
      </c>
      <c r="G105" s="211" t="s">
        <v>2045</v>
      </c>
      <c r="H105" s="249">
        <v>100</v>
      </c>
      <c r="I105" s="250">
        <f t="shared" si="43"/>
        <v>95</v>
      </c>
      <c r="J105" s="250">
        <f t="shared" si="44"/>
        <v>20.680200657894737</v>
      </c>
      <c r="K105" s="211" t="s">
        <v>2101</v>
      </c>
      <c r="L105" s="249">
        <v>100</v>
      </c>
      <c r="M105" s="249">
        <f>+VLOOKUP(B105,Hoja1!$C$2:$PS$108,315,0)</f>
        <v>100</v>
      </c>
      <c r="N105" s="249">
        <f>+VLOOKUP($B105,Hoja1!$C$2:$PS$108,316,0)</f>
        <v>18.867999999999999</v>
      </c>
      <c r="O105" s="114" t="s">
        <v>2200</v>
      </c>
      <c r="P105" s="258" t="str">
        <f t="shared" si="39"/>
        <v>5</v>
      </c>
      <c r="Q105" s="211" t="s">
        <v>3181</v>
      </c>
      <c r="R105" s="248" t="s">
        <v>492</v>
      </c>
      <c r="S105" s="217">
        <f t="shared" si="45"/>
        <v>100</v>
      </c>
      <c r="T105" s="217">
        <f t="shared" si="46"/>
        <v>18.867999999999999</v>
      </c>
      <c r="U105" s="218">
        <f t="shared" si="47"/>
        <v>0.18867999999999999</v>
      </c>
      <c r="V105" s="217">
        <f t="shared" si="40"/>
        <v>18.867999999999999</v>
      </c>
      <c r="W105" s="217">
        <f t="shared" si="48"/>
        <v>18.867999999999999</v>
      </c>
      <c r="X105" s="218">
        <f t="shared" si="49"/>
        <v>1</v>
      </c>
      <c r="Y105" s="252">
        <v>2</v>
      </c>
      <c r="Z105" s="211" t="s">
        <v>3183</v>
      </c>
      <c r="AA105" s="253">
        <v>100</v>
      </c>
      <c r="AB105" s="253">
        <f>+VLOOKUP($A105,Hoja2!$L$2:$DI$116,91,0)</f>
        <v>20</v>
      </c>
      <c r="AC105" s="254">
        <f t="shared" si="36"/>
        <v>0.2</v>
      </c>
      <c r="AD105" s="253">
        <f>+VLOOKUP($A105,Hoja2!$L$2:$DI$116,89,0)</f>
        <v>20</v>
      </c>
      <c r="AE105" s="253">
        <f>+VLOOKUP($A105,Hoja2!$L$2:$DI$116,91,0)</f>
        <v>20</v>
      </c>
      <c r="AF105" s="254">
        <f t="shared" si="50"/>
        <v>1</v>
      </c>
    </row>
    <row r="106" spans="1:32" ht="60" x14ac:dyDescent="0.25">
      <c r="A106" s="233" t="str">
        <f t="shared" si="41"/>
        <v>PD167_3</v>
      </c>
      <c r="B106" s="233" t="str">
        <f t="shared" si="42"/>
        <v>7873_5</v>
      </c>
      <c r="C106" s="211" t="s">
        <v>437</v>
      </c>
      <c r="D106" s="211" t="s">
        <v>3005</v>
      </c>
      <c r="E106" s="248">
        <v>7873</v>
      </c>
      <c r="F106" s="211" t="s">
        <v>3172</v>
      </c>
      <c r="G106" s="211" t="s">
        <v>2045</v>
      </c>
      <c r="H106" s="249">
        <v>100</v>
      </c>
      <c r="I106" s="250">
        <f t="shared" si="43"/>
        <v>95</v>
      </c>
      <c r="J106" s="250">
        <f t="shared" si="44"/>
        <v>20.680200657894737</v>
      </c>
      <c r="K106" s="211" t="s">
        <v>2101</v>
      </c>
      <c r="L106" s="249">
        <v>100</v>
      </c>
      <c r="M106" s="249">
        <f>+VLOOKUP(B106,Hoja1!$C$2:$PS$108,315,0)</f>
        <v>100</v>
      </c>
      <c r="N106" s="249">
        <f>+VLOOKUP($B106,Hoja1!$C$2:$PS$108,316,0)</f>
        <v>18.867999999999999</v>
      </c>
      <c r="O106" s="114" t="s">
        <v>2200</v>
      </c>
      <c r="P106" s="258" t="str">
        <f t="shared" si="39"/>
        <v>5</v>
      </c>
      <c r="Q106" s="211" t="s">
        <v>3181</v>
      </c>
      <c r="R106" s="248" t="s">
        <v>492</v>
      </c>
      <c r="S106" s="217">
        <f t="shared" si="45"/>
        <v>100</v>
      </c>
      <c r="T106" s="217">
        <f t="shared" si="46"/>
        <v>18.867999999999999</v>
      </c>
      <c r="U106" s="218">
        <f t="shared" si="47"/>
        <v>0.18867999999999999</v>
      </c>
      <c r="V106" s="217">
        <f t="shared" si="40"/>
        <v>18.867999999999999</v>
      </c>
      <c r="W106" s="217">
        <f t="shared" si="48"/>
        <v>18.867999999999999</v>
      </c>
      <c r="X106" s="218">
        <f t="shared" si="49"/>
        <v>1</v>
      </c>
      <c r="Y106" s="252">
        <v>3</v>
      </c>
      <c r="Z106" s="211" t="s">
        <v>3184</v>
      </c>
      <c r="AA106" s="253">
        <v>100</v>
      </c>
      <c r="AB106" s="253">
        <f>+VLOOKUP($A106,Hoja2!$L$2:$DI$116,91,0)</f>
        <v>27</v>
      </c>
      <c r="AC106" s="254">
        <f t="shared" si="36"/>
        <v>0.27</v>
      </c>
      <c r="AD106" s="253">
        <f>+VLOOKUP($A106,Hoja2!$L$2:$DI$116,89,0)</f>
        <v>27</v>
      </c>
      <c r="AE106" s="253">
        <f>+VLOOKUP($A106,Hoja2!$L$2:$DI$116,91,0)</f>
        <v>27</v>
      </c>
      <c r="AF106" s="254">
        <f t="shared" si="50"/>
        <v>1</v>
      </c>
    </row>
    <row r="107" spans="1:32" ht="75" x14ac:dyDescent="0.25">
      <c r="A107" s="233" t="str">
        <f t="shared" si="41"/>
        <v>PD167_4</v>
      </c>
      <c r="B107" s="233" t="str">
        <f t="shared" si="42"/>
        <v>7873_5</v>
      </c>
      <c r="C107" s="211" t="s">
        <v>437</v>
      </c>
      <c r="D107" s="211" t="s">
        <v>3005</v>
      </c>
      <c r="E107" s="248">
        <v>7873</v>
      </c>
      <c r="F107" s="211" t="s">
        <v>3172</v>
      </c>
      <c r="G107" s="211" t="s">
        <v>2045</v>
      </c>
      <c r="H107" s="249">
        <v>100</v>
      </c>
      <c r="I107" s="250">
        <f t="shared" si="43"/>
        <v>95</v>
      </c>
      <c r="J107" s="250">
        <f t="shared" si="44"/>
        <v>20.680200657894737</v>
      </c>
      <c r="K107" s="211" t="s">
        <v>2101</v>
      </c>
      <c r="L107" s="249">
        <v>100</v>
      </c>
      <c r="M107" s="249">
        <f>+VLOOKUP(B107,Hoja1!$C$2:$PS$108,315,0)</f>
        <v>100</v>
      </c>
      <c r="N107" s="249">
        <f>+VLOOKUP($B107,Hoja1!$C$2:$PS$108,316,0)</f>
        <v>18.867999999999999</v>
      </c>
      <c r="O107" s="114" t="s">
        <v>2200</v>
      </c>
      <c r="P107" s="258" t="str">
        <f t="shared" si="39"/>
        <v>5</v>
      </c>
      <c r="Q107" s="211" t="s">
        <v>3181</v>
      </c>
      <c r="R107" s="248" t="s">
        <v>492</v>
      </c>
      <c r="S107" s="217">
        <f t="shared" si="45"/>
        <v>100</v>
      </c>
      <c r="T107" s="217">
        <f t="shared" si="46"/>
        <v>18.867999999999999</v>
      </c>
      <c r="U107" s="218">
        <f t="shared" si="47"/>
        <v>0.18867999999999999</v>
      </c>
      <c r="V107" s="217">
        <f t="shared" si="40"/>
        <v>18.867999999999999</v>
      </c>
      <c r="W107" s="217">
        <f t="shared" si="48"/>
        <v>18.867999999999999</v>
      </c>
      <c r="X107" s="218">
        <f t="shared" si="49"/>
        <v>1</v>
      </c>
      <c r="Y107" s="252">
        <v>4</v>
      </c>
      <c r="Z107" s="211" t="s">
        <v>3185</v>
      </c>
      <c r="AA107" s="253">
        <v>100</v>
      </c>
      <c r="AB107" s="253">
        <f>+VLOOKUP($A107,Hoja2!$L$2:$DI$116,91,0)</f>
        <v>22.340000000000003</v>
      </c>
      <c r="AC107" s="254">
        <f t="shared" si="36"/>
        <v>0.22340000000000004</v>
      </c>
      <c r="AD107" s="253">
        <f>+VLOOKUP($A107,Hoja2!$L$2:$DI$116,89,0)</f>
        <v>22.340000000000003</v>
      </c>
      <c r="AE107" s="253">
        <f>+VLOOKUP($A107,Hoja2!$L$2:$DI$116,91,0)</f>
        <v>22.340000000000003</v>
      </c>
      <c r="AF107" s="254">
        <f t="shared" si="50"/>
        <v>1</v>
      </c>
    </row>
    <row r="108" spans="1:32" ht="60" x14ac:dyDescent="0.25">
      <c r="A108" s="233" t="str">
        <f t="shared" si="41"/>
        <v>PD167_5</v>
      </c>
      <c r="B108" s="233" t="str">
        <f t="shared" si="42"/>
        <v>7873_5</v>
      </c>
      <c r="C108" s="211" t="s">
        <v>437</v>
      </c>
      <c r="D108" s="211" t="s">
        <v>3005</v>
      </c>
      <c r="E108" s="248">
        <v>7873</v>
      </c>
      <c r="F108" s="211" t="s">
        <v>3172</v>
      </c>
      <c r="G108" s="211" t="s">
        <v>2045</v>
      </c>
      <c r="H108" s="249">
        <v>100</v>
      </c>
      <c r="I108" s="250">
        <f t="shared" si="43"/>
        <v>95</v>
      </c>
      <c r="J108" s="250">
        <f t="shared" si="44"/>
        <v>20.680200657894737</v>
      </c>
      <c r="K108" s="211" t="s">
        <v>2101</v>
      </c>
      <c r="L108" s="249">
        <v>100</v>
      </c>
      <c r="M108" s="249">
        <f>+VLOOKUP(B108,Hoja1!$C$2:$PS$108,315,0)</f>
        <v>100</v>
      </c>
      <c r="N108" s="249">
        <f>+VLOOKUP($B108,Hoja1!$C$2:$PS$108,316,0)</f>
        <v>18.867999999999999</v>
      </c>
      <c r="O108" s="114" t="s">
        <v>2200</v>
      </c>
      <c r="P108" s="258" t="str">
        <f t="shared" si="39"/>
        <v>5</v>
      </c>
      <c r="Q108" s="211" t="s">
        <v>3181</v>
      </c>
      <c r="R108" s="248" t="s">
        <v>492</v>
      </c>
      <c r="S108" s="217">
        <f t="shared" si="45"/>
        <v>100</v>
      </c>
      <c r="T108" s="217">
        <f t="shared" si="46"/>
        <v>18.867999999999999</v>
      </c>
      <c r="U108" s="218">
        <f t="shared" si="47"/>
        <v>0.18867999999999999</v>
      </c>
      <c r="V108" s="217">
        <f t="shared" si="40"/>
        <v>18.867999999999999</v>
      </c>
      <c r="W108" s="217">
        <f t="shared" si="48"/>
        <v>18.867999999999999</v>
      </c>
      <c r="X108" s="218">
        <f t="shared" si="49"/>
        <v>1</v>
      </c>
      <c r="Y108" s="252">
        <v>5</v>
      </c>
      <c r="Z108" s="211" t="s">
        <v>2939</v>
      </c>
      <c r="AA108" s="253">
        <v>100</v>
      </c>
      <c r="AB108" s="253">
        <f>+VLOOKUP($A108,Hoja2!$L$2:$DI$116,91,0)</f>
        <v>0</v>
      </c>
      <c r="AC108" s="254">
        <f t="shared" si="36"/>
        <v>0</v>
      </c>
      <c r="AD108" s="253">
        <f>+VLOOKUP($A108,Hoja2!$L$2:$DI$116,89,0)</f>
        <v>0</v>
      </c>
      <c r="AE108" s="253">
        <f>+VLOOKUP($A108,Hoja2!$L$2:$DI$116,91,0)</f>
        <v>0</v>
      </c>
      <c r="AF108" s="254">
        <f t="shared" si="50"/>
        <v>0</v>
      </c>
    </row>
    <row r="109" spans="1:32" ht="74.099999999999994" customHeight="1" x14ac:dyDescent="0.25">
      <c r="AA109" s="235"/>
    </row>
    <row r="110" spans="1:32" ht="74.099999999999994" customHeight="1" x14ac:dyDescent="0.25">
      <c r="AA110" s="235"/>
    </row>
    <row r="111" spans="1:32" ht="74.099999999999994" customHeight="1" x14ac:dyDescent="0.25">
      <c r="AA111" s="235"/>
    </row>
  </sheetData>
  <sheetProtection algorithmName="SHA-512" hashValue="MQe5BjOaOvHxtBCL15p09LUUzKMNZzuuVTmQJZD0der6oejzX+ANKUK/xkuhLcUpkZCdJlKUQbkEIJDNyLBCGw==" saltValue="rO/DuanDf3qhqY1rDdbhbg==" spinCount="100000" sheet="1" autoFilter="0"/>
  <mergeCells count="7">
    <mergeCell ref="F3:H3"/>
    <mergeCell ref="F4:H4"/>
    <mergeCell ref="R3:Y3"/>
    <mergeCell ref="Z3:AA3"/>
    <mergeCell ref="R2:Y2"/>
    <mergeCell ref="Z2:AA2"/>
    <mergeCell ref="F2:H2"/>
  </mergeCells>
  <conditionalFormatting sqref="L7:P108">
    <cfRule type="cellIs" dxfId="13" priority="1" operator="notEqual">
      <formula>""</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3"/>
  <sheetViews>
    <sheetView zoomScale="70" zoomScaleNormal="70" workbookViewId="0"/>
  </sheetViews>
  <sheetFormatPr baseColWidth="10" defaultColWidth="11.42578125" defaultRowHeight="14.25" x14ac:dyDescent="0.2"/>
  <cols>
    <col min="1" max="1" width="2.28515625" style="31" customWidth="1"/>
    <col min="2" max="2" width="14" style="31" customWidth="1"/>
    <col min="3" max="3" width="45" style="31" customWidth="1"/>
    <col min="4" max="4" width="52.85546875" style="31" customWidth="1"/>
    <col min="5" max="5" width="23.42578125" style="31" customWidth="1"/>
    <col min="6" max="6" width="45.28515625" style="31" customWidth="1"/>
    <col min="7" max="7" width="27.28515625" style="32" customWidth="1"/>
    <col min="8" max="8" width="21.7109375" style="32" customWidth="1"/>
    <col min="9" max="9" width="42" style="116" customWidth="1"/>
    <col min="10" max="10" width="50.85546875" style="116" customWidth="1"/>
    <col min="11" max="11" width="25.42578125" style="116" customWidth="1"/>
    <col min="12" max="12" width="34.5703125" style="116" customWidth="1"/>
    <col min="13" max="13" width="35.5703125" style="116" customWidth="1"/>
    <col min="14" max="16384" width="11.42578125" style="31"/>
  </cols>
  <sheetData>
    <row r="1" spans="2:13" ht="20.25" customHeight="1" x14ac:dyDescent="0.2">
      <c r="B1" s="57"/>
      <c r="C1" s="57"/>
      <c r="D1" s="287" t="s">
        <v>2960</v>
      </c>
      <c r="E1" s="287"/>
      <c r="F1" s="287"/>
      <c r="G1" s="23"/>
      <c r="H1" s="25"/>
      <c r="I1" s="115"/>
      <c r="J1" s="115"/>
    </row>
    <row r="2" spans="2:13" ht="20.25" customHeight="1" x14ac:dyDescent="0.2">
      <c r="B2" s="58"/>
      <c r="C2" s="58"/>
      <c r="D2" s="275" t="s">
        <v>4972</v>
      </c>
      <c r="E2" s="275"/>
      <c r="F2" s="275"/>
      <c r="G2" s="24"/>
      <c r="H2" s="27"/>
      <c r="I2" s="115"/>
      <c r="J2" s="115"/>
    </row>
    <row r="3" spans="2:13" ht="20.25" customHeight="1" thickBot="1" x14ac:dyDescent="0.25">
      <c r="B3" s="58"/>
      <c r="C3" s="58"/>
      <c r="D3" s="275" t="s">
        <v>2948</v>
      </c>
      <c r="E3" s="275"/>
      <c r="F3" s="275"/>
      <c r="G3" s="24"/>
      <c r="H3" s="35" t="s">
        <v>2961</v>
      </c>
      <c r="I3" s="115"/>
      <c r="J3" s="115"/>
    </row>
    <row r="4" spans="2:13" x14ac:dyDescent="0.2">
      <c r="F4" s="56"/>
    </row>
    <row r="5" spans="2:13" s="26" customFormat="1" ht="47.25" x14ac:dyDescent="0.2">
      <c r="B5" s="28" t="s">
        <v>2964</v>
      </c>
      <c r="C5" s="28" t="s">
        <v>3033</v>
      </c>
      <c r="D5" s="28" t="s">
        <v>2966</v>
      </c>
      <c r="E5" s="28" t="s">
        <v>3186</v>
      </c>
      <c r="F5" s="28" t="s">
        <v>3187</v>
      </c>
      <c r="G5" s="28" t="s">
        <v>46</v>
      </c>
      <c r="H5" s="28" t="s">
        <v>3188</v>
      </c>
      <c r="I5" s="28" t="s">
        <v>3189</v>
      </c>
      <c r="J5" s="28" t="s">
        <v>3190</v>
      </c>
      <c r="K5" s="112" t="s">
        <v>3191</v>
      </c>
      <c r="L5" s="112" t="s">
        <v>3192</v>
      </c>
      <c r="M5" s="113" t="s">
        <v>2976</v>
      </c>
    </row>
    <row r="6" spans="2:13" s="26" customFormat="1" ht="49.5" customHeight="1" x14ac:dyDescent="0.2">
      <c r="B6" s="114">
        <v>7867</v>
      </c>
      <c r="C6" s="211" t="s">
        <v>3026</v>
      </c>
      <c r="D6" s="211" t="s">
        <v>442</v>
      </c>
      <c r="E6" s="114" t="s">
        <v>544</v>
      </c>
      <c r="F6" s="211" t="s">
        <v>546</v>
      </c>
      <c r="G6" s="114" t="s">
        <v>467</v>
      </c>
      <c r="H6" s="217">
        <f t="shared" ref="H6:H32" si="0">+VLOOKUP($E6,base,67,0)</f>
        <v>1</v>
      </c>
      <c r="I6" s="217">
        <f t="shared" ref="I6:I32" si="1">+VLOOKUP($E6,base,342,0)</f>
        <v>0</v>
      </c>
      <c r="J6" s="218">
        <f t="shared" ref="J6:J32" si="2">IFERROR(I6/H6,0)</f>
        <v>0</v>
      </c>
      <c r="K6" s="217">
        <f t="shared" ref="K6:K32" si="3">+VLOOKUP($E6,base,106,0)</f>
        <v>0</v>
      </c>
      <c r="L6" s="217">
        <f t="shared" ref="L6:L32" si="4">+VLOOKUP($E6,base,342,0)</f>
        <v>0</v>
      </c>
      <c r="M6" s="218">
        <f t="shared" ref="M6:M32" si="5">IFERROR(L6/K6,0)</f>
        <v>0</v>
      </c>
    </row>
    <row r="7" spans="2:13" s="26" customFormat="1" ht="56.25" customHeight="1" x14ac:dyDescent="0.2">
      <c r="B7" s="114">
        <v>7867</v>
      </c>
      <c r="C7" s="211" t="s">
        <v>3026</v>
      </c>
      <c r="D7" s="211" t="s">
        <v>442</v>
      </c>
      <c r="E7" s="114" t="s">
        <v>557</v>
      </c>
      <c r="F7" s="211" t="s">
        <v>559</v>
      </c>
      <c r="G7" s="114" t="s">
        <v>467</v>
      </c>
      <c r="H7" s="217">
        <f t="shared" si="0"/>
        <v>1</v>
      </c>
      <c r="I7" s="217">
        <f t="shared" si="1"/>
        <v>0</v>
      </c>
      <c r="J7" s="218">
        <f t="shared" si="2"/>
        <v>0</v>
      </c>
      <c r="K7" s="217">
        <f t="shared" si="3"/>
        <v>0</v>
      </c>
      <c r="L7" s="217">
        <f t="shared" si="4"/>
        <v>0</v>
      </c>
      <c r="M7" s="218">
        <f t="shared" si="5"/>
        <v>0</v>
      </c>
    </row>
    <row r="8" spans="2:13" s="26" customFormat="1" ht="59.25" customHeight="1" x14ac:dyDescent="0.2">
      <c r="B8" s="114">
        <v>7867</v>
      </c>
      <c r="C8" s="211" t="s">
        <v>3026</v>
      </c>
      <c r="D8" s="211" t="s">
        <v>442</v>
      </c>
      <c r="E8" s="114" t="s">
        <v>568</v>
      </c>
      <c r="F8" s="211" t="s">
        <v>570</v>
      </c>
      <c r="G8" s="114" t="s">
        <v>3193</v>
      </c>
      <c r="H8" s="217">
        <f t="shared" si="0"/>
        <v>2</v>
      </c>
      <c r="I8" s="217">
        <f t="shared" si="1"/>
        <v>0</v>
      </c>
      <c r="J8" s="218">
        <f t="shared" si="2"/>
        <v>0</v>
      </c>
      <c r="K8" s="217">
        <f t="shared" si="3"/>
        <v>0</v>
      </c>
      <c r="L8" s="217">
        <f t="shared" si="4"/>
        <v>0</v>
      </c>
      <c r="M8" s="218">
        <f t="shared" si="5"/>
        <v>0</v>
      </c>
    </row>
    <row r="9" spans="2:13" s="26" customFormat="1" ht="60.75" customHeight="1" x14ac:dyDescent="0.2">
      <c r="B9" s="114">
        <v>7868</v>
      </c>
      <c r="C9" s="211" t="s">
        <v>3010</v>
      </c>
      <c r="D9" s="211" t="s">
        <v>585</v>
      </c>
      <c r="E9" s="114" t="s">
        <v>936</v>
      </c>
      <c r="F9" s="211" t="s">
        <v>943</v>
      </c>
      <c r="G9" s="114" t="s">
        <v>492</v>
      </c>
      <c r="H9" s="217">
        <f t="shared" si="0"/>
        <v>3</v>
      </c>
      <c r="I9" s="217">
        <f t="shared" si="1"/>
        <v>0</v>
      </c>
      <c r="J9" s="218">
        <f t="shared" si="2"/>
        <v>0</v>
      </c>
      <c r="K9" s="217">
        <f t="shared" si="3"/>
        <v>0</v>
      </c>
      <c r="L9" s="217">
        <f t="shared" si="4"/>
        <v>0</v>
      </c>
      <c r="M9" s="218">
        <f t="shared" si="5"/>
        <v>0</v>
      </c>
    </row>
    <row r="10" spans="2:13" s="26" customFormat="1" ht="57" customHeight="1" x14ac:dyDescent="0.2">
      <c r="B10" s="114">
        <v>7868</v>
      </c>
      <c r="C10" s="211" t="s">
        <v>3010</v>
      </c>
      <c r="D10" s="211" t="s">
        <v>585</v>
      </c>
      <c r="E10" s="114" t="s">
        <v>954</v>
      </c>
      <c r="F10" s="211" t="s">
        <v>957</v>
      </c>
      <c r="G10" s="114" t="s">
        <v>492</v>
      </c>
      <c r="H10" s="217">
        <f t="shared" si="0"/>
        <v>56</v>
      </c>
      <c r="I10" s="217">
        <f t="shared" si="1"/>
        <v>0</v>
      </c>
      <c r="J10" s="218">
        <f t="shared" si="2"/>
        <v>0</v>
      </c>
      <c r="K10" s="217">
        <f t="shared" si="3"/>
        <v>0</v>
      </c>
      <c r="L10" s="217">
        <f t="shared" si="4"/>
        <v>0</v>
      </c>
      <c r="M10" s="218">
        <f t="shared" si="5"/>
        <v>0</v>
      </c>
    </row>
    <row r="11" spans="2:13" s="26" customFormat="1" ht="30" x14ac:dyDescent="0.2">
      <c r="B11" s="114">
        <v>7868</v>
      </c>
      <c r="C11" s="211" t="s">
        <v>3010</v>
      </c>
      <c r="D11" s="211" t="s">
        <v>585</v>
      </c>
      <c r="E11" s="114" t="s">
        <v>967</v>
      </c>
      <c r="F11" s="211" t="s">
        <v>970</v>
      </c>
      <c r="G11" s="114" t="s">
        <v>492</v>
      </c>
      <c r="H11" s="217">
        <f t="shared" si="0"/>
        <v>56</v>
      </c>
      <c r="I11" s="217">
        <f t="shared" si="1"/>
        <v>0</v>
      </c>
      <c r="J11" s="218">
        <f t="shared" si="2"/>
        <v>0</v>
      </c>
      <c r="K11" s="217">
        <f t="shared" si="3"/>
        <v>0</v>
      </c>
      <c r="L11" s="217">
        <f t="shared" si="4"/>
        <v>0</v>
      </c>
      <c r="M11" s="218">
        <f t="shared" si="5"/>
        <v>0</v>
      </c>
    </row>
    <row r="12" spans="2:13" s="26" customFormat="1" ht="30" x14ac:dyDescent="0.2">
      <c r="B12" s="114">
        <v>7868</v>
      </c>
      <c r="C12" s="211" t="s">
        <v>3010</v>
      </c>
      <c r="D12" s="211" t="s">
        <v>585</v>
      </c>
      <c r="E12" s="114" t="s">
        <v>976</v>
      </c>
      <c r="F12" s="211" t="s">
        <v>979</v>
      </c>
      <c r="G12" s="114" t="s">
        <v>467</v>
      </c>
      <c r="H12" s="217">
        <f t="shared" si="0"/>
        <v>5</v>
      </c>
      <c r="I12" s="217">
        <f t="shared" si="1"/>
        <v>0</v>
      </c>
      <c r="J12" s="218">
        <f t="shared" si="2"/>
        <v>0</v>
      </c>
      <c r="K12" s="217">
        <f t="shared" si="3"/>
        <v>0</v>
      </c>
      <c r="L12" s="217">
        <f t="shared" si="4"/>
        <v>0</v>
      </c>
      <c r="M12" s="218">
        <f t="shared" si="5"/>
        <v>0</v>
      </c>
    </row>
    <row r="13" spans="2:13" s="26" customFormat="1" ht="45" x14ac:dyDescent="0.2">
      <c r="B13" s="114">
        <v>7868</v>
      </c>
      <c r="C13" s="211" t="s">
        <v>3010</v>
      </c>
      <c r="D13" s="211" t="s">
        <v>585</v>
      </c>
      <c r="E13" s="114" t="s">
        <v>989</v>
      </c>
      <c r="F13" s="211" t="s">
        <v>992</v>
      </c>
      <c r="G13" s="114" t="s">
        <v>492</v>
      </c>
      <c r="H13" s="217">
        <f t="shared" si="0"/>
        <v>56</v>
      </c>
      <c r="I13" s="217">
        <f t="shared" si="1"/>
        <v>0</v>
      </c>
      <c r="J13" s="218">
        <f t="shared" si="2"/>
        <v>0</v>
      </c>
      <c r="K13" s="217">
        <f t="shared" si="3"/>
        <v>0</v>
      </c>
      <c r="L13" s="217">
        <f t="shared" si="4"/>
        <v>0</v>
      </c>
      <c r="M13" s="218">
        <f t="shared" si="5"/>
        <v>0</v>
      </c>
    </row>
    <row r="14" spans="2:13" s="26" customFormat="1" ht="45" x14ac:dyDescent="0.2">
      <c r="B14" s="114">
        <v>7869</v>
      </c>
      <c r="C14" s="211" t="s">
        <v>2990</v>
      </c>
      <c r="D14" s="211" t="s">
        <v>2102</v>
      </c>
      <c r="E14" s="114" t="s">
        <v>1121</v>
      </c>
      <c r="F14" s="211" t="s">
        <v>3194</v>
      </c>
      <c r="G14" s="114" t="s">
        <v>467</v>
      </c>
      <c r="H14" s="217">
        <f t="shared" si="0"/>
        <v>2</v>
      </c>
      <c r="I14" s="217">
        <f t="shared" si="1"/>
        <v>0</v>
      </c>
      <c r="J14" s="218">
        <f t="shared" si="2"/>
        <v>0</v>
      </c>
      <c r="K14" s="217">
        <f t="shared" si="3"/>
        <v>0</v>
      </c>
      <c r="L14" s="217">
        <f t="shared" si="4"/>
        <v>0</v>
      </c>
      <c r="M14" s="218">
        <f t="shared" si="5"/>
        <v>0</v>
      </c>
    </row>
    <row r="15" spans="2:13" s="26" customFormat="1" ht="30" x14ac:dyDescent="0.2">
      <c r="B15" s="114">
        <v>7869</v>
      </c>
      <c r="C15" s="211" t="s">
        <v>2990</v>
      </c>
      <c r="D15" s="211" t="s">
        <v>2102</v>
      </c>
      <c r="E15" s="114" t="s">
        <v>1135</v>
      </c>
      <c r="F15" s="211" t="s">
        <v>943</v>
      </c>
      <c r="G15" s="114" t="s">
        <v>467</v>
      </c>
      <c r="H15" s="217">
        <f t="shared" si="0"/>
        <v>2</v>
      </c>
      <c r="I15" s="217">
        <f t="shared" si="1"/>
        <v>0</v>
      </c>
      <c r="J15" s="218">
        <f t="shared" si="2"/>
        <v>0</v>
      </c>
      <c r="K15" s="217">
        <f t="shared" si="3"/>
        <v>0</v>
      </c>
      <c r="L15" s="217">
        <f t="shared" si="4"/>
        <v>0</v>
      </c>
      <c r="M15" s="218">
        <f t="shared" si="5"/>
        <v>0</v>
      </c>
    </row>
    <row r="16" spans="2:13" s="26" customFormat="1" ht="30" x14ac:dyDescent="0.2">
      <c r="B16" s="114">
        <v>7869</v>
      </c>
      <c r="C16" s="211" t="s">
        <v>2990</v>
      </c>
      <c r="D16" s="211" t="s">
        <v>2102</v>
      </c>
      <c r="E16" s="114" t="s">
        <v>1147</v>
      </c>
      <c r="F16" s="211" t="s">
        <v>1150</v>
      </c>
      <c r="G16" s="114" t="s">
        <v>467</v>
      </c>
      <c r="H16" s="217">
        <f t="shared" si="0"/>
        <v>2</v>
      </c>
      <c r="I16" s="217">
        <f t="shared" si="1"/>
        <v>0</v>
      </c>
      <c r="J16" s="218">
        <f t="shared" si="2"/>
        <v>0</v>
      </c>
      <c r="K16" s="217">
        <f t="shared" si="3"/>
        <v>0</v>
      </c>
      <c r="L16" s="217">
        <f t="shared" si="4"/>
        <v>0</v>
      </c>
      <c r="M16" s="218">
        <f t="shared" si="5"/>
        <v>0</v>
      </c>
    </row>
    <row r="17" spans="2:13" s="26" customFormat="1" ht="30" x14ac:dyDescent="0.2">
      <c r="B17" s="114">
        <v>7870</v>
      </c>
      <c r="C17" s="211" t="s">
        <v>3006</v>
      </c>
      <c r="D17" s="211" t="s">
        <v>1166</v>
      </c>
      <c r="E17" s="114" t="s">
        <v>1257</v>
      </c>
      <c r="F17" s="211" t="s">
        <v>1260</v>
      </c>
      <c r="G17" s="114" t="s">
        <v>467</v>
      </c>
      <c r="H17" s="217">
        <f t="shared" si="0"/>
        <v>8</v>
      </c>
      <c r="I17" s="217">
        <f t="shared" si="1"/>
        <v>2</v>
      </c>
      <c r="J17" s="218">
        <f t="shared" si="2"/>
        <v>0.25</v>
      </c>
      <c r="K17" s="217">
        <f t="shared" si="3"/>
        <v>2</v>
      </c>
      <c r="L17" s="217">
        <f t="shared" si="4"/>
        <v>2</v>
      </c>
      <c r="M17" s="218">
        <f t="shared" si="5"/>
        <v>1</v>
      </c>
    </row>
    <row r="18" spans="2:13" s="26" customFormat="1" ht="30" x14ac:dyDescent="0.2">
      <c r="B18" s="114">
        <v>7870</v>
      </c>
      <c r="C18" s="211" t="s">
        <v>3006</v>
      </c>
      <c r="D18" s="211" t="s">
        <v>1166</v>
      </c>
      <c r="E18" s="114" t="s">
        <v>1275</v>
      </c>
      <c r="F18" s="211" t="s">
        <v>546</v>
      </c>
      <c r="G18" s="114" t="s">
        <v>467</v>
      </c>
      <c r="H18" s="217">
        <f t="shared" si="0"/>
        <v>4</v>
      </c>
      <c r="I18" s="217">
        <f t="shared" si="1"/>
        <v>1</v>
      </c>
      <c r="J18" s="218">
        <f t="shared" si="2"/>
        <v>0.25</v>
      </c>
      <c r="K18" s="217">
        <f t="shared" si="3"/>
        <v>1</v>
      </c>
      <c r="L18" s="217">
        <f t="shared" si="4"/>
        <v>1</v>
      </c>
      <c r="M18" s="218">
        <f t="shared" si="5"/>
        <v>1</v>
      </c>
    </row>
    <row r="19" spans="2:13" s="26" customFormat="1" ht="372" customHeight="1" x14ac:dyDescent="0.2">
      <c r="B19" s="114">
        <v>7870</v>
      </c>
      <c r="C19" s="211" t="s">
        <v>3006</v>
      </c>
      <c r="D19" s="211" t="s">
        <v>1166</v>
      </c>
      <c r="E19" s="114" t="s">
        <v>1350</v>
      </c>
      <c r="F19" s="211" t="s">
        <v>3195</v>
      </c>
      <c r="G19" s="114" t="s">
        <v>492</v>
      </c>
      <c r="H19" s="217">
        <f t="shared" si="0"/>
        <v>100</v>
      </c>
      <c r="I19" s="217">
        <f t="shared" si="1"/>
        <v>99.90666666666668</v>
      </c>
      <c r="J19" s="218">
        <f t="shared" si="2"/>
        <v>0.99906666666666677</v>
      </c>
      <c r="K19" s="217">
        <f t="shared" si="3"/>
        <v>100</v>
      </c>
      <c r="L19" s="217">
        <f t="shared" si="4"/>
        <v>99.90666666666668</v>
      </c>
      <c r="M19" s="218">
        <f t="shared" si="5"/>
        <v>0.99906666666666677</v>
      </c>
    </row>
    <row r="20" spans="2:13" s="26" customFormat="1" ht="45" x14ac:dyDescent="0.2">
      <c r="B20" s="114">
        <v>7871</v>
      </c>
      <c r="C20" s="211" t="s">
        <v>2979</v>
      </c>
      <c r="D20" s="211" t="s">
        <v>1404</v>
      </c>
      <c r="E20" s="114" t="s">
        <v>1730</v>
      </c>
      <c r="F20" s="211" t="s">
        <v>3196</v>
      </c>
      <c r="G20" s="114" t="s">
        <v>467</v>
      </c>
      <c r="H20" s="217">
        <f t="shared" si="0"/>
        <v>258</v>
      </c>
      <c r="I20" s="217">
        <f t="shared" si="1"/>
        <v>39.999999999999993</v>
      </c>
      <c r="J20" s="218">
        <f t="shared" si="2"/>
        <v>0.15503875968992245</v>
      </c>
      <c r="K20" s="217">
        <f t="shared" si="3"/>
        <v>40</v>
      </c>
      <c r="L20" s="217">
        <f t="shared" si="4"/>
        <v>39.999999999999993</v>
      </c>
      <c r="M20" s="218">
        <f t="shared" si="5"/>
        <v>0.99999999999999978</v>
      </c>
    </row>
    <row r="21" spans="2:13" s="26" customFormat="1" ht="45" x14ac:dyDescent="0.2">
      <c r="B21" s="114">
        <v>7871</v>
      </c>
      <c r="C21" s="211" t="s">
        <v>2979</v>
      </c>
      <c r="D21" s="211" t="s">
        <v>1404</v>
      </c>
      <c r="E21" s="114" t="s">
        <v>1739</v>
      </c>
      <c r="F21" s="211" t="s">
        <v>3197</v>
      </c>
      <c r="G21" s="114" t="s">
        <v>467</v>
      </c>
      <c r="H21" s="217">
        <f t="shared" si="0"/>
        <v>25500</v>
      </c>
      <c r="I21" s="217">
        <f t="shared" si="1"/>
        <v>12186</v>
      </c>
      <c r="J21" s="218">
        <f t="shared" si="2"/>
        <v>0.47788235294117648</v>
      </c>
      <c r="K21" s="217">
        <f t="shared" si="3"/>
        <v>5150</v>
      </c>
      <c r="L21" s="217">
        <f t="shared" si="4"/>
        <v>12186</v>
      </c>
      <c r="M21" s="218">
        <f t="shared" si="5"/>
        <v>2.3662135922330099</v>
      </c>
    </row>
    <row r="22" spans="2:13" s="26" customFormat="1" ht="45" x14ac:dyDescent="0.2">
      <c r="B22" s="114">
        <v>7871</v>
      </c>
      <c r="C22" s="211" t="s">
        <v>2979</v>
      </c>
      <c r="D22" s="211" t="s">
        <v>1404</v>
      </c>
      <c r="E22" s="114" t="s">
        <v>1762</v>
      </c>
      <c r="F22" s="211" t="s">
        <v>3198</v>
      </c>
      <c r="G22" s="114" t="s">
        <v>467</v>
      </c>
      <c r="H22" s="217">
        <f t="shared" si="0"/>
        <v>2</v>
      </c>
      <c r="I22" s="217">
        <f t="shared" si="1"/>
        <v>0</v>
      </c>
      <c r="J22" s="218">
        <f t="shared" si="2"/>
        <v>0</v>
      </c>
      <c r="K22" s="217">
        <f t="shared" si="3"/>
        <v>0</v>
      </c>
      <c r="L22" s="217">
        <f t="shared" si="4"/>
        <v>0</v>
      </c>
      <c r="M22" s="218">
        <f t="shared" si="5"/>
        <v>0</v>
      </c>
    </row>
    <row r="23" spans="2:13" s="26" customFormat="1" ht="45" x14ac:dyDescent="0.2">
      <c r="B23" s="114">
        <v>7871</v>
      </c>
      <c r="C23" s="211" t="s">
        <v>2979</v>
      </c>
      <c r="D23" s="211" t="s">
        <v>1404</v>
      </c>
      <c r="E23" s="114" t="s">
        <v>1776</v>
      </c>
      <c r="F23" s="211" t="s">
        <v>3199</v>
      </c>
      <c r="G23" s="114" t="s">
        <v>467</v>
      </c>
      <c r="H23" s="217">
        <f t="shared" si="0"/>
        <v>1</v>
      </c>
      <c r="I23" s="217">
        <f t="shared" si="1"/>
        <v>1</v>
      </c>
      <c r="J23" s="218">
        <f t="shared" si="2"/>
        <v>1</v>
      </c>
      <c r="K23" s="217">
        <f t="shared" si="3"/>
        <v>1</v>
      </c>
      <c r="L23" s="217">
        <f t="shared" si="4"/>
        <v>1</v>
      </c>
      <c r="M23" s="218">
        <f t="shared" si="5"/>
        <v>1</v>
      </c>
    </row>
    <row r="24" spans="2:13" s="26" customFormat="1" ht="45" x14ac:dyDescent="0.2">
      <c r="B24" s="114">
        <v>7872</v>
      </c>
      <c r="C24" s="211" t="s">
        <v>1793</v>
      </c>
      <c r="D24" s="211" t="s">
        <v>3200</v>
      </c>
      <c r="E24" s="114" t="s">
        <v>2005</v>
      </c>
      <c r="F24" s="211" t="s">
        <v>3194</v>
      </c>
      <c r="G24" s="114" t="s">
        <v>467</v>
      </c>
      <c r="H24" s="217">
        <f t="shared" si="0"/>
        <v>2</v>
      </c>
      <c r="I24" s="217">
        <f t="shared" si="1"/>
        <v>0</v>
      </c>
      <c r="J24" s="218">
        <f t="shared" si="2"/>
        <v>0</v>
      </c>
      <c r="K24" s="217">
        <f t="shared" si="3"/>
        <v>0</v>
      </c>
      <c r="L24" s="217">
        <f t="shared" si="4"/>
        <v>0</v>
      </c>
      <c r="M24" s="218">
        <f t="shared" si="5"/>
        <v>0</v>
      </c>
    </row>
    <row r="25" spans="2:13" s="26" customFormat="1" ht="30" x14ac:dyDescent="0.2">
      <c r="B25" s="114">
        <v>7872</v>
      </c>
      <c r="C25" s="211" t="s">
        <v>1793</v>
      </c>
      <c r="D25" s="211" t="s">
        <v>3200</v>
      </c>
      <c r="E25" s="114" t="s">
        <v>2015</v>
      </c>
      <c r="F25" s="211" t="s">
        <v>3201</v>
      </c>
      <c r="G25" s="114" t="s">
        <v>467</v>
      </c>
      <c r="H25" s="217">
        <f t="shared" si="0"/>
        <v>4</v>
      </c>
      <c r="I25" s="217">
        <f t="shared" si="1"/>
        <v>1</v>
      </c>
      <c r="J25" s="218">
        <f t="shared" si="2"/>
        <v>0.25</v>
      </c>
      <c r="K25" s="217">
        <f t="shared" si="3"/>
        <v>1</v>
      </c>
      <c r="L25" s="217">
        <f t="shared" si="4"/>
        <v>1</v>
      </c>
      <c r="M25" s="218">
        <f t="shared" si="5"/>
        <v>1</v>
      </c>
    </row>
    <row r="26" spans="2:13" s="26" customFormat="1" ht="60" x14ac:dyDescent="0.2">
      <c r="B26" s="114">
        <v>7872</v>
      </c>
      <c r="C26" s="211" t="s">
        <v>1793</v>
      </c>
      <c r="D26" s="211" t="s">
        <v>3200</v>
      </c>
      <c r="E26" s="114" t="s">
        <v>2033</v>
      </c>
      <c r="F26" s="211" t="s">
        <v>3202</v>
      </c>
      <c r="G26" s="114" t="s">
        <v>467</v>
      </c>
      <c r="H26" s="217">
        <f t="shared" si="0"/>
        <v>4</v>
      </c>
      <c r="I26" s="217">
        <f t="shared" si="1"/>
        <v>1</v>
      </c>
      <c r="J26" s="218">
        <f t="shared" si="2"/>
        <v>0.25</v>
      </c>
      <c r="K26" s="217">
        <f t="shared" si="3"/>
        <v>1</v>
      </c>
      <c r="L26" s="217">
        <f t="shared" si="4"/>
        <v>1</v>
      </c>
      <c r="M26" s="218">
        <f t="shared" si="5"/>
        <v>1</v>
      </c>
    </row>
    <row r="27" spans="2:13" s="26" customFormat="1" ht="30" x14ac:dyDescent="0.2">
      <c r="B27" s="114">
        <v>7873</v>
      </c>
      <c r="C27" s="211" t="s">
        <v>3017</v>
      </c>
      <c r="D27" s="211" t="s">
        <v>2048</v>
      </c>
      <c r="E27" s="114" t="s">
        <v>2078</v>
      </c>
      <c r="F27" s="211" t="s">
        <v>942</v>
      </c>
      <c r="G27" s="114" t="s">
        <v>467</v>
      </c>
      <c r="H27" s="217">
        <f t="shared" si="0"/>
        <v>4</v>
      </c>
      <c r="I27" s="217">
        <f t="shared" si="1"/>
        <v>2</v>
      </c>
      <c r="J27" s="218">
        <f t="shared" si="2"/>
        <v>0.5</v>
      </c>
      <c r="K27" s="217">
        <f t="shared" si="3"/>
        <v>2</v>
      </c>
      <c r="L27" s="217">
        <f t="shared" si="4"/>
        <v>2</v>
      </c>
      <c r="M27" s="218">
        <f t="shared" si="5"/>
        <v>1</v>
      </c>
    </row>
    <row r="28" spans="2:13" s="26" customFormat="1" ht="30" x14ac:dyDescent="0.2">
      <c r="B28" s="114">
        <v>7873</v>
      </c>
      <c r="C28" s="211" t="s">
        <v>3017</v>
      </c>
      <c r="D28" s="211" t="s">
        <v>2048</v>
      </c>
      <c r="E28" s="114" t="s">
        <v>2099</v>
      </c>
      <c r="F28" s="211" t="s">
        <v>2105</v>
      </c>
      <c r="G28" s="114" t="s">
        <v>467</v>
      </c>
      <c r="H28" s="217">
        <f t="shared" si="0"/>
        <v>4</v>
      </c>
      <c r="I28" s="217">
        <f t="shared" si="1"/>
        <v>2</v>
      </c>
      <c r="J28" s="218">
        <f t="shared" si="2"/>
        <v>0.5</v>
      </c>
      <c r="K28" s="217">
        <f t="shared" si="3"/>
        <v>2</v>
      </c>
      <c r="L28" s="217">
        <f t="shared" si="4"/>
        <v>2</v>
      </c>
      <c r="M28" s="218">
        <f t="shared" si="5"/>
        <v>1</v>
      </c>
    </row>
    <row r="29" spans="2:13" s="26" customFormat="1" ht="30" x14ac:dyDescent="0.2">
      <c r="B29" s="114">
        <v>7873</v>
      </c>
      <c r="C29" s="211" t="s">
        <v>3017</v>
      </c>
      <c r="D29" s="211" t="s">
        <v>2048</v>
      </c>
      <c r="E29" s="114" t="s">
        <v>2123</v>
      </c>
      <c r="F29" s="211" t="s">
        <v>2125</v>
      </c>
      <c r="G29" s="114" t="s">
        <v>467</v>
      </c>
      <c r="H29" s="217">
        <f t="shared" si="0"/>
        <v>2</v>
      </c>
      <c r="I29" s="217">
        <f t="shared" si="1"/>
        <v>0</v>
      </c>
      <c r="J29" s="218">
        <f t="shared" si="2"/>
        <v>0</v>
      </c>
      <c r="K29" s="217">
        <f t="shared" si="3"/>
        <v>0</v>
      </c>
      <c r="L29" s="217">
        <f t="shared" si="4"/>
        <v>0</v>
      </c>
      <c r="M29" s="218">
        <f t="shared" si="5"/>
        <v>0</v>
      </c>
    </row>
    <row r="30" spans="2:13" s="26" customFormat="1" ht="30" x14ac:dyDescent="0.2">
      <c r="B30" s="114">
        <v>7873</v>
      </c>
      <c r="C30" s="211" t="s">
        <v>3017</v>
      </c>
      <c r="D30" s="211" t="s">
        <v>2048</v>
      </c>
      <c r="E30" s="114" t="s">
        <v>2138</v>
      </c>
      <c r="F30" s="211" t="s">
        <v>2143</v>
      </c>
      <c r="G30" s="114" t="s">
        <v>467</v>
      </c>
      <c r="H30" s="217">
        <f t="shared" si="0"/>
        <v>0.19</v>
      </c>
      <c r="I30" s="217">
        <f t="shared" si="1"/>
        <v>0.05</v>
      </c>
      <c r="J30" s="218">
        <f t="shared" si="2"/>
        <v>0.26315789473684209</v>
      </c>
      <c r="K30" s="217">
        <f t="shared" si="3"/>
        <v>0.05</v>
      </c>
      <c r="L30" s="217">
        <f t="shared" si="4"/>
        <v>0.05</v>
      </c>
      <c r="M30" s="218">
        <f t="shared" si="5"/>
        <v>1</v>
      </c>
    </row>
    <row r="31" spans="2:13" s="26" customFormat="1" ht="30" x14ac:dyDescent="0.2">
      <c r="B31" s="114">
        <v>7873</v>
      </c>
      <c r="C31" s="211" t="s">
        <v>3017</v>
      </c>
      <c r="D31" s="211" t="s">
        <v>2048</v>
      </c>
      <c r="E31" s="114" t="s">
        <v>2161</v>
      </c>
      <c r="F31" s="211" t="s">
        <v>2163</v>
      </c>
      <c r="G31" s="114" t="s">
        <v>467</v>
      </c>
      <c r="H31" s="217">
        <f t="shared" si="0"/>
        <v>26</v>
      </c>
      <c r="I31" s="217">
        <f t="shared" si="1"/>
        <v>6</v>
      </c>
      <c r="J31" s="218">
        <f t="shared" si="2"/>
        <v>0.23076923076923078</v>
      </c>
      <c r="K31" s="217">
        <f t="shared" si="3"/>
        <v>6</v>
      </c>
      <c r="L31" s="217">
        <f t="shared" si="4"/>
        <v>6</v>
      </c>
      <c r="M31" s="218">
        <f t="shared" si="5"/>
        <v>1</v>
      </c>
    </row>
    <row r="32" spans="2:13" s="26" customFormat="1" ht="30" x14ac:dyDescent="0.2">
      <c r="B32" s="114">
        <v>7873</v>
      </c>
      <c r="C32" s="211" t="s">
        <v>3017</v>
      </c>
      <c r="D32" s="211" t="s">
        <v>2048</v>
      </c>
      <c r="E32" s="114" t="s">
        <v>2267</v>
      </c>
      <c r="F32" s="211" t="s">
        <v>3203</v>
      </c>
      <c r="G32" s="114" t="s">
        <v>467</v>
      </c>
      <c r="H32" s="217">
        <f t="shared" si="0"/>
        <v>0.17</v>
      </c>
      <c r="I32" s="217">
        <f t="shared" si="1"/>
        <v>6.0000000000000012E-2</v>
      </c>
      <c r="J32" s="218">
        <f t="shared" si="2"/>
        <v>0.35294117647058826</v>
      </c>
      <c r="K32" s="217">
        <f t="shared" si="3"/>
        <v>6.0000000000000012E-2</v>
      </c>
      <c r="L32" s="217">
        <f t="shared" si="4"/>
        <v>6.0000000000000012E-2</v>
      </c>
      <c r="M32" s="218">
        <f t="shared" si="5"/>
        <v>1</v>
      </c>
    </row>
    <row r="33" spans="7:13" s="26" customFormat="1" ht="15" x14ac:dyDescent="0.2">
      <c r="G33" s="30"/>
      <c r="H33" s="30"/>
      <c r="I33" s="29"/>
      <c r="J33" s="29"/>
      <c r="K33" s="29"/>
      <c r="L33" s="29"/>
      <c r="M33" s="29"/>
    </row>
    <row r="34" spans="7:13" s="26" customFormat="1" ht="15" x14ac:dyDescent="0.2">
      <c r="G34" s="30"/>
      <c r="H34" s="30"/>
      <c r="I34" s="29"/>
      <c r="J34" s="29"/>
      <c r="K34" s="29"/>
      <c r="L34" s="29"/>
      <c r="M34" s="29"/>
    </row>
    <row r="35" spans="7:13" s="26" customFormat="1" ht="15" x14ac:dyDescent="0.2">
      <c r="G35" s="30"/>
      <c r="H35" s="30"/>
      <c r="I35" s="29"/>
      <c r="J35" s="29"/>
      <c r="K35" s="29"/>
      <c r="L35" s="29"/>
      <c r="M35" s="29"/>
    </row>
    <row r="36" spans="7:13" s="26" customFormat="1" ht="15" x14ac:dyDescent="0.2">
      <c r="G36" s="30"/>
      <c r="H36" s="30"/>
      <c r="I36" s="29"/>
      <c r="J36" s="29"/>
      <c r="K36" s="29"/>
      <c r="L36" s="29"/>
      <c r="M36" s="29"/>
    </row>
    <row r="37" spans="7:13" s="26" customFormat="1" ht="15" x14ac:dyDescent="0.2">
      <c r="G37" s="30"/>
      <c r="H37" s="30"/>
      <c r="I37" s="29"/>
      <c r="J37" s="29"/>
      <c r="K37" s="29"/>
      <c r="L37" s="29"/>
      <c r="M37" s="29"/>
    </row>
    <row r="38" spans="7:13" s="26" customFormat="1" ht="15" x14ac:dyDescent="0.2">
      <c r="G38" s="30"/>
      <c r="H38" s="30"/>
      <c r="I38" s="29"/>
      <c r="J38" s="29"/>
      <c r="K38" s="29"/>
      <c r="L38" s="29"/>
      <c r="M38" s="29"/>
    </row>
    <row r="39" spans="7:13" s="26" customFormat="1" ht="15" x14ac:dyDescent="0.2">
      <c r="G39" s="30"/>
      <c r="H39" s="30"/>
      <c r="I39" s="29"/>
      <c r="J39" s="29"/>
      <c r="K39" s="29"/>
      <c r="L39" s="29"/>
      <c r="M39" s="29"/>
    </row>
    <row r="40" spans="7:13" s="26" customFormat="1" ht="15" x14ac:dyDescent="0.2">
      <c r="G40" s="30"/>
      <c r="H40" s="30"/>
      <c r="I40" s="29"/>
      <c r="J40" s="29"/>
      <c r="K40" s="29"/>
      <c r="L40" s="29"/>
      <c r="M40" s="29"/>
    </row>
    <row r="41" spans="7:13" s="26" customFormat="1" ht="15" x14ac:dyDescent="0.2">
      <c r="G41" s="30"/>
      <c r="H41" s="30"/>
      <c r="I41" s="29"/>
      <c r="J41" s="29"/>
      <c r="K41" s="29"/>
      <c r="L41" s="29"/>
      <c r="M41" s="29"/>
    </row>
    <row r="42" spans="7:13" s="26" customFormat="1" ht="15" x14ac:dyDescent="0.2">
      <c r="G42" s="30"/>
      <c r="H42" s="30"/>
      <c r="I42" s="29"/>
      <c r="J42" s="29"/>
      <c r="K42" s="29"/>
      <c r="L42" s="29"/>
      <c r="M42" s="29"/>
    </row>
    <row r="43" spans="7:13" s="26" customFormat="1" ht="15" x14ac:dyDescent="0.2">
      <c r="G43" s="30"/>
      <c r="H43" s="30"/>
      <c r="I43" s="29"/>
      <c r="J43" s="29"/>
      <c r="K43" s="29"/>
      <c r="L43" s="29"/>
      <c r="M43" s="29"/>
    </row>
    <row r="44" spans="7:13" s="26" customFormat="1" ht="15" x14ac:dyDescent="0.2">
      <c r="G44" s="30"/>
      <c r="H44" s="30"/>
      <c r="I44" s="29"/>
      <c r="J44" s="29"/>
      <c r="K44" s="29"/>
      <c r="L44" s="29"/>
      <c r="M44" s="29"/>
    </row>
    <row r="45" spans="7:13" s="26" customFormat="1" ht="15" x14ac:dyDescent="0.2">
      <c r="G45" s="30"/>
      <c r="H45" s="30"/>
      <c r="I45" s="29"/>
      <c r="J45" s="29"/>
      <c r="K45" s="29"/>
      <c r="L45" s="29"/>
      <c r="M45" s="29"/>
    </row>
    <row r="46" spans="7:13" s="26" customFormat="1" ht="15" x14ac:dyDescent="0.2">
      <c r="G46" s="30"/>
      <c r="H46" s="30"/>
      <c r="I46" s="29"/>
      <c r="J46" s="29"/>
      <c r="K46" s="29"/>
      <c r="L46" s="29"/>
      <c r="M46" s="29"/>
    </row>
    <row r="47" spans="7:13" s="26" customFormat="1" ht="15" x14ac:dyDescent="0.2">
      <c r="G47" s="30"/>
      <c r="H47" s="30"/>
      <c r="I47" s="29"/>
      <c r="J47" s="29"/>
      <c r="K47" s="29"/>
      <c r="L47" s="29"/>
      <c r="M47" s="29"/>
    </row>
    <row r="48" spans="7:13" s="26" customFormat="1" ht="15" x14ac:dyDescent="0.2">
      <c r="G48" s="30"/>
      <c r="H48" s="30"/>
      <c r="I48" s="29"/>
      <c r="J48" s="29"/>
      <c r="K48" s="29"/>
      <c r="L48" s="29"/>
      <c r="M48" s="29"/>
    </row>
    <row r="49" spans="7:13" s="26" customFormat="1" ht="15" x14ac:dyDescent="0.2">
      <c r="G49" s="30"/>
      <c r="H49" s="30"/>
      <c r="I49" s="29"/>
      <c r="J49" s="29"/>
      <c r="K49" s="29"/>
      <c r="L49" s="29"/>
      <c r="M49" s="29"/>
    </row>
    <row r="50" spans="7:13" s="26" customFormat="1" ht="15" x14ac:dyDescent="0.2">
      <c r="G50" s="30"/>
      <c r="H50" s="30"/>
      <c r="I50" s="29"/>
      <c r="J50" s="29"/>
      <c r="K50" s="29"/>
      <c r="L50" s="29"/>
      <c r="M50" s="29"/>
    </row>
    <row r="51" spans="7:13" s="26" customFormat="1" ht="15" x14ac:dyDescent="0.2">
      <c r="G51" s="30"/>
      <c r="H51" s="30"/>
      <c r="I51" s="29"/>
      <c r="J51" s="29"/>
      <c r="K51" s="29"/>
      <c r="L51" s="29"/>
      <c r="M51" s="29"/>
    </row>
    <row r="52" spans="7:13" s="26" customFormat="1" ht="15" x14ac:dyDescent="0.2">
      <c r="G52" s="30"/>
      <c r="H52" s="30"/>
      <c r="I52" s="29"/>
      <c r="J52" s="29"/>
      <c r="K52" s="29"/>
      <c r="L52" s="29"/>
      <c r="M52" s="29"/>
    </row>
    <row r="53" spans="7:13" s="26" customFormat="1" ht="15" x14ac:dyDescent="0.2">
      <c r="G53" s="30"/>
      <c r="H53" s="30"/>
      <c r="I53" s="29"/>
      <c r="J53" s="29"/>
      <c r="K53" s="29"/>
      <c r="L53" s="29"/>
      <c r="M53" s="29"/>
    </row>
    <row r="54" spans="7:13" s="26" customFormat="1" ht="15" x14ac:dyDescent="0.2">
      <c r="G54" s="30"/>
      <c r="H54" s="30"/>
      <c r="I54" s="29"/>
      <c r="J54" s="29"/>
      <c r="K54" s="29"/>
      <c r="L54" s="29"/>
      <c r="M54" s="29"/>
    </row>
    <row r="55" spans="7:13" s="26" customFormat="1" ht="15" x14ac:dyDescent="0.2">
      <c r="G55" s="30"/>
      <c r="H55" s="30"/>
      <c r="I55" s="29"/>
      <c r="J55" s="29"/>
      <c r="K55" s="29"/>
      <c r="L55" s="29"/>
      <c r="M55" s="29"/>
    </row>
    <row r="56" spans="7:13" s="26" customFormat="1" ht="15" x14ac:dyDescent="0.2">
      <c r="G56" s="30"/>
      <c r="H56" s="30"/>
      <c r="I56" s="29"/>
      <c r="J56" s="29"/>
      <c r="K56" s="29"/>
      <c r="L56" s="29"/>
      <c r="M56" s="29"/>
    </row>
    <row r="57" spans="7:13" s="26" customFormat="1" ht="15" x14ac:dyDescent="0.2">
      <c r="G57" s="30"/>
      <c r="H57" s="30"/>
      <c r="I57" s="29"/>
      <c r="J57" s="29"/>
      <c r="K57" s="29"/>
      <c r="L57" s="29"/>
      <c r="M57" s="29"/>
    </row>
    <row r="58" spans="7:13" s="26" customFormat="1" ht="15" x14ac:dyDescent="0.2">
      <c r="G58" s="30"/>
      <c r="H58" s="30"/>
      <c r="I58" s="29"/>
      <c r="J58" s="29"/>
      <c r="K58" s="29"/>
      <c r="L58" s="29"/>
      <c r="M58" s="29"/>
    </row>
    <row r="59" spans="7:13" s="26" customFormat="1" ht="15" x14ac:dyDescent="0.2">
      <c r="G59" s="30"/>
      <c r="H59" s="30"/>
      <c r="I59" s="29"/>
      <c r="J59" s="29"/>
      <c r="K59" s="29"/>
      <c r="L59" s="29"/>
      <c r="M59" s="29"/>
    </row>
    <row r="60" spans="7:13" s="26" customFormat="1" ht="15" x14ac:dyDescent="0.2">
      <c r="G60" s="30"/>
      <c r="H60" s="30"/>
      <c r="I60" s="29"/>
      <c r="J60" s="29"/>
      <c r="K60" s="29"/>
      <c r="L60" s="29"/>
      <c r="M60" s="29"/>
    </row>
    <row r="61" spans="7:13" s="26" customFormat="1" ht="15" x14ac:dyDescent="0.2">
      <c r="G61" s="30"/>
      <c r="H61" s="30"/>
      <c r="I61" s="29"/>
      <c r="J61" s="29"/>
      <c r="K61" s="29"/>
      <c r="L61" s="29"/>
      <c r="M61" s="29"/>
    </row>
    <row r="62" spans="7:13" s="26" customFormat="1" ht="15" x14ac:dyDescent="0.2">
      <c r="G62" s="30"/>
      <c r="H62" s="30"/>
      <c r="I62" s="29"/>
      <c r="J62" s="29"/>
      <c r="K62" s="29"/>
      <c r="L62" s="29"/>
      <c r="M62" s="29"/>
    </row>
    <row r="63" spans="7:13" s="26" customFormat="1" ht="15" x14ac:dyDescent="0.2">
      <c r="G63" s="30"/>
      <c r="H63" s="30"/>
      <c r="I63" s="29"/>
      <c r="J63" s="29"/>
      <c r="K63" s="29"/>
      <c r="L63" s="29"/>
      <c r="M63" s="29"/>
    </row>
  </sheetData>
  <sheetProtection algorithmName="SHA-512" hashValue="rXOL7w93J+7vVxhAwYKgvmRMkh3RlhI7B2p/qZM92PGNU7U6paKuNeuZP/UiFeISQVdTmx4Jf8TlR8mlKQJB8g==" saltValue="Ua9QCnzO9ANQ+Mk3Thgdtg==" spinCount="100000" sheet="1" autoFilter="0"/>
  <autoFilter ref="B5:M32"/>
  <mergeCells count="3">
    <mergeCell ref="D1:F1"/>
    <mergeCell ref="D2:F2"/>
    <mergeCell ref="D3:F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J16"/>
  <sheetViews>
    <sheetView zoomScale="70" zoomScaleNormal="70" workbookViewId="0">
      <selection activeCell="D3" sqref="D3:J3"/>
    </sheetView>
  </sheetViews>
  <sheetFormatPr baseColWidth="10" defaultColWidth="10.85546875" defaultRowHeight="15" x14ac:dyDescent="0.2"/>
  <cols>
    <col min="1" max="1" width="2.85546875" style="261" customWidth="1"/>
    <col min="2" max="2" width="7" style="261" customWidth="1"/>
    <col min="3" max="3" width="32.28515625" style="261" customWidth="1"/>
    <col min="4" max="4" width="30.28515625" style="261" customWidth="1"/>
    <col min="5" max="5" width="30.7109375" style="261" customWidth="1"/>
    <col min="6" max="6" width="34" style="261" customWidth="1"/>
    <col min="7" max="7" width="25.5703125" style="263" customWidth="1"/>
    <col min="8" max="8" width="19.85546875" style="261" customWidth="1"/>
    <col min="9" max="9" width="25" style="263" customWidth="1"/>
    <col min="10" max="10" width="27.85546875" style="261" customWidth="1"/>
    <col min="11" max="16384" width="10.85546875" style="261"/>
  </cols>
  <sheetData>
    <row r="1" spans="2:10" ht="16.5" thickBot="1" x14ac:dyDescent="0.25">
      <c r="C1" s="262"/>
    </row>
    <row r="2" spans="2:10" ht="18.75" customHeight="1" x14ac:dyDescent="0.2">
      <c r="B2" s="327"/>
      <c r="C2" s="328"/>
      <c r="D2" s="331" t="s">
        <v>2960</v>
      </c>
      <c r="E2" s="331"/>
      <c r="F2" s="331"/>
      <c r="G2" s="331"/>
      <c r="H2" s="331"/>
      <c r="I2" s="331"/>
      <c r="J2" s="331"/>
    </row>
    <row r="3" spans="2:10" ht="19.5" customHeight="1" x14ac:dyDescent="0.2">
      <c r="B3" s="329"/>
      <c r="C3" s="330"/>
      <c r="D3" s="332" t="s">
        <v>4973</v>
      </c>
      <c r="E3" s="332"/>
      <c r="F3" s="332"/>
      <c r="G3" s="332"/>
      <c r="H3" s="332"/>
      <c r="I3" s="332"/>
      <c r="J3" s="332"/>
    </row>
    <row r="4" spans="2:10" ht="18.75" customHeight="1" thickBot="1" x14ac:dyDescent="0.25">
      <c r="B4" s="329"/>
      <c r="C4" s="330"/>
      <c r="D4" s="227" t="s">
        <v>2948</v>
      </c>
      <c r="E4" s="227"/>
      <c r="F4" s="241" t="s">
        <v>2961</v>
      </c>
      <c r="G4" s="228"/>
      <c r="H4" s="227"/>
      <c r="I4" s="228"/>
      <c r="J4" s="227"/>
    </row>
    <row r="6" spans="2:10" ht="64.5" customHeight="1" x14ac:dyDescent="0.2">
      <c r="B6" s="231" t="s">
        <v>3204</v>
      </c>
      <c r="C6" s="333" t="s">
        <v>3205</v>
      </c>
      <c r="D6" s="333"/>
      <c r="E6" s="333" t="s">
        <v>72</v>
      </c>
      <c r="F6" s="333"/>
      <c r="G6" s="229" t="s">
        <v>4967</v>
      </c>
      <c r="H6" s="230" t="s">
        <v>3206</v>
      </c>
      <c r="I6" s="229" t="s">
        <v>4968</v>
      </c>
      <c r="J6" s="230" t="s">
        <v>3207</v>
      </c>
    </row>
    <row r="7" spans="2:10" ht="35.1" customHeight="1" x14ac:dyDescent="0.2">
      <c r="B7" s="264">
        <v>7867</v>
      </c>
      <c r="C7" s="324" t="s">
        <v>3026</v>
      </c>
      <c r="D7" s="324"/>
      <c r="E7" s="334">
        <f t="shared" ref="E7:E13" si="0">+VLOOKUP($B7,base2,322,0)</f>
        <v>22873634000</v>
      </c>
      <c r="F7" s="334"/>
      <c r="G7" s="265">
        <f t="shared" ref="G7:G13" si="1">+VLOOKUP($B7,base2,323,0)</f>
        <v>11056812765</v>
      </c>
      <c r="H7" s="266">
        <f t="shared" ref="H7:H14" si="2">IFERROR(G7/E7,0)</f>
        <v>0.48338680093421099</v>
      </c>
      <c r="I7" s="267">
        <f t="shared" ref="I7:I13" si="3">+VLOOKUP($B7,base2,324,0)</f>
        <v>863949719</v>
      </c>
      <c r="J7" s="268">
        <f t="shared" ref="J7:J13" si="4">IFERROR(I7/E7,0)</f>
        <v>3.7770549227114501E-2</v>
      </c>
    </row>
    <row r="8" spans="2:10" ht="35.1" customHeight="1" x14ac:dyDescent="0.2">
      <c r="B8" s="264">
        <v>7868</v>
      </c>
      <c r="C8" s="324" t="s">
        <v>3208</v>
      </c>
      <c r="D8" s="324"/>
      <c r="E8" s="318">
        <f t="shared" si="0"/>
        <v>9110519000</v>
      </c>
      <c r="F8" s="318"/>
      <c r="G8" s="265">
        <f t="shared" si="1"/>
        <v>6304674794</v>
      </c>
      <c r="H8" s="266">
        <f t="shared" si="2"/>
        <v>0.69202147473705944</v>
      </c>
      <c r="I8" s="267">
        <f t="shared" si="3"/>
        <v>597623825</v>
      </c>
      <c r="J8" s="268">
        <f t="shared" si="4"/>
        <v>6.5597121854419058E-2</v>
      </c>
    </row>
    <row r="9" spans="2:10" ht="35.1" customHeight="1" x14ac:dyDescent="0.2">
      <c r="B9" s="264">
        <v>7869</v>
      </c>
      <c r="C9" s="324" t="s">
        <v>2990</v>
      </c>
      <c r="D9" s="324"/>
      <c r="E9" s="318">
        <f t="shared" si="0"/>
        <v>1569969000</v>
      </c>
      <c r="F9" s="318"/>
      <c r="G9" s="265">
        <f t="shared" si="1"/>
        <v>1226031865</v>
      </c>
      <c r="H9" s="266">
        <f t="shared" si="2"/>
        <v>0.78092743550987309</v>
      </c>
      <c r="I9" s="267">
        <f t="shared" si="3"/>
        <v>147781452</v>
      </c>
      <c r="J9" s="268">
        <f t="shared" si="4"/>
        <v>9.4130171997026696E-2</v>
      </c>
    </row>
    <row r="10" spans="2:10" ht="35.1" customHeight="1" x14ac:dyDescent="0.2">
      <c r="B10" s="264">
        <v>7870</v>
      </c>
      <c r="C10" s="324" t="s">
        <v>3006</v>
      </c>
      <c r="D10" s="324"/>
      <c r="E10" s="318">
        <f t="shared" si="0"/>
        <v>3656623000</v>
      </c>
      <c r="F10" s="318"/>
      <c r="G10" s="265">
        <f t="shared" si="1"/>
        <v>2490375364</v>
      </c>
      <c r="H10" s="266">
        <f t="shared" si="2"/>
        <v>0.68105882504157522</v>
      </c>
      <c r="I10" s="267">
        <f t="shared" si="3"/>
        <v>207728039</v>
      </c>
      <c r="J10" s="268">
        <f t="shared" si="4"/>
        <v>5.6808710933558097E-2</v>
      </c>
    </row>
    <row r="11" spans="2:10" ht="35.1" customHeight="1" x14ac:dyDescent="0.2">
      <c r="B11" s="264">
        <v>7871</v>
      </c>
      <c r="C11" s="324" t="s">
        <v>3209</v>
      </c>
      <c r="D11" s="325"/>
      <c r="E11" s="318">
        <f t="shared" si="0"/>
        <v>24341513000</v>
      </c>
      <c r="F11" s="318"/>
      <c r="G11" s="265">
        <f t="shared" si="1"/>
        <v>16862197691</v>
      </c>
      <c r="H11" s="266">
        <f t="shared" si="2"/>
        <v>0.69273416533310805</v>
      </c>
      <c r="I11" s="267">
        <f t="shared" si="3"/>
        <v>1564994984</v>
      </c>
      <c r="J11" s="268">
        <f t="shared" si="4"/>
        <v>6.429325013609466E-2</v>
      </c>
    </row>
    <row r="12" spans="2:10" ht="35.1" customHeight="1" x14ac:dyDescent="0.2">
      <c r="B12" s="264">
        <v>7872</v>
      </c>
      <c r="C12" s="324" t="s">
        <v>3210</v>
      </c>
      <c r="D12" s="324"/>
      <c r="E12" s="318">
        <f t="shared" si="0"/>
        <v>12519771000</v>
      </c>
      <c r="F12" s="318"/>
      <c r="G12" s="265">
        <f t="shared" si="1"/>
        <v>9282119753</v>
      </c>
      <c r="H12" s="266">
        <f t="shared" si="2"/>
        <v>0.74139692754763642</v>
      </c>
      <c r="I12" s="267">
        <f t="shared" si="3"/>
        <v>1256563015</v>
      </c>
      <c r="J12" s="268">
        <f t="shared" si="4"/>
        <v>0.10036629384035858</v>
      </c>
    </row>
    <row r="13" spans="2:10" ht="35.1" customHeight="1" x14ac:dyDescent="0.2">
      <c r="B13" s="264">
        <v>7873</v>
      </c>
      <c r="C13" s="325" t="s">
        <v>2047</v>
      </c>
      <c r="D13" s="326"/>
      <c r="E13" s="318">
        <f t="shared" si="0"/>
        <v>7486421000</v>
      </c>
      <c r="F13" s="318"/>
      <c r="G13" s="265">
        <f t="shared" si="1"/>
        <v>6438419926</v>
      </c>
      <c r="H13" s="266">
        <f t="shared" si="2"/>
        <v>0.86001307246813929</v>
      </c>
      <c r="I13" s="267">
        <f t="shared" si="3"/>
        <v>688977434</v>
      </c>
      <c r="J13" s="268">
        <f t="shared" si="4"/>
        <v>9.2030281759468244E-2</v>
      </c>
    </row>
    <row r="14" spans="2:10" ht="15.75" x14ac:dyDescent="0.2">
      <c r="B14" s="319" t="s">
        <v>3211</v>
      </c>
      <c r="C14" s="320"/>
      <c r="D14" s="321"/>
      <c r="E14" s="322">
        <f>SUM(E7:F13)</f>
        <v>81558450000</v>
      </c>
      <c r="F14" s="323"/>
      <c r="G14" s="269">
        <f>SUM(G7:G13)</f>
        <v>53660632158</v>
      </c>
      <c r="H14" s="270">
        <f t="shared" si="2"/>
        <v>0.65794080390198684</v>
      </c>
      <c r="I14" s="229">
        <f>SUM(I7:I13)</f>
        <v>5327618468</v>
      </c>
      <c r="J14" s="271">
        <f t="shared" ref="J14" si="5">+I14/E14</f>
        <v>6.5322703754178757E-2</v>
      </c>
    </row>
    <row r="16" spans="2:10" x14ac:dyDescent="0.2">
      <c r="B16" s="261" t="s">
        <v>3212</v>
      </c>
    </row>
  </sheetData>
  <sheetProtection algorithmName="SHA-512" hashValue="8Ljtj1rsO7c6HFplvn6YjvWV0JLTB/I5ZplK65MpDpXgnbVVAjHVZ6fiM8TywAY+Bg8gbFOBH/HDvZ7rZVHTlA==" saltValue="7WkOgTa0gszZaPq+k+FKXA==" spinCount="100000" sheet="1" autoFilter="0"/>
  <autoFilter ref="B6:J6">
    <filterColumn colId="1" showButton="0"/>
    <filterColumn colId="3" showButton="0"/>
  </autoFilter>
  <mergeCells count="21">
    <mergeCell ref="C9:D9"/>
    <mergeCell ref="C12:D12"/>
    <mergeCell ref="C7:D7"/>
    <mergeCell ref="E6:F6"/>
    <mergeCell ref="E11:F11"/>
    <mergeCell ref="E9:F9"/>
    <mergeCell ref="E7:F7"/>
    <mergeCell ref="E8:F8"/>
    <mergeCell ref="E10:F10"/>
    <mergeCell ref="B2:C4"/>
    <mergeCell ref="D2:J2"/>
    <mergeCell ref="D3:J3"/>
    <mergeCell ref="C8:D8"/>
    <mergeCell ref="C6:D6"/>
    <mergeCell ref="E13:F13"/>
    <mergeCell ref="B14:D14"/>
    <mergeCell ref="E14:F14"/>
    <mergeCell ref="C10:D10"/>
    <mergeCell ref="C13:D13"/>
    <mergeCell ref="E12:F12"/>
    <mergeCell ref="C11:D1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BZ162"/>
  <sheetViews>
    <sheetView zoomScale="75" zoomScaleNormal="75" workbookViewId="0">
      <selection activeCell="A8" sqref="A8"/>
    </sheetView>
  </sheetViews>
  <sheetFormatPr baseColWidth="10" defaultColWidth="11.42578125" defaultRowHeight="64.349999999999994" customHeight="1" x14ac:dyDescent="0.2"/>
  <cols>
    <col min="1" max="1" width="3.140625" style="4" customWidth="1"/>
    <col min="2" max="2" width="15.140625" style="44" customWidth="1"/>
    <col min="3" max="3" width="23.140625" style="44" customWidth="1"/>
    <col min="4" max="4" width="12.7109375" style="44" customWidth="1"/>
    <col min="5" max="5" width="13.5703125" style="44" customWidth="1"/>
    <col min="6" max="6" width="30.5703125" style="106" customWidth="1"/>
    <col min="7" max="7" width="27.85546875" style="106" customWidth="1"/>
    <col min="8" max="8" width="27" style="106" customWidth="1"/>
    <col min="9" max="9" width="36.85546875" style="106" customWidth="1"/>
    <col min="10" max="13" width="46.7109375" style="106" customWidth="1"/>
    <col min="14" max="14" width="13" style="44" customWidth="1"/>
    <col min="15" max="15" width="15.140625" style="44" customWidth="1"/>
    <col min="16" max="17" width="13" style="44" customWidth="1"/>
    <col min="18" max="18" width="38.42578125" style="2" customWidth="1"/>
    <col min="19" max="20" width="37.7109375" style="2" customWidth="1"/>
    <col min="21" max="27" width="18.5703125" style="44" customWidth="1"/>
    <col min="28" max="30" width="15.28515625" style="44" customWidth="1"/>
    <col min="31" max="31" width="52.7109375" style="2" customWidth="1"/>
    <col min="32" max="32" width="24.42578125" style="44" customWidth="1"/>
    <col min="33" max="33" width="120.5703125" style="2" customWidth="1"/>
    <col min="34" max="42" width="14.28515625" style="2" customWidth="1"/>
    <col min="43" max="43" width="14.28515625" style="3" customWidth="1"/>
    <col min="44" max="46" width="14.28515625" style="2" customWidth="1"/>
    <col min="47" max="58" width="32.140625" style="2" customWidth="1"/>
    <col min="59" max="64" width="24.5703125" style="2" customWidth="1"/>
    <col min="65" max="72" width="23.28515625" style="2" customWidth="1"/>
    <col min="73" max="78" width="28.42578125" style="2" customWidth="1"/>
    <col min="79" max="16384" width="11.42578125" style="4"/>
  </cols>
  <sheetData>
    <row r="1" spans="2:43" ht="23.1" customHeight="1" x14ac:dyDescent="0.2"/>
    <row r="2" spans="2:43" s="6" customFormat="1" ht="23.45" customHeight="1" x14ac:dyDescent="0.2">
      <c r="B2" s="118"/>
      <c r="C2" s="119"/>
      <c r="D2" s="119"/>
      <c r="E2" s="119"/>
      <c r="F2" s="335" t="s">
        <v>3213</v>
      </c>
      <c r="G2" s="335"/>
      <c r="H2" s="335"/>
      <c r="I2" s="37"/>
      <c r="J2" s="37"/>
      <c r="K2" s="37"/>
      <c r="L2" s="37"/>
      <c r="M2" s="37"/>
      <c r="N2" s="107"/>
      <c r="O2" s="108"/>
      <c r="P2" s="109"/>
      <c r="Q2" s="109"/>
      <c r="R2" s="17"/>
      <c r="S2" s="17"/>
      <c r="T2" s="17"/>
      <c r="U2" s="109"/>
      <c r="V2" s="109"/>
      <c r="W2" s="109"/>
      <c r="X2" s="1"/>
      <c r="Y2" s="1"/>
      <c r="Z2" s="1"/>
      <c r="AA2" s="1"/>
      <c r="AB2" s="1"/>
      <c r="AC2" s="1"/>
      <c r="AD2" s="1"/>
      <c r="AF2" s="1"/>
    </row>
    <row r="3" spans="2:43" s="6" customFormat="1" ht="23.45" customHeight="1" x14ac:dyDescent="0.2">
      <c r="B3" s="120"/>
      <c r="C3" s="121"/>
      <c r="D3" s="121"/>
      <c r="E3" s="121"/>
      <c r="F3" s="336" t="s">
        <v>4974</v>
      </c>
      <c r="G3" s="336"/>
      <c r="H3" s="336"/>
      <c r="I3" s="16"/>
      <c r="J3" s="16"/>
      <c r="K3" s="16"/>
      <c r="L3" s="16"/>
      <c r="M3" s="16"/>
      <c r="N3" s="110"/>
      <c r="O3" s="111"/>
      <c r="P3" s="109"/>
      <c r="Q3" s="109"/>
      <c r="R3" s="17"/>
      <c r="S3" s="17"/>
      <c r="T3" s="17"/>
      <c r="U3" s="109"/>
      <c r="V3" s="109"/>
      <c r="W3" s="109"/>
      <c r="X3" s="1"/>
      <c r="Y3" s="1"/>
      <c r="Z3" s="1"/>
      <c r="AA3" s="1"/>
      <c r="AB3" s="1"/>
      <c r="AC3" s="1"/>
      <c r="AD3" s="1"/>
      <c r="AF3" s="1"/>
    </row>
    <row r="4" spans="2:43" s="6" customFormat="1" ht="23.45" customHeight="1" thickBot="1" x14ac:dyDescent="0.25">
      <c r="B4" s="120"/>
      <c r="C4" s="121"/>
      <c r="D4" s="121"/>
      <c r="E4" s="121"/>
      <c r="F4" s="336" t="s">
        <v>2948</v>
      </c>
      <c r="G4" s="336"/>
      <c r="H4" s="336"/>
      <c r="I4" s="16"/>
      <c r="J4" s="16"/>
      <c r="K4" s="16"/>
      <c r="L4" s="16"/>
      <c r="M4" s="16"/>
      <c r="N4" s="35" t="s">
        <v>2961</v>
      </c>
      <c r="O4" s="111"/>
      <c r="P4" s="109"/>
      <c r="Q4" s="109"/>
      <c r="R4" s="17">
        <v>22</v>
      </c>
      <c r="S4" s="17"/>
      <c r="T4" s="17"/>
      <c r="U4" s="109"/>
      <c r="V4" s="109"/>
      <c r="W4" s="109"/>
      <c r="X4" s="1"/>
      <c r="Y4" s="1"/>
      <c r="Z4" s="1"/>
      <c r="AA4" s="1"/>
      <c r="AB4" s="1"/>
      <c r="AC4" s="1"/>
      <c r="AD4" s="1"/>
      <c r="AF4" s="1"/>
    </row>
    <row r="5" spans="2:43" s="6" customFormat="1" ht="12.75" x14ac:dyDescent="0.2">
      <c r="B5" s="1"/>
      <c r="C5" s="1"/>
      <c r="D5" s="1"/>
      <c r="E5" s="1"/>
      <c r="F5" s="1"/>
      <c r="G5" s="1"/>
      <c r="H5" s="1"/>
      <c r="I5" s="1"/>
      <c r="J5" s="1"/>
      <c r="K5" s="1"/>
      <c r="L5" s="1"/>
      <c r="M5" s="9"/>
      <c r="N5" s="1"/>
      <c r="O5" s="1"/>
      <c r="P5" s="1"/>
      <c r="Q5" s="1"/>
      <c r="U5" s="1"/>
      <c r="V5" s="1"/>
      <c r="W5" s="1"/>
      <c r="X5" s="1"/>
      <c r="Y5" s="1"/>
      <c r="Z5" s="1"/>
      <c r="AA5" s="1"/>
      <c r="AB5" s="1"/>
      <c r="AC5" s="1"/>
      <c r="AD5" s="1"/>
      <c r="AF5" s="1"/>
    </row>
    <row r="6" spans="2:43" ht="12.75" x14ac:dyDescent="0.2"/>
    <row r="7" spans="2:43" s="2" customFormat="1" ht="38.25" x14ac:dyDescent="0.2">
      <c r="B7" s="72" t="s">
        <v>0</v>
      </c>
      <c r="C7" s="72" t="s">
        <v>3214</v>
      </c>
      <c r="D7" s="72" t="s">
        <v>3215</v>
      </c>
      <c r="E7" s="72" t="s">
        <v>3216</v>
      </c>
      <c r="F7" s="72" t="s">
        <v>3217</v>
      </c>
      <c r="G7" s="72" t="s">
        <v>3218</v>
      </c>
      <c r="H7" s="72" t="s">
        <v>3219</v>
      </c>
      <c r="I7" s="72" t="s">
        <v>3220</v>
      </c>
      <c r="J7" s="72" t="s">
        <v>3221</v>
      </c>
      <c r="K7" s="72" t="s">
        <v>3222</v>
      </c>
      <c r="L7" s="72" t="s">
        <v>3223</v>
      </c>
      <c r="M7" s="72" t="s">
        <v>3224</v>
      </c>
      <c r="N7" s="72" t="s">
        <v>3225</v>
      </c>
      <c r="O7" s="72" t="s">
        <v>3226</v>
      </c>
      <c r="P7" s="72" t="s">
        <v>46</v>
      </c>
      <c r="Q7" s="72" t="s">
        <v>3227</v>
      </c>
      <c r="R7" s="72" t="s">
        <v>3228</v>
      </c>
      <c r="S7" s="72" t="s">
        <v>3229</v>
      </c>
      <c r="T7" s="72" t="s">
        <v>3230</v>
      </c>
      <c r="U7" s="72" t="s">
        <v>3231</v>
      </c>
      <c r="V7" s="72" t="s">
        <v>3232</v>
      </c>
      <c r="W7" s="72" t="s">
        <v>3233</v>
      </c>
      <c r="X7" s="72" t="s">
        <v>3234</v>
      </c>
      <c r="Y7" s="72" t="s">
        <v>3235</v>
      </c>
      <c r="Z7" s="72" t="s">
        <v>3236</v>
      </c>
      <c r="AA7" s="72" t="s">
        <v>3237</v>
      </c>
      <c r="AB7" s="72" t="s">
        <v>3238</v>
      </c>
      <c r="AC7" s="72" t="s">
        <v>3239</v>
      </c>
      <c r="AD7" s="72" t="s">
        <v>3240</v>
      </c>
      <c r="AE7" s="72" t="s">
        <v>3241</v>
      </c>
      <c r="AF7" s="122" t="s">
        <v>3242</v>
      </c>
      <c r="AG7" s="122" t="s">
        <v>3243</v>
      </c>
      <c r="AQ7" s="3"/>
    </row>
    <row r="8" spans="2:43" s="2" customFormat="1" ht="75" customHeight="1" x14ac:dyDescent="0.2">
      <c r="B8" s="74" t="s">
        <v>3244</v>
      </c>
      <c r="C8" s="74" t="s">
        <v>3245</v>
      </c>
      <c r="D8" s="74">
        <v>1</v>
      </c>
      <c r="E8" s="74">
        <v>2023</v>
      </c>
      <c r="F8" s="123" t="s">
        <v>3246</v>
      </c>
      <c r="G8" s="123" t="s">
        <v>3247</v>
      </c>
      <c r="H8" s="123" t="s">
        <v>3248</v>
      </c>
      <c r="I8" s="123" t="s">
        <v>3249</v>
      </c>
      <c r="J8" s="123" t="s">
        <v>3250</v>
      </c>
      <c r="K8" s="123" t="str">
        <f t="shared" ref="K8:K37" si="0">CONCATENATE("(",L8,"/",M8,")","x100")</f>
        <v>(Número de autos o providencias interlocutorias emitidas en los procesos disciplinarios en el periodo/Número de autos o providencias interlocutorias programadas en los procesos disciplinarios en el periodo)x100</v>
      </c>
      <c r="L8" s="123" t="s">
        <v>3251</v>
      </c>
      <c r="M8" s="123" t="s">
        <v>3252</v>
      </c>
      <c r="N8" s="74" t="s">
        <v>458</v>
      </c>
      <c r="O8" s="74" t="s">
        <v>3253</v>
      </c>
      <c r="P8" s="74" t="s">
        <v>457</v>
      </c>
      <c r="Q8" s="74" t="s">
        <v>598</v>
      </c>
      <c r="R8" s="123" t="s">
        <v>3254</v>
      </c>
      <c r="S8" s="123" t="s">
        <v>3255</v>
      </c>
      <c r="T8" s="123" t="s">
        <v>3256</v>
      </c>
      <c r="U8" s="124">
        <v>1</v>
      </c>
      <c r="V8" s="124">
        <v>1</v>
      </c>
      <c r="W8" s="125">
        <v>0.99</v>
      </c>
      <c r="X8" s="74" t="s">
        <v>492</v>
      </c>
      <c r="Y8" s="74" t="s">
        <v>3257</v>
      </c>
      <c r="Z8" s="74" t="s">
        <v>3258</v>
      </c>
      <c r="AA8" s="74" t="s">
        <v>3259</v>
      </c>
      <c r="AB8" s="124">
        <v>1</v>
      </c>
      <c r="AC8" s="74" t="s">
        <v>458</v>
      </c>
      <c r="AD8" s="126">
        <v>44865</v>
      </c>
      <c r="AE8" s="123" t="s">
        <v>3260</v>
      </c>
      <c r="AF8" s="117">
        <v>1</v>
      </c>
      <c r="AG8" s="123" t="s">
        <v>3261</v>
      </c>
      <c r="AP8" s="3"/>
    </row>
    <row r="9" spans="2:43" s="2" customFormat="1" ht="75" customHeight="1" x14ac:dyDescent="0.2">
      <c r="B9" s="74" t="s">
        <v>3262</v>
      </c>
      <c r="C9" s="74" t="s">
        <v>3245</v>
      </c>
      <c r="D9" s="74">
        <v>1</v>
      </c>
      <c r="E9" s="74">
        <v>2023</v>
      </c>
      <c r="F9" s="123" t="s">
        <v>3246</v>
      </c>
      <c r="G9" s="123" t="s">
        <v>3247</v>
      </c>
      <c r="H9" s="123" t="s">
        <v>3248</v>
      </c>
      <c r="I9" s="123" t="s">
        <v>3263</v>
      </c>
      <c r="J9" s="123" t="s">
        <v>3264</v>
      </c>
      <c r="K9" s="123" t="str">
        <f t="shared" si="0"/>
        <v>(Número de expedientes con etapa procesal dentro de los términos legales en el periodo/Número de expedientes totales en curso, en las diferentes etapas del proceso disciplinario en el periodo)x100</v>
      </c>
      <c r="L9" s="123" t="s">
        <v>3265</v>
      </c>
      <c r="M9" s="123" t="s">
        <v>3266</v>
      </c>
      <c r="N9" s="74" t="s">
        <v>458</v>
      </c>
      <c r="O9" s="74" t="s">
        <v>3253</v>
      </c>
      <c r="P9" s="74" t="s">
        <v>626</v>
      </c>
      <c r="Q9" s="74" t="s">
        <v>598</v>
      </c>
      <c r="R9" s="123" t="s">
        <v>3267</v>
      </c>
      <c r="S9" s="123" t="s">
        <v>3255</v>
      </c>
      <c r="T9" s="123" t="s">
        <v>3268</v>
      </c>
      <c r="U9" s="124">
        <v>1</v>
      </c>
      <c r="V9" s="124">
        <v>1</v>
      </c>
      <c r="W9" s="125">
        <v>0.99</v>
      </c>
      <c r="X9" s="74" t="s">
        <v>492</v>
      </c>
      <c r="Y9" s="74" t="s">
        <v>3257</v>
      </c>
      <c r="Z9" s="74" t="s">
        <v>3258</v>
      </c>
      <c r="AA9" s="74" t="s">
        <v>3259</v>
      </c>
      <c r="AB9" s="124">
        <v>1</v>
      </c>
      <c r="AC9" s="74" t="s">
        <v>458</v>
      </c>
      <c r="AD9" s="126">
        <v>44865</v>
      </c>
      <c r="AE9" s="123" t="s">
        <v>3269</v>
      </c>
      <c r="AF9" s="117">
        <v>1</v>
      </c>
      <c r="AG9" s="123" t="s">
        <v>3270</v>
      </c>
      <c r="AP9" s="3"/>
    </row>
    <row r="10" spans="2:43" s="2" customFormat="1" ht="75" customHeight="1" x14ac:dyDescent="0.2">
      <c r="B10" s="74" t="s">
        <v>3271</v>
      </c>
      <c r="C10" s="74" t="s">
        <v>3272</v>
      </c>
      <c r="D10" s="74">
        <v>1</v>
      </c>
      <c r="E10" s="74">
        <v>2023</v>
      </c>
      <c r="F10" s="123" t="s">
        <v>3273</v>
      </c>
      <c r="G10" s="123" t="s">
        <v>3274</v>
      </c>
      <c r="H10" s="123" t="s">
        <v>2102</v>
      </c>
      <c r="I10" s="123" t="s">
        <v>3275</v>
      </c>
      <c r="J10" s="123" t="s">
        <v>3276</v>
      </c>
      <c r="K10" s="123" t="str">
        <f t="shared" si="0"/>
        <v>(Número de productos ejecutados en el periodo del plan operativo del proceso Direccionamiento estratégico/Número de productos programados del plan operativo del proceso Direccionamiento estratégico para el periodo)x100</v>
      </c>
      <c r="L10" s="123" t="s">
        <v>3277</v>
      </c>
      <c r="M10" s="123" t="s">
        <v>3278</v>
      </c>
      <c r="N10" s="74" t="s">
        <v>458</v>
      </c>
      <c r="O10" s="74" t="s">
        <v>3253</v>
      </c>
      <c r="P10" s="74" t="s">
        <v>457</v>
      </c>
      <c r="Q10" s="74" t="s">
        <v>598</v>
      </c>
      <c r="R10" s="123" t="s">
        <v>3279</v>
      </c>
      <c r="S10" s="123" t="s">
        <v>3280</v>
      </c>
      <c r="T10" s="123" t="s">
        <v>3281</v>
      </c>
      <c r="U10" s="124">
        <v>1</v>
      </c>
      <c r="V10" s="124">
        <v>1</v>
      </c>
      <c r="W10" s="125">
        <v>0.98</v>
      </c>
      <c r="X10" s="74" t="s">
        <v>492</v>
      </c>
      <c r="Y10" s="74" t="s">
        <v>3257</v>
      </c>
      <c r="Z10" s="74" t="s">
        <v>3258</v>
      </c>
      <c r="AA10" s="74" t="s">
        <v>3259</v>
      </c>
      <c r="AB10" s="124">
        <v>1</v>
      </c>
      <c r="AC10" s="74" t="s">
        <v>458</v>
      </c>
      <c r="AD10" s="126">
        <v>44865</v>
      </c>
      <c r="AE10" s="123" t="s">
        <v>3282</v>
      </c>
      <c r="AF10" s="117">
        <v>1</v>
      </c>
      <c r="AG10" s="127" t="s">
        <v>3283</v>
      </c>
      <c r="AP10" s="3"/>
    </row>
    <row r="11" spans="2:43" s="2" customFormat="1" ht="75" customHeight="1" x14ac:dyDescent="0.2">
      <c r="B11" s="74" t="s">
        <v>3284</v>
      </c>
      <c r="C11" s="74" t="s">
        <v>3285</v>
      </c>
      <c r="D11" s="74">
        <v>1</v>
      </c>
      <c r="E11" s="74">
        <v>2023</v>
      </c>
      <c r="F11" s="123" t="s">
        <v>3286</v>
      </c>
      <c r="G11" s="123" t="s">
        <v>3287</v>
      </c>
      <c r="H11" s="123" t="s">
        <v>3288</v>
      </c>
      <c r="I11" s="123" t="s">
        <v>3289</v>
      </c>
      <c r="J11" s="123" t="s">
        <v>3290</v>
      </c>
      <c r="K11" s="123" t="str">
        <f t="shared" si="0"/>
        <v>(Número de actividades de aseguramiento y reportes ejecutados en el periodo/Número de actividades de aseguramiento y reportes programados en el Plan Anual de Auditoría para el periodo)x100</v>
      </c>
      <c r="L11" s="123" t="s">
        <v>3291</v>
      </c>
      <c r="M11" s="123" t="s">
        <v>3292</v>
      </c>
      <c r="N11" s="74" t="s">
        <v>458</v>
      </c>
      <c r="O11" s="74" t="s">
        <v>3253</v>
      </c>
      <c r="P11" s="74" t="s">
        <v>626</v>
      </c>
      <c r="Q11" s="74" t="s">
        <v>598</v>
      </c>
      <c r="R11" s="123" t="s">
        <v>3293</v>
      </c>
      <c r="S11" s="123" t="s">
        <v>3294</v>
      </c>
      <c r="T11" s="123" t="s">
        <v>3295</v>
      </c>
      <c r="U11" s="124">
        <v>1</v>
      </c>
      <c r="V11" s="124">
        <v>1</v>
      </c>
      <c r="W11" s="125">
        <v>0.9</v>
      </c>
      <c r="X11" s="74" t="s">
        <v>492</v>
      </c>
      <c r="Y11" s="74" t="s">
        <v>3257</v>
      </c>
      <c r="Z11" s="74" t="s">
        <v>3258</v>
      </c>
      <c r="AA11" s="74" t="s">
        <v>3259</v>
      </c>
      <c r="AB11" s="124">
        <v>1</v>
      </c>
      <c r="AC11" s="74" t="s">
        <v>458</v>
      </c>
      <c r="AD11" s="126">
        <v>44865</v>
      </c>
      <c r="AE11" s="123" t="s">
        <v>3296</v>
      </c>
      <c r="AF11" s="117">
        <v>1</v>
      </c>
      <c r="AG11" s="123" t="s">
        <v>3297</v>
      </c>
      <c r="AP11" s="3"/>
    </row>
    <row r="12" spans="2:43" s="2" customFormat="1" ht="75" customHeight="1" x14ac:dyDescent="0.2">
      <c r="B12" s="74" t="s">
        <v>3298</v>
      </c>
      <c r="C12" s="74" t="s">
        <v>3285</v>
      </c>
      <c r="D12" s="74">
        <v>1</v>
      </c>
      <c r="E12" s="74">
        <v>2023</v>
      </c>
      <c r="F12" s="123" t="s">
        <v>3286</v>
      </c>
      <c r="G12" s="123" t="s">
        <v>3287</v>
      </c>
      <c r="H12" s="123" t="s">
        <v>3288</v>
      </c>
      <c r="I12" s="123" t="s">
        <v>3299</v>
      </c>
      <c r="J12" s="123" t="s">
        <v>3300</v>
      </c>
      <c r="K12" s="123" t="str">
        <f t="shared" si="0"/>
        <v>(Numero de oportunidades de mejora aceptadas en el informe final de las Auditorías Internas de Gestión en el periodo/Numero de oportunidades de mejora identificadas en los informes preliminares de las Auditorias Internas de Gestión en el periodo)x100</v>
      </c>
      <c r="L12" s="123" t="s">
        <v>3301</v>
      </c>
      <c r="M12" s="123" t="s">
        <v>3302</v>
      </c>
      <c r="N12" s="74" t="s">
        <v>458</v>
      </c>
      <c r="O12" s="74" t="s">
        <v>3303</v>
      </c>
      <c r="P12" s="74" t="s">
        <v>457</v>
      </c>
      <c r="Q12" s="74" t="s">
        <v>598</v>
      </c>
      <c r="R12" s="123" t="s">
        <v>3304</v>
      </c>
      <c r="S12" s="123" t="s">
        <v>3305</v>
      </c>
      <c r="T12" s="123" t="s">
        <v>3306</v>
      </c>
      <c r="U12" s="124">
        <v>0.9</v>
      </c>
      <c r="V12" s="124">
        <v>1</v>
      </c>
      <c r="W12" s="125">
        <v>0.8</v>
      </c>
      <c r="X12" s="74" t="s">
        <v>492</v>
      </c>
      <c r="Y12" s="74" t="s">
        <v>3257</v>
      </c>
      <c r="Z12" s="74" t="s">
        <v>3258</v>
      </c>
      <c r="AA12" s="74" t="s">
        <v>3259</v>
      </c>
      <c r="AB12" s="124">
        <v>1</v>
      </c>
      <c r="AC12" s="74" t="s">
        <v>458</v>
      </c>
      <c r="AD12" s="126">
        <v>44865</v>
      </c>
      <c r="AE12" s="123" t="s">
        <v>3307</v>
      </c>
      <c r="AF12" s="117">
        <v>1</v>
      </c>
      <c r="AG12" s="123" t="s">
        <v>3308</v>
      </c>
      <c r="AP12" s="3"/>
    </row>
    <row r="13" spans="2:43" s="2" customFormat="1" ht="75" customHeight="1" x14ac:dyDescent="0.2">
      <c r="B13" s="74" t="s">
        <v>3309</v>
      </c>
      <c r="C13" s="74" t="s">
        <v>3310</v>
      </c>
      <c r="D13" s="74">
        <v>1</v>
      </c>
      <c r="E13" s="74">
        <v>2023</v>
      </c>
      <c r="F13" s="123" t="s">
        <v>3311</v>
      </c>
      <c r="G13" s="123" t="s">
        <v>3312</v>
      </c>
      <c r="H13" s="123" t="s">
        <v>795</v>
      </c>
      <c r="I13" s="123" t="s">
        <v>3313</v>
      </c>
      <c r="J13" s="123" t="s">
        <v>3314</v>
      </c>
      <c r="K13" s="123" t="str">
        <f t="shared" si="0"/>
        <v>(Número de solicitudes publicadas en el Registro Distrital durante el periodo/Número de solicitudes de publicaciones en el Registro Distrital durante el periodo)x100</v>
      </c>
      <c r="L13" s="123" t="s">
        <v>3315</v>
      </c>
      <c r="M13" s="123" t="s">
        <v>3316</v>
      </c>
      <c r="N13" s="74" t="s">
        <v>458</v>
      </c>
      <c r="O13" s="74" t="s">
        <v>3253</v>
      </c>
      <c r="P13" s="74" t="s">
        <v>626</v>
      </c>
      <c r="Q13" s="74" t="s">
        <v>598</v>
      </c>
      <c r="R13" s="123" t="s">
        <v>3317</v>
      </c>
      <c r="S13" s="123" t="s">
        <v>3318</v>
      </c>
      <c r="T13" s="123" t="s">
        <v>3319</v>
      </c>
      <c r="U13" s="124">
        <v>0.9</v>
      </c>
      <c r="V13" s="124">
        <v>1</v>
      </c>
      <c r="W13" s="125">
        <v>0.89</v>
      </c>
      <c r="X13" s="74" t="s">
        <v>492</v>
      </c>
      <c r="Y13" s="74" t="s">
        <v>3257</v>
      </c>
      <c r="Z13" s="74" t="s">
        <v>3258</v>
      </c>
      <c r="AA13" s="74" t="s">
        <v>3259</v>
      </c>
      <c r="AB13" s="125">
        <v>0.88300000000000001</v>
      </c>
      <c r="AC13" s="74" t="s">
        <v>458</v>
      </c>
      <c r="AD13" s="126">
        <v>44865</v>
      </c>
      <c r="AE13" s="123" t="s">
        <v>3320</v>
      </c>
      <c r="AF13" s="117">
        <v>1</v>
      </c>
      <c r="AG13" s="123" t="s">
        <v>3321</v>
      </c>
      <c r="AP13" s="3"/>
    </row>
    <row r="14" spans="2:43" s="2" customFormat="1" ht="75" customHeight="1" x14ac:dyDescent="0.2">
      <c r="B14" s="74" t="s">
        <v>3322</v>
      </c>
      <c r="C14" s="74" t="s">
        <v>3310</v>
      </c>
      <c r="D14" s="74">
        <v>1</v>
      </c>
      <c r="E14" s="74">
        <v>2023</v>
      </c>
      <c r="F14" s="123" t="s">
        <v>3311</v>
      </c>
      <c r="G14" s="123" t="s">
        <v>3312</v>
      </c>
      <c r="H14" s="123" t="s">
        <v>795</v>
      </c>
      <c r="I14" s="123" t="s">
        <v>3323</v>
      </c>
      <c r="J14" s="123" t="s">
        <v>3324</v>
      </c>
      <c r="K14" s="123" t="str">
        <f t="shared" si="0"/>
        <v>(Número de ordenes de producción con entregas totales en el periodo/Número de ordenes de producción con compromiso de entrega total en el periodo)x100</v>
      </c>
      <c r="L14" s="123" t="s">
        <v>3325</v>
      </c>
      <c r="M14" s="123" t="s">
        <v>3326</v>
      </c>
      <c r="N14" s="74" t="s">
        <v>458</v>
      </c>
      <c r="O14" s="74" t="s">
        <v>3253</v>
      </c>
      <c r="P14" s="74" t="s">
        <v>626</v>
      </c>
      <c r="Q14" s="74" t="s">
        <v>598</v>
      </c>
      <c r="R14" s="123" t="s">
        <v>3327</v>
      </c>
      <c r="S14" s="123" t="s">
        <v>3328</v>
      </c>
      <c r="T14" s="123" t="s">
        <v>3329</v>
      </c>
      <c r="U14" s="124">
        <v>0.95</v>
      </c>
      <c r="V14" s="124">
        <v>1</v>
      </c>
      <c r="W14" s="125">
        <v>0.94</v>
      </c>
      <c r="X14" s="74" t="s">
        <v>492</v>
      </c>
      <c r="Y14" s="74" t="s">
        <v>3257</v>
      </c>
      <c r="Z14" s="74" t="s">
        <v>3258</v>
      </c>
      <c r="AA14" s="74" t="s">
        <v>3259</v>
      </c>
      <c r="AB14" s="124">
        <v>0.99</v>
      </c>
      <c r="AC14" s="74" t="s">
        <v>458</v>
      </c>
      <c r="AD14" s="126">
        <v>44865</v>
      </c>
      <c r="AE14" s="123" t="s">
        <v>3320</v>
      </c>
      <c r="AF14" s="117">
        <v>1</v>
      </c>
      <c r="AG14" s="123" t="s">
        <v>3330</v>
      </c>
      <c r="AP14" s="3"/>
    </row>
    <row r="15" spans="2:43" s="2" customFormat="1" ht="75" customHeight="1" x14ac:dyDescent="0.2">
      <c r="B15" s="74" t="s">
        <v>3331</v>
      </c>
      <c r="C15" s="74" t="s">
        <v>3310</v>
      </c>
      <c r="D15" s="74">
        <v>1</v>
      </c>
      <c r="E15" s="74">
        <v>2023</v>
      </c>
      <c r="F15" s="123" t="s">
        <v>3311</v>
      </c>
      <c r="G15" s="123" t="s">
        <v>3312</v>
      </c>
      <c r="H15" s="123" t="s">
        <v>3332</v>
      </c>
      <c r="I15" s="123" t="s">
        <v>3333</v>
      </c>
      <c r="J15" s="123" t="s">
        <v>3334</v>
      </c>
      <c r="K15" s="123" t="str">
        <f t="shared" si="0"/>
        <v>(Total entidades a las cuales se les presto asistencia técnica en el periodo de medición/Total entidades a las cuales se les programó prestar asistencia técnica en el periodo de medición)x100</v>
      </c>
      <c r="L15" s="123" t="s">
        <v>3335</v>
      </c>
      <c r="M15" s="123" t="s">
        <v>3336</v>
      </c>
      <c r="N15" s="74" t="s">
        <v>458</v>
      </c>
      <c r="O15" s="74" t="s">
        <v>3337</v>
      </c>
      <c r="P15" s="74" t="s">
        <v>457</v>
      </c>
      <c r="Q15" s="74" t="s">
        <v>598</v>
      </c>
      <c r="R15" s="123" t="s">
        <v>3338</v>
      </c>
      <c r="S15" s="123" t="s">
        <v>3339</v>
      </c>
      <c r="T15" s="123" t="s">
        <v>3340</v>
      </c>
      <c r="U15" s="124">
        <v>0.95</v>
      </c>
      <c r="V15" s="124">
        <v>0.95</v>
      </c>
      <c r="W15" s="128">
        <v>0.8</v>
      </c>
      <c r="X15" s="74" t="s">
        <v>492</v>
      </c>
      <c r="Y15" s="74" t="s">
        <v>3257</v>
      </c>
      <c r="Z15" s="74" t="s">
        <v>3258</v>
      </c>
      <c r="AA15" s="74" t="s">
        <v>3259</v>
      </c>
      <c r="AB15" s="74" t="s">
        <v>475</v>
      </c>
      <c r="AC15" s="74" t="s">
        <v>475</v>
      </c>
      <c r="AD15" s="74" t="s">
        <v>475</v>
      </c>
      <c r="AE15" s="123" t="s">
        <v>475</v>
      </c>
      <c r="AF15" s="117" t="s">
        <v>475</v>
      </c>
      <c r="AG15" s="123" t="s">
        <v>3341</v>
      </c>
      <c r="AP15" s="3"/>
    </row>
    <row r="16" spans="2:43" s="2" customFormat="1" ht="75" customHeight="1" x14ac:dyDescent="0.2">
      <c r="B16" s="74" t="s">
        <v>3342</v>
      </c>
      <c r="C16" s="74" t="s">
        <v>3310</v>
      </c>
      <c r="D16" s="74">
        <v>1</v>
      </c>
      <c r="E16" s="74">
        <v>2023</v>
      </c>
      <c r="F16" s="123" t="s">
        <v>3311</v>
      </c>
      <c r="G16" s="123" t="s">
        <v>3312</v>
      </c>
      <c r="H16" s="123" t="s">
        <v>586</v>
      </c>
      <c r="I16" s="123" t="s">
        <v>876</v>
      </c>
      <c r="J16" s="123" t="s">
        <v>3343</v>
      </c>
      <c r="K16" s="123" t="str">
        <f t="shared" si="0"/>
        <v>(Puntuación promedio distrital del Índice de Desempeño Institucional/No Aplica)x100</v>
      </c>
      <c r="L16" s="123" t="s">
        <v>883</v>
      </c>
      <c r="M16" s="123" t="s">
        <v>2075</v>
      </c>
      <c r="N16" s="74" t="s">
        <v>522</v>
      </c>
      <c r="O16" s="74" t="s">
        <v>3344</v>
      </c>
      <c r="P16" s="74" t="s">
        <v>670</v>
      </c>
      <c r="Q16" s="74" t="s">
        <v>598</v>
      </c>
      <c r="R16" s="123" t="s">
        <v>3345</v>
      </c>
      <c r="S16" s="123" t="s">
        <v>3346</v>
      </c>
      <c r="T16" s="123" t="s">
        <v>3347</v>
      </c>
      <c r="U16" s="129">
        <v>80</v>
      </c>
      <c r="V16" s="129">
        <v>80</v>
      </c>
      <c r="W16" s="129">
        <v>79</v>
      </c>
      <c r="X16" s="74" t="s">
        <v>492</v>
      </c>
      <c r="Y16" s="74" t="s">
        <v>3257</v>
      </c>
      <c r="Z16" s="74" t="s">
        <v>3258</v>
      </c>
      <c r="AA16" s="74" t="s">
        <v>3348</v>
      </c>
      <c r="AB16" s="74" t="s">
        <v>475</v>
      </c>
      <c r="AC16" s="74" t="s">
        <v>475</v>
      </c>
      <c r="AD16" s="74" t="s">
        <v>475</v>
      </c>
      <c r="AE16" s="123" t="s">
        <v>475</v>
      </c>
      <c r="AF16" s="117" t="s">
        <v>475</v>
      </c>
      <c r="AG16" s="123" t="s">
        <v>3349</v>
      </c>
      <c r="AP16" s="3"/>
    </row>
    <row r="17" spans="2:42" s="2" customFormat="1" ht="75" customHeight="1" x14ac:dyDescent="0.2">
      <c r="B17" s="74" t="s">
        <v>3350</v>
      </c>
      <c r="C17" s="74" t="s">
        <v>3351</v>
      </c>
      <c r="D17" s="74">
        <v>1</v>
      </c>
      <c r="E17" s="74">
        <v>2023</v>
      </c>
      <c r="F17" s="123" t="s">
        <v>3352</v>
      </c>
      <c r="G17" s="123" t="s">
        <v>3274</v>
      </c>
      <c r="H17" s="123" t="s">
        <v>2102</v>
      </c>
      <c r="I17" s="123" t="s">
        <v>3353</v>
      </c>
      <c r="J17" s="123" t="s">
        <v>3354</v>
      </c>
      <c r="K17" s="123" t="str">
        <f t="shared" si="0"/>
        <v>(Número de productos ejecutados en el periodo del plan operativo del proceso Fortalecimiento institucional/Número de productos programados del plan operativo del proceso Fortalecimiento institucional para el periodo)x100</v>
      </c>
      <c r="L17" s="123" t="s">
        <v>3355</v>
      </c>
      <c r="M17" s="123" t="s">
        <v>3356</v>
      </c>
      <c r="N17" s="74" t="s">
        <v>458</v>
      </c>
      <c r="O17" s="74" t="s">
        <v>3253</v>
      </c>
      <c r="P17" s="74" t="s">
        <v>457</v>
      </c>
      <c r="Q17" s="74" t="s">
        <v>598</v>
      </c>
      <c r="R17" s="123" t="s">
        <v>3357</v>
      </c>
      <c r="S17" s="123" t="s">
        <v>3358</v>
      </c>
      <c r="T17" s="123" t="s">
        <v>3359</v>
      </c>
      <c r="U17" s="124">
        <v>1</v>
      </c>
      <c r="V17" s="124">
        <v>1</v>
      </c>
      <c r="W17" s="125">
        <v>0.95</v>
      </c>
      <c r="X17" s="124" t="s">
        <v>492</v>
      </c>
      <c r="Y17" s="74" t="s">
        <v>3257</v>
      </c>
      <c r="Z17" s="74" t="s">
        <v>3258</v>
      </c>
      <c r="AA17" s="74" t="s">
        <v>3259</v>
      </c>
      <c r="AB17" s="74" t="s">
        <v>475</v>
      </c>
      <c r="AC17" s="74" t="s">
        <v>475</v>
      </c>
      <c r="AD17" s="74" t="s">
        <v>475</v>
      </c>
      <c r="AE17" s="123" t="s">
        <v>475</v>
      </c>
      <c r="AF17" s="117">
        <v>1</v>
      </c>
      <c r="AG17" s="123" t="s">
        <v>3360</v>
      </c>
      <c r="AP17" s="3"/>
    </row>
    <row r="18" spans="2:42" s="2" customFormat="1" ht="75" customHeight="1" x14ac:dyDescent="0.2">
      <c r="B18" s="74" t="s">
        <v>3361</v>
      </c>
      <c r="C18" s="74" t="s">
        <v>3362</v>
      </c>
      <c r="D18" s="74">
        <v>2</v>
      </c>
      <c r="E18" s="74">
        <v>2023</v>
      </c>
      <c r="F18" s="123" t="s">
        <v>3352</v>
      </c>
      <c r="G18" s="123" t="s">
        <v>3274</v>
      </c>
      <c r="H18" s="123" t="s">
        <v>2102</v>
      </c>
      <c r="I18" s="123" t="s">
        <v>3363</v>
      </c>
      <c r="J18" s="123" t="s">
        <v>3364</v>
      </c>
      <c r="K18" s="123" t="str">
        <f t="shared" si="0"/>
        <v>(Número de solicitudes de actualización de información en el Aplicativo DARUMA realizadas por los procesos institucionales/Número de respuesta a las solicitudes de actualización de información en el Aplicativo DARUMA realizadas por los procesos institucionales tramitadas en cinco (5) días hábiles siguientes)x100</v>
      </c>
      <c r="L18" s="123" t="s">
        <v>3365</v>
      </c>
      <c r="M18" s="123" t="s">
        <v>3366</v>
      </c>
      <c r="N18" s="74" t="s">
        <v>458</v>
      </c>
      <c r="O18" s="74" t="s">
        <v>3367</v>
      </c>
      <c r="P18" s="74" t="s">
        <v>626</v>
      </c>
      <c r="Q18" s="74" t="s">
        <v>598</v>
      </c>
      <c r="R18" s="123" t="s">
        <v>3368</v>
      </c>
      <c r="S18" s="123" t="s">
        <v>3369</v>
      </c>
      <c r="T18" s="123" t="s">
        <v>3370</v>
      </c>
      <c r="U18" s="124">
        <v>1</v>
      </c>
      <c r="V18" s="124">
        <v>1</v>
      </c>
      <c r="W18" s="125">
        <v>0.95</v>
      </c>
      <c r="X18" s="124" t="s">
        <v>492</v>
      </c>
      <c r="Y18" s="74" t="s">
        <v>3257</v>
      </c>
      <c r="Z18" s="74" t="s">
        <v>3258</v>
      </c>
      <c r="AA18" s="74" t="s">
        <v>3259</v>
      </c>
      <c r="AB18" s="74" t="s">
        <v>475</v>
      </c>
      <c r="AC18" s="74" t="s">
        <v>475</v>
      </c>
      <c r="AD18" s="74" t="s">
        <v>475</v>
      </c>
      <c r="AE18" s="123" t="s">
        <v>475</v>
      </c>
      <c r="AF18" s="117" t="s">
        <v>475</v>
      </c>
      <c r="AG18" s="123" t="s">
        <v>3371</v>
      </c>
      <c r="AP18" s="3"/>
    </row>
    <row r="19" spans="2:42" s="2" customFormat="1" ht="75" customHeight="1" x14ac:dyDescent="0.2">
      <c r="B19" s="74" t="s">
        <v>3372</v>
      </c>
      <c r="C19" s="74" t="s">
        <v>3373</v>
      </c>
      <c r="D19" s="74">
        <v>1</v>
      </c>
      <c r="E19" s="74">
        <v>2023</v>
      </c>
      <c r="F19" s="123" t="s">
        <v>3352</v>
      </c>
      <c r="G19" s="123" t="s">
        <v>3274</v>
      </c>
      <c r="H19" s="123" t="s">
        <v>2050</v>
      </c>
      <c r="I19" s="123" t="s">
        <v>3374</v>
      </c>
      <c r="J19" s="123" t="s">
        <v>3375</v>
      </c>
      <c r="K19" s="123" t="s">
        <v>3376</v>
      </c>
      <c r="L19" s="123" t="s">
        <v>3377</v>
      </c>
      <c r="M19" s="123" t="s">
        <v>3378</v>
      </c>
      <c r="N19" s="74" t="s">
        <v>458</v>
      </c>
      <c r="O19" s="74" t="s">
        <v>3253</v>
      </c>
      <c r="P19" s="74" t="s">
        <v>457</v>
      </c>
      <c r="Q19" s="74" t="s">
        <v>598</v>
      </c>
      <c r="R19" s="123" t="s">
        <v>3379</v>
      </c>
      <c r="S19" s="123" t="s">
        <v>3380</v>
      </c>
      <c r="T19" s="123" t="s">
        <v>3381</v>
      </c>
      <c r="U19" s="124">
        <v>1</v>
      </c>
      <c r="V19" s="124">
        <v>1</v>
      </c>
      <c r="W19" s="125">
        <v>0.8</v>
      </c>
      <c r="X19" s="74" t="s">
        <v>492</v>
      </c>
      <c r="Y19" s="74" t="s">
        <v>3257</v>
      </c>
      <c r="Z19" s="74" t="s">
        <v>3258</v>
      </c>
      <c r="AA19" s="74" t="s">
        <v>3259</v>
      </c>
      <c r="AB19" s="124">
        <v>100</v>
      </c>
      <c r="AC19" s="74" t="s">
        <v>458</v>
      </c>
      <c r="AD19" s="126">
        <v>44926</v>
      </c>
      <c r="AE19" s="123" t="s">
        <v>3382</v>
      </c>
      <c r="AF19" s="117">
        <v>1</v>
      </c>
      <c r="AG19" s="123" t="s">
        <v>3383</v>
      </c>
      <c r="AP19" s="3"/>
    </row>
    <row r="20" spans="2:42" s="2" customFormat="1" ht="75" customHeight="1" x14ac:dyDescent="0.2">
      <c r="B20" s="74" t="s">
        <v>3384</v>
      </c>
      <c r="C20" s="74" t="s">
        <v>3385</v>
      </c>
      <c r="D20" s="74">
        <v>2</v>
      </c>
      <c r="E20" s="74">
        <v>2023</v>
      </c>
      <c r="F20" s="123" t="s">
        <v>3386</v>
      </c>
      <c r="G20" s="123" t="s">
        <v>3387</v>
      </c>
      <c r="H20" s="123" t="s">
        <v>641</v>
      </c>
      <c r="I20" s="123" t="s">
        <v>3388</v>
      </c>
      <c r="J20" s="123" t="s">
        <v>3389</v>
      </c>
      <c r="K20" s="123" t="str">
        <f t="shared" si="0"/>
        <v>(Total acumulado de acciones de relacionamiento y cooperación internacional facilitadas por la Dirección Distrital de Relaciones Internacionales en el periodo del plan de acción /Total acumulado de acciones de relacionamiento y cooperación  internacional programadas en el periodo del plan de acción de la Dirección Distrital de Relaciones Internacionales)x100</v>
      </c>
      <c r="L20" s="123" t="s">
        <v>3390</v>
      </c>
      <c r="M20" s="123" t="s">
        <v>3391</v>
      </c>
      <c r="N20" s="74" t="s">
        <v>458</v>
      </c>
      <c r="O20" s="74" t="s">
        <v>3367</v>
      </c>
      <c r="P20" s="74" t="s">
        <v>457</v>
      </c>
      <c r="Q20" s="74" t="s">
        <v>598</v>
      </c>
      <c r="R20" s="123" t="s">
        <v>3392</v>
      </c>
      <c r="S20" s="123" t="s">
        <v>3393</v>
      </c>
      <c r="T20" s="123" t="s">
        <v>3394</v>
      </c>
      <c r="U20" s="124">
        <v>1</v>
      </c>
      <c r="V20" s="124">
        <v>1</v>
      </c>
      <c r="W20" s="124">
        <v>0.9</v>
      </c>
      <c r="X20" s="74" t="s">
        <v>492</v>
      </c>
      <c r="Y20" s="74" t="s">
        <v>3257</v>
      </c>
      <c r="Z20" s="74" t="s">
        <v>3258</v>
      </c>
      <c r="AA20" s="74" t="s">
        <v>3259</v>
      </c>
      <c r="AB20" s="129">
        <v>332</v>
      </c>
      <c r="AC20" s="124" t="s">
        <v>3395</v>
      </c>
      <c r="AD20" s="126">
        <v>44926</v>
      </c>
      <c r="AE20" s="123" t="s">
        <v>3396</v>
      </c>
      <c r="AF20" s="117" t="s">
        <v>475</v>
      </c>
      <c r="AG20" s="123" t="s">
        <v>3371</v>
      </c>
      <c r="AP20" s="3"/>
    </row>
    <row r="21" spans="2:42" s="2" customFormat="1" ht="75" customHeight="1" x14ac:dyDescent="0.2">
      <c r="B21" s="74" t="s">
        <v>3397</v>
      </c>
      <c r="C21" s="74" t="s">
        <v>3398</v>
      </c>
      <c r="D21" s="74">
        <v>1</v>
      </c>
      <c r="E21" s="74">
        <v>2023</v>
      </c>
      <c r="F21" s="123" t="s">
        <v>3399</v>
      </c>
      <c r="G21" s="123" t="s">
        <v>3400</v>
      </c>
      <c r="H21" s="123" t="s">
        <v>3401</v>
      </c>
      <c r="I21" s="123" t="s">
        <v>3402</v>
      </c>
      <c r="J21" s="123" t="s">
        <v>3403</v>
      </c>
      <c r="K21" s="123" t="str">
        <f t="shared" si="0"/>
        <v>(Solicitudes de contratación en la modalidad de contratación directa atendidas en el periodo de conformidad con el plazo establecido en el procedimiento Contratación directa (2211200-PR-156)/Solicitudes de contratación en la modalidad de contratación directa radicadas y con plazo límite de atención dentro del período de medición)x100</v>
      </c>
      <c r="L21" s="123" t="s">
        <v>3404</v>
      </c>
      <c r="M21" s="123" t="s">
        <v>3405</v>
      </c>
      <c r="N21" s="74" t="s">
        <v>458</v>
      </c>
      <c r="O21" s="74" t="s">
        <v>3253</v>
      </c>
      <c r="P21" s="74" t="s">
        <v>457</v>
      </c>
      <c r="Q21" s="74" t="s">
        <v>598</v>
      </c>
      <c r="R21" s="123" t="s">
        <v>3406</v>
      </c>
      <c r="S21" s="123" t="s">
        <v>3407</v>
      </c>
      <c r="T21" s="123" t="s">
        <v>3408</v>
      </c>
      <c r="U21" s="124">
        <v>1</v>
      </c>
      <c r="V21" s="124">
        <v>1</v>
      </c>
      <c r="W21" s="125">
        <v>0.95</v>
      </c>
      <c r="X21" s="74" t="s">
        <v>492</v>
      </c>
      <c r="Y21" s="74" t="s">
        <v>3257</v>
      </c>
      <c r="Z21" s="74" t="s">
        <v>3258</v>
      </c>
      <c r="AA21" s="74" t="s">
        <v>3259</v>
      </c>
      <c r="AB21" s="124">
        <v>1</v>
      </c>
      <c r="AC21" s="74" t="s">
        <v>458</v>
      </c>
      <c r="AD21" s="126">
        <v>44865</v>
      </c>
      <c r="AE21" s="123" t="s">
        <v>3409</v>
      </c>
      <c r="AF21" s="117">
        <v>1</v>
      </c>
      <c r="AG21" s="123" t="s">
        <v>3410</v>
      </c>
      <c r="AP21" s="3"/>
    </row>
    <row r="22" spans="2:42" s="2" customFormat="1" ht="75" customHeight="1" x14ac:dyDescent="0.2">
      <c r="B22" s="74" t="s">
        <v>3411</v>
      </c>
      <c r="C22" s="74" t="s">
        <v>3398</v>
      </c>
      <c r="D22" s="74">
        <v>1</v>
      </c>
      <c r="E22" s="74">
        <v>2023</v>
      </c>
      <c r="F22" s="123" t="s">
        <v>3399</v>
      </c>
      <c r="G22" s="123" t="s">
        <v>3400</v>
      </c>
      <c r="H22" s="123" t="s">
        <v>3401</v>
      </c>
      <c r="I22" s="123" t="s">
        <v>3412</v>
      </c>
      <c r="J22" s="123" t="s">
        <v>3413</v>
      </c>
      <c r="K22" s="123" t="str">
        <f t="shared" si="0"/>
        <v>(Solicitudes de contratación en la modalidad de procesos de selección pública de oferentes atendidas en el periodo de conformidad con el plazo establecido en el procedimiento Procesos de selección pública de oferentes (4231000-PR-339)/Solicitudes de contratación en la modalidad de procesos de selección publica de oferentes radicadas y con plazo límite de atención dentro del período objeto de medición)x100</v>
      </c>
      <c r="L22" s="123" t="s">
        <v>3414</v>
      </c>
      <c r="M22" s="123" t="s">
        <v>3415</v>
      </c>
      <c r="N22" s="74" t="s">
        <v>458</v>
      </c>
      <c r="O22" s="74" t="s">
        <v>3253</v>
      </c>
      <c r="P22" s="74" t="s">
        <v>457</v>
      </c>
      <c r="Q22" s="74" t="s">
        <v>598</v>
      </c>
      <c r="R22" s="123" t="s">
        <v>3416</v>
      </c>
      <c r="S22" s="123" t="s">
        <v>3417</v>
      </c>
      <c r="T22" s="123" t="s">
        <v>3418</v>
      </c>
      <c r="U22" s="124">
        <v>1</v>
      </c>
      <c r="V22" s="124">
        <v>1</v>
      </c>
      <c r="W22" s="125">
        <v>0.95</v>
      </c>
      <c r="X22" s="74" t="s">
        <v>492</v>
      </c>
      <c r="Y22" s="74" t="s">
        <v>3257</v>
      </c>
      <c r="Z22" s="74" t="s">
        <v>3258</v>
      </c>
      <c r="AA22" s="74" t="s">
        <v>3259</v>
      </c>
      <c r="AB22" s="124">
        <v>1</v>
      </c>
      <c r="AC22" s="74" t="s">
        <v>458</v>
      </c>
      <c r="AD22" s="126">
        <v>44865</v>
      </c>
      <c r="AE22" s="123" t="s">
        <v>3419</v>
      </c>
      <c r="AF22" s="117">
        <v>1</v>
      </c>
      <c r="AG22" s="123" t="s">
        <v>3420</v>
      </c>
      <c r="AP22" s="3"/>
    </row>
    <row r="23" spans="2:42" s="2" customFormat="1" ht="75" customHeight="1" x14ac:dyDescent="0.2">
      <c r="B23" s="74" t="s">
        <v>3421</v>
      </c>
      <c r="C23" s="74" t="s">
        <v>3398</v>
      </c>
      <c r="D23" s="74">
        <v>1</v>
      </c>
      <c r="E23" s="74">
        <v>2023</v>
      </c>
      <c r="F23" s="123" t="s">
        <v>3399</v>
      </c>
      <c r="G23" s="123" t="s">
        <v>3400</v>
      </c>
      <c r="H23" s="123" t="s">
        <v>3401</v>
      </c>
      <c r="I23" s="123" t="s">
        <v>3422</v>
      </c>
      <c r="J23" s="123" t="s">
        <v>3423</v>
      </c>
      <c r="K23" s="123" t="str">
        <f t="shared" si="0"/>
        <v>(Solicitudes de modificaciones contractuales  atendidas en el periodo de conformidad con el plazo establecido en el procedimiento Modificaciones, adiciones y prórrogas del contrato o convenio (2211200-PR-024)/Solicitudes de modificaciones contractuales radicadas y con plazo límite de atención dentro del período objeto de medición)x100</v>
      </c>
      <c r="L23" s="123" t="s">
        <v>3424</v>
      </c>
      <c r="M23" s="123" t="s">
        <v>3425</v>
      </c>
      <c r="N23" s="74" t="s">
        <v>458</v>
      </c>
      <c r="O23" s="74" t="s">
        <v>3253</v>
      </c>
      <c r="P23" s="74" t="s">
        <v>457</v>
      </c>
      <c r="Q23" s="74" t="s">
        <v>598</v>
      </c>
      <c r="R23" s="130" t="s">
        <v>3426</v>
      </c>
      <c r="S23" s="123" t="s">
        <v>3427</v>
      </c>
      <c r="T23" s="123" t="s">
        <v>3428</v>
      </c>
      <c r="U23" s="124">
        <v>1</v>
      </c>
      <c r="V23" s="124">
        <v>1</v>
      </c>
      <c r="W23" s="125">
        <v>0.95</v>
      </c>
      <c r="X23" s="74" t="s">
        <v>492</v>
      </c>
      <c r="Y23" s="74" t="s">
        <v>3257</v>
      </c>
      <c r="Z23" s="74" t="s">
        <v>3258</v>
      </c>
      <c r="AA23" s="74" t="s">
        <v>3259</v>
      </c>
      <c r="AB23" s="124">
        <v>1</v>
      </c>
      <c r="AC23" s="74" t="s">
        <v>458</v>
      </c>
      <c r="AD23" s="126">
        <v>44865</v>
      </c>
      <c r="AE23" s="123" t="s">
        <v>3429</v>
      </c>
      <c r="AF23" s="117">
        <v>1</v>
      </c>
      <c r="AG23" s="123" t="s">
        <v>3430</v>
      </c>
      <c r="AP23" s="3"/>
    </row>
    <row r="24" spans="2:42" s="2" customFormat="1" ht="75" customHeight="1" x14ac:dyDescent="0.2">
      <c r="B24" s="74" t="s">
        <v>3431</v>
      </c>
      <c r="C24" s="74" t="s">
        <v>3398</v>
      </c>
      <c r="D24" s="74">
        <v>1</v>
      </c>
      <c r="E24" s="74">
        <v>2023</v>
      </c>
      <c r="F24" s="123" t="s">
        <v>3399</v>
      </c>
      <c r="G24" s="123" t="s">
        <v>3400</v>
      </c>
      <c r="H24" s="123" t="s">
        <v>3401</v>
      </c>
      <c r="I24" s="123" t="s">
        <v>3432</v>
      </c>
      <c r="J24" s="123" t="s">
        <v>3433</v>
      </c>
      <c r="K24" s="123" t="str">
        <f t="shared" si="0"/>
        <v>(Solicitudes de liquidación y/o terminación y/o terminación anticipada de contratos o convenios atendidas de conformidad en un tiempo no mayor a 10 días hábiles/Solicitudes de liquidación y/o terminación y/o terminación anticipada de contratos o convenios radicadas y con plazo límite de atención dentro del período de medición)x100</v>
      </c>
      <c r="L24" s="123" t="s">
        <v>3434</v>
      </c>
      <c r="M24" s="123" t="s">
        <v>3435</v>
      </c>
      <c r="N24" s="74" t="s">
        <v>458</v>
      </c>
      <c r="O24" s="74" t="s">
        <v>3253</v>
      </c>
      <c r="P24" s="74" t="s">
        <v>457</v>
      </c>
      <c r="Q24" s="74" t="s">
        <v>598</v>
      </c>
      <c r="R24" s="123" t="s">
        <v>3436</v>
      </c>
      <c r="S24" s="123" t="s">
        <v>3437</v>
      </c>
      <c r="T24" s="123" t="s">
        <v>3438</v>
      </c>
      <c r="U24" s="124">
        <v>1</v>
      </c>
      <c r="V24" s="124">
        <v>1</v>
      </c>
      <c r="W24" s="125">
        <v>0.95</v>
      </c>
      <c r="X24" s="74" t="s">
        <v>492</v>
      </c>
      <c r="Y24" s="74" t="s">
        <v>3257</v>
      </c>
      <c r="Z24" s="74" t="s">
        <v>3258</v>
      </c>
      <c r="AA24" s="74" t="s">
        <v>3259</v>
      </c>
      <c r="AB24" s="124">
        <v>1</v>
      </c>
      <c r="AC24" s="74" t="s">
        <v>458</v>
      </c>
      <c r="AD24" s="126">
        <v>44865</v>
      </c>
      <c r="AE24" s="123" t="s">
        <v>3439</v>
      </c>
      <c r="AF24" s="117">
        <v>1</v>
      </c>
      <c r="AG24" s="123" t="s">
        <v>3440</v>
      </c>
      <c r="AP24" s="3"/>
    </row>
    <row r="25" spans="2:42" s="2" customFormat="1" ht="75" customHeight="1" x14ac:dyDescent="0.2">
      <c r="B25" s="74" t="s">
        <v>3441</v>
      </c>
      <c r="C25" s="74" t="s">
        <v>3442</v>
      </c>
      <c r="D25" s="74">
        <v>1</v>
      </c>
      <c r="E25" s="74">
        <v>2023</v>
      </c>
      <c r="F25" s="123" t="s">
        <v>3443</v>
      </c>
      <c r="G25" s="123" t="s">
        <v>3444</v>
      </c>
      <c r="H25" s="123" t="s">
        <v>3445</v>
      </c>
      <c r="I25" s="123" t="s">
        <v>3446</v>
      </c>
      <c r="J25" s="123" t="s">
        <v>3447</v>
      </c>
      <c r="K25" s="123" t="str">
        <f t="shared" si="0"/>
        <v>(Número de solicitudes tramitadas oportunamente en el mes/Número total de solicitudes recibidas en el mes)x100</v>
      </c>
      <c r="L25" s="123" t="s">
        <v>3448</v>
      </c>
      <c r="M25" s="123" t="s">
        <v>3449</v>
      </c>
      <c r="N25" s="74" t="s">
        <v>458</v>
      </c>
      <c r="O25" s="74" t="s">
        <v>3253</v>
      </c>
      <c r="P25" s="74" t="s">
        <v>626</v>
      </c>
      <c r="Q25" s="74" t="s">
        <v>598</v>
      </c>
      <c r="R25" s="123" t="s">
        <v>3450</v>
      </c>
      <c r="S25" s="123" t="s">
        <v>3451</v>
      </c>
      <c r="T25" s="131" t="s">
        <v>3452</v>
      </c>
      <c r="U25" s="124">
        <v>0.95</v>
      </c>
      <c r="V25" s="124">
        <v>1</v>
      </c>
      <c r="W25" s="125">
        <v>0.85</v>
      </c>
      <c r="X25" s="74" t="s">
        <v>492</v>
      </c>
      <c r="Y25" s="74" t="s">
        <v>3257</v>
      </c>
      <c r="Z25" s="74" t="s">
        <v>3258</v>
      </c>
      <c r="AA25" s="74" t="s">
        <v>3259</v>
      </c>
      <c r="AB25" s="124">
        <v>0.95</v>
      </c>
      <c r="AC25" s="74" t="s">
        <v>458</v>
      </c>
      <c r="AD25" s="126">
        <v>44865</v>
      </c>
      <c r="AE25" s="123" t="s">
        <v>3453</v>
      </c>
      <c r="AF25" s="117">
        <v>1</v>
      </c>
      <c r="AG25" s="123" t="s">
        <v>3454</v>
      </c>
      <c r="AP25" s="3"/>
    </row>
    <row r="26" spans="2:42" s="2" customFormat="1" ht="75" customHeight="1" x14ac:dyDescent="0.2">
      <c r="B26" s="74" t="s">
        <v>3455</v>
      </c>
      <c r="C26" s="74" t="s">
        <v>3442</v>
      </c>
      <c r="D26" s="74">
        <v>1</v>
      </c>
      <c r="E26" s="74">
        <v>2023</v>
      </c>
      <c r="F26" s="123" t="s">
        <v>3443</v>
      </c>
      <c r="G26" s="123" t="s">
        <v>3444</v>
      </c>
      <c r="H26" s="123" t="s">
        <v>3445</v>
      </c>
      <c r="I26" s="123" t="s">
        <v>3456</v>
      </c>
      <c r="J26" s="123" t="s">
        <v>3457</v>
      </c>
      <c r="K26" s="123" t="str">
        <f t="shared" si="0"/>
        <v>(Número de elementos con incidentes con los registros de SAI/Número de elementos seleccionados para la muestra en SAI)x100</v>
      </c>
      <c r="L26" s="123" t="s">
        <v>3458</v>
      </c>
      <c r="M26" s="123" t="s">
        <v>3459</v>
      </c>
      <c r="N26" s="74" t="s">
        <v>458</v>
      </c>
      <c r="O26" s="74" t="s">
        <v>3460</v>
      </c>
      <c r="P26" s="74" t="s">
        <v>457</v>
      </c>
      <c r="Q26" s="74" t="s">
        <v>598</v>
      </c>
      <c r="R26" s="123" t="s">
        <v>3461</v>
      </c>
      <c r="S26" s="123" t="s">
        <v>3462</v>
      </c>
      <c r="T26" s="123" t="s">
        <v>3463</v>
      </c>
      <c r="U26" s="124">
        <v>0.85</v>
      </c>
      <c r="V26" s="124">
        <v>1</v>
      </c>
      <c r="W26" s="125">
        <v>0.65</v>
      </c>
      <c r="X26" s="74" t="s">
        <v>492</v>
      </c>
      <c r="Y26" s="74" t="s">
        <v>3257</v>
      </c>
      <c r="Z26" s="74" t="s">
        <v>3258</v>
      </c>
      <c r="AA26" s="74" t="s">
        <v>3259</v>
      </c>
      <c r="AB26" s="125">
        <v>0.64239999999999997</v>
      </c>
      <c r="AC26" s="74" t="s">
        <v>458</v>
      </c>
      <c r="AD26" s="126">
        <v>44865</v>
      </c>
      <c r="AE26" s="123" t="s">
        <v>3453</v>
      </c>
      <c r="AF26" s="117">
        <v>1</v>
      </c>
      <c r="AG26" s="123" t="s">
        <v>3464</v>
      </c>
      <c r="AP26" s="3"/>
    </row>
    <row r="27" spans="2:42" s="2" customFormat="1" ht="75" customHeight="1" x14ac:dyDescent="0.2">
      <c r="B27" s="74" t="s">
        <v>3465</v>
      </c>
      <c r="C27" s="74" t="s">
        <v>3442</v>
      </c>
      <c r="D27" s="74">
        <v>1</v>
      </c>
      <c r="E27" s="74">
        <v>2023</v>
      </c>
      <c r="F27" s="123" t="s">
        <v>3443</v>
      </c>
      <c r="G27" s="123" t="s">
        <v>3444</v>
      </c>
      <c r="H27" s="123" t="s">
        <v>3445</v>
      </c>
      <c r="I27" s="123" t="s">
        <v>3466</v>
      </c>
      <c r="J27" s="123" t="s">
        <v>3467</v>
      </c>
      <c r="K27" s="123" t="str">
        <f t="shared" si="0"/>
        <v>(Número de socializaciones ejecutadas durante el trimestre/Número de socializaciones programadas en el trimestre)x100</v>
      </c>
      <c r="L27" s="123" t="s">
        <v>3468</v>
      </c>
      <c r="M27" s="123" t="s">
        <v>3469</v>
      </c>
      <c r="N27" s="74" t="s">
        <v>458</v>
      </c>
      <c r="O27" s="74" t="s">
        <v>3460</v>
      </c>
      <c r="P27" s="74" t="s">
        <v>457</v>
      </c>
      <c r="Q27" s="74" t="s">
        <v>598</v>
      </c>
      <c r="R27" s="123" t="s">
        <v>3470</v>
      </c>
      <c r="S27" s="123" t="s">
        <v>3471</v>
      </c>
      <c r="T27" s="123" t="s">
        <v>3472</v>
      </c>
      <c r="U27" s="124">
        <v>0.8</v>
      </c>
      <c r="V27" s="124">
        <v>1</v>
      </c>
      <c r="W27" s="125">
        <v>0.6</v>
      </c>
      <c r="X27" s="74" t="s">
        <v>492</v>
      </c>
      <c r="Y27" s="74" t="s">
        <v>3257</v>
      </c>
      <c r="Z27" s="74" t="s">
        <v>3258</v>
      </c>
      <c r="AA27" s="74" t="s">
        <v>3259</v>
      </c>
      <c r="AB27" s="74" t="s">
        <v>475</v>
      </c>
      <c r="AC27" s="74" t="s">
        <v>475</v>
      </c>
      <c r="AD27" s="74" t="s">
        <v>475</v>
      </c>
      <c r="AE27" s="123" t="s">
        <v>475</v>
      </c>
      <c r="AF27" s="117">
        <v>1</v>
      </c>
      <c r="AG27" s="123" t="s">
        <v>3473</v>
      </c>
      <c r="AP27" s="3"/>
    </row>
    <row r="28" spans="2:42" s="2" customFormat="1" ht="75" customHeight="1" x14ac:dyDescent="0.2">
      <c r="B28" s="74" t="s">
        <v>3474</v>
      </c>
      <c r="C28" s="74" t="s">
        <v>3475</v>
      </c>
      <c r="D28" s="74">
        <v>2</v>
      </c>
      <c r="E28" s="74">
        <v>2023</v>
      </c>
      <c r="F28" s="123" t="s">
        <v>3443</v>
      </c>
      <c r="G28" s="123" t="s">
        <v>3444</v>
      </c>
      <c r="H28" s="123" t="s">
        <v>3445</v>
      </c>
      <c r="I28" s="123" t="s">
        <v>3476</v>
      </c>
      <c r="J28" s="123" t="s">
        <v>3477</v>
      </c>
      <c r="K28" s="123" t="str">
        <f t="shared" si="0"/>
        <v>(Total de mantenimiento prestados en materia de mantenimiento de las edificaciones y mantenimiento de equipos, oportunamente durante el periodo/Total de servicios mantenimiento de las edificaciones y mantenimiento de equipos solicitados y con plazo límite de prestación  dentro del período de medición.)x100</v>
      </c>
      <c r="L28" s="123" t="s">
        <v>3478</v>
      </c>
      <c r="M28" s="123" t="s">
        <v>3479</v>
      </c>
      <c r="N28" s="74" t="s">
        <v>458</v>
      </c>
      <c r="O28" s="74" t="s">
        <v>3460</v>
      </c>
      <c r="P28" s="74" t="s">
        <v>457</v>
      </c>
      <c r="Q28" s="74" t="s">
        <v>598</v>
      </c>
      <c r="R28" s="123" t="s">
        <v>3480</v>
      </c>
      <c r="S28" s="123" t="s">
        <v>3481</v>
      </c>
      <c r="T28" s="131" t="s">
        <v>3482</v>
      </c>
      <c r="U28" s="124">
        <v>0.7</v>
      </c>
      <c r="V28" s="124">
        <v>1</v>
      </c>
      <c r="W28" s="125">
        <v>0.69</v>
      </c>
      <c r="X28" s="74" t="s">
        <v>492</v>
      </c>
      <c r="Y28" s="74" t="s">
        <v>3257</v>
      </c>
      <c r="Z28" s="74" t="s">
        <v>3258</v>
      </c>
      <c r="AA28" s="74" t="s">
        <v>3259</v>
      </c>
      <c r="AB28" s="74" t="s">
        <v>475</v>
      </c>
      <c r="AC28" s="74" t="s">
        <v>475</v>
      </c>
      <c r="AD28" s="74" t="s">
        <v>475</v>
      </c>
      <c r="AE28" s="123" t="s">
        <v>475</v>
      </c>
      <c r="AF28" s="117">
        <v>1</v>
      </c>
      <c r="AG28" s="123" t="s">
        <v>3483</v>
      </c>
      <c r="AP28" s="3"/>
    </row>
    <row r="29" spans="2:42" s="2" customFormat="1" ht="75" customHeight="1" x14ac:dyDescent="0.2">
      <c r="B29" s="74" t="s">
        <v>3484</v>
      </c>
      <c r="C29" s="74" t="s">
        <v>3485</v>
      </c>
      <c r="D29" s="74">
        <v>1</v>
      </c>
      <c r="E29" s="74">
        <v>2023</v>
      </c>
      <c r="F29" s="123" t="s">
        <v>3486</v>
      </c>
      <c r="G29" s="123" t="s">
        <v>3444</v>
      </c>
      <c r="H29" s="123" t="s">
        <v>3445</v>
      </c>
      <c r="I29" s="123" t="s">
        <v>3487</v>
      </c>
      <c r="J29" s="123" t="s">
        <v>3488</v>
      </c>
      <c r="K29" s="123" t="str">
        <f t="shared" si="0"/>
        <v>(Total de servicios administrativos prestados en materia de transporte, punto de cafetería y servicio de apoyo, oportunamente durante el periodo/Total de servicios administrativos solicitados en materia de transporte, punto de cafetería y servicio de apoyo, y con plazo límite de prestación dentro del período de medición)x100</v>
      </c>
      <c r="L29" s="123" t="s">
        <v>3489</v>
      </c>
      <c r="M29" s="123" t="s">
        <v>3490</v>
      </c>
      <c r="N29" s="74" t="s">
        <v>458</v>
      </c>
      <c r="O29" s="74" t="s">
        <v>3253</v>
      </c>
      <c r="P29" s="74" t="s">
        <v>457</v>
      </c>
      <c r="Q29" s="74" t="s">
        <v>598</v>
      </c>
      <c r="R29" s="123" t="s">
        <v>3491</v>
      </c>
      <c r="S29" s="123" t="s">
        <v>3481</v>
      </c>
      <c r="T29" s="131" t="s">
        <v>3492</v>
      </c>
      <c r="U29" s="124">
        <v>0.95</v>
      </c>
      <c r="V29" s="124">
        <v>1</v>
      </c>
      <c r="W29" s="125">
        <v>0.94</v>
      </c>
      <c r="X29" s="74" t="s">
        <v>492</v>
      </c>
      <c r="Y29" s="74" t="s">
        <v>3257</v>
      </c>
      <c r="Z29" s="74" t="s">
        <v>3258</v>
      </c>
      <c r="AA29" s="74" t="s">
        <v>3259</v>
      </c>
      <c r="AB29" s="74" t="s">
        <v>475</v>
      </c>
      <c r="AC29" s="74" t="s">
        <v>475</v>
      </c>
      <c r="AD29" s="74" t="s">
        <v>475</v>
      </c>
      <c r="AE29" s="123" t="s">
        <v>475</v>
      </c>
      <c r="AF29" s="117">
        <v>1</v>
      </c>
      <c r="AG29" s="123" t="s">
        <v>3493</v>
      </c>
      <c r="AP29" s="3"/>
    </row>
    <row r="30" spans="2:42" s="2" customFormat="1" ht="75" customHeight="1" x14ac:dyDescent="0.2">
      <c r="B30" s="74" t="s">
        <v>3494</v>
      </c>
      <c r="C30" s="74" t="s">
        <v>3485</v>
      </c>
      <c r="D30" s="74">
        <v>1</v>
      </c>
      <c r="E30" s="74">
        <v>2023</v>
      </c>
      <c r="F30" s="123" t="s">
        <v>3486</v>
      </c>
      <c r="G30" s="123" t="s">
        <v>3444</v>
      </c>
      <c r="H30" s="123" t="s">
        <v>3495</v>
      </c>
      <c r="I30" s="123" t="s">
        <v>3496</v>
      </c>
      <c r="J30" s="123" t="s">
        <v>3497</v>
      </c>
      <c r="K30" s="123" t="str">
        <f t="shared" si="0"/>
        <v>(Total de incidentes y/o requerimientos tecnológicos de competencia de la Oficina de Tecnologías de la Información y las Comunicaciones solucionados de acuerdo con los ANS establecidos/Total de incidentes y/o requerimientos de competencia de la Oficina de Tecnologías de la Información y las Comunicaciones recibidos en el período)x100</v>
      </c>
      <c r="L30" s="123" t="s">
        <v>3498</v>
      </c>
      <c r="M30" s="123" t="s">
        <v>3499</v>
      </c>
      <c r="N30" s="74" t="s">
        <v>458</v>
      </c>
      <c r="O30" s="74" t="s">
        <v>3253</v>
      </c>
      <c r="P30" s="74" t="s">
        <v>457</v>
      </c>
      <c r="Q30" s="74" t="s">
        <v>598</v>
      </c>
      <c r="R30" s="123" t="s">
        <v>3500</v>
      </c>
      <c r="S30" s="123" t="s">
        <v>3501</v>
      </c>
      <c r="T30" s="123" t="s">
        <v>3502</v>
      </c>
      <c r="U30" s="124">
        <v>0.94</v>
      </c>
      <c r="V30" s="124">
        <v>1</v>
      </c>
      <c r="W30" s="125">
        <v>0.93899999999999995</v>
      </c>
      <c r="X30" s="74" t="s">
        <v>492</v>
      </c>
      <c r="Y30" s="74" t="s">
        <v>3257</v>
      </c>
      <c r="Z30" s="74" t="s">
        <v>3258</v>
      </c>
      <c r="AA30" s="74" t="s">
        <v>3259</v>
      </c>
      <c r="AB30" s="124">
        <v>0.94</v>
      </c>
      <c r="AC30" s="74" t="s">
        <v>458</v>
      </c>
      <c r="AD30" s="126">
        <v>44895</v>
      </c>
      <c r="AE30" s="123" t="s">
        <v>3503</v>
      </c>
      <c r="AF30" s="117">
        <v>1</v>
      </c>
      <c r="AG30" s="123" t="s">
        <v>3504</v>
      </c>
      <c r="AP30" s="3"/>
    </row>
    <row r="31" spans="2:42" s="2" customFormat="1" ht="75" customHeight="1" x14ac:dyDescent="0.2">
      <c r="B31" s="74" t="s">
        <v>3505</v>
      </c>
      <c r="C31" s="74" t="s">
        <v>3485</v>
      </c>
      <c r="D31" s="74">
        <v>1</v>
      </c>
      <c r="E31" s="74">
        <v>2023</v>
      </c>
      <c r="F31" s="123" t="s">
        <v>3486</v>
      </c>
      <c r="G31" s="123" t="s">
        <v>3444</v>
      </c>
      <c r="H31" s="123" t="s">
        <v>3506</v>
      </c>
      <c r="I31" s="132" t="s">
        <v>3507</v>
      </c>
      <c r="J31" s="132" t="s">
        <v>3508</v>
      </c>
      <c r="K31" s="123" t="str">
        <f t="shared" si="0"/>
        <v>(Total acumulado de actividades para el cumplimiento de la Política de Gestión Documental ejecutadas./Total acumulado de actividades programadas para el cumplimiento de la Política de Gestión Documental)x100</v>
      </c>
      <c r="L31" s="132" t="s">
        <v>3509</v>
      </c>
      <c r="M31" s="132" t="s">
        <v>3510</v>
      </c>
      <c r="N31" s="74" t="s">
        <v>458</v>
      </c>
      <c r="O31" s="74" t="s">
        <v>3460</v>
      </c>
      <c r="P31" s="74" t="s">
        <v>457</v>
      </c>
      <c r="Q31" s="74" t="s">
        <v>598</v>
      </c>
      <c r="R31" s="123" t="s">
        <v>3511</v>
      </c>
      <c r="S31" s="123" t="s">
        <v>3512</v>
      </c>
      <c r="T31" s="131" t="s">
        <v>3513</v>
      </c>
      <c r="U31" s="124">
        <v>1</v>
      </c>
      <c r="V31" s="124">
        <v>1</v>
      </c>
      <c r="W31" s="125">
        <v>0.9</v>
      </c>
      <c r="X31" s="74" t="s">
        <v>467</v>
      </c>
      <c r="Y31" s="74" t="s">
        <v>3257</v>
      </c>
      <c r="Z31" s="74" t="s">
        <v>3258</v>
      </c>
      <c r="AA31" s="74" t="s">
        <v>3259</v>
      </c>
      <c r="AB31" s="74" t="s">
        <v>475</v>
      </c>
      <c r="AC31" s="74" t="s">
        <v>475</v>
      </c>
      <c r="AD31" s="74" t="s">
        <v>475</v>
      </c>
      <c r="AE31" s="123" t="s">
        <v>475</v>
      </c>
      <c r="AF31" s="117">
        <v>0.93</v>
      </c>
      <c r="AG31" s="123" t="s">
        <v>3514</v>
      </c>
      <c r="AP31" s="3"/>
    </row>
    <row r="32" spans="2:42" s="2" customFormat="1" ht="75" customHeight="1" x14ac:dyDescent="0.2">
      <c r="B32" s="74" t="s">
        <v>3515</v>
      </c>
      <c r="C32" s="74" t="s">
        <v>3485</v>
      </c>
      <c r="D32" s="74">
        <v>1</v>
      </c>
      <c r="E32" s="74">
        <v>2023</v>
      </c>
      <c r="F32" s="123" t="s">
        <v>3486</v>
      </c>
      <c r="G32" s="123" t="s">
        <v>3444</v>
      </c>
      <c r="H32" s="123" t="s">
        <v>3506</v>
      </c>
      <c r="I32" s="132" t="s">
        <v>3516</v>
      </c>
      <c r="J32" s="132" t="s">
        <v>3517</v>
      </c>
      <c r="K32" s="123" t="str">
        <f t="shared" si="0"/>
        <v>(Total acumulado de actividades ejecutadas para el cumplimiento de la implementación de los instrumentos archivísticos/Total acumulado de actividades programadas para el cumplimiento de la implementación de los instrumentos archivísticos)x100</v>
      </c>
      <c r="L32" s="123" t="s">
        <v>3518</v>
      </c>
      <c r="M32" s="123" t="s">
        <v>3519</v>
      </c>
      <c r="N32" s="74" t="s">
        <v>458</v>
      </c>
      <c r="O32" s="74" t="s">
        <v>3460</v>
      </c>
      <c r="P32" s="74" t="s">
        <v>457</v>
      </c>
      <c r="Q32" s="74" t="s">
        <v>598</v>
      </c>
      <c r="R32" s="123" t="s">
        <v>3511</v>
      </c>
      <c r="S32" s="123" t="s">
        <v>3520</v>
      </c>
      <c r="T32" s="131" t="s">
        <v>3521</v>
      </c>
      <c r="U32" s="124">
        <v>1</v>
      </c>
      <c r="V32" s="124">
        <v>1</v>
      </c>
      <c r="W32" s="125">
        <v>0.9</v>
      </c>
      <c r="X32" s="74" t="s">
        <v>467</v>
      </c>
      <c r="Y32" s="74" t="s">
        <v>3257</v>
      </c>
      <c r="Z32" s="74" t="s">
        <v>3258</v>
      </c>
      <c r="AA32" s="74" t="s">
        <v>3259</v>
      </c>
      <c r="AB32" s="74" t="s">
        <v>475</v>
      </c>
      <c r="AC32" s="74" t="s">
        <v>475</v>
      </c>
      <c r="AD32" s="74" t="s">
        <v>475</v>
      </c>
      <c r="AE32" s="123" t="s">
        <v>475</v>
      </c>
      <c r="AF32" s="117">
        <v>1</v>
      </c>
      <c r="AG32" s="123" t="s">
        <v>3522</v>
      </c>
      <c r="AP32" s="3"/>
    </row>
    <row r="33" spans="2:42" s="2" customFormat="1" ht="75" customHeight="1" x14ac:dyDescent="0.2">
      <c r="B33" s="74" t="s">
        <v>3523</v>
      </c>
      <c r="C33" s="74" t="s">
        <v>3485</v>
      </c>
      <c r="D33" s="74">
        <v>1</v>
      </c>
      <c r="E33" s="74">
        <v>2023</v>
      </c>
      <c r="F33" s="123" t="s">
        <v>3486</v>
      </c>
      <c r="G33" s="123" t="s">
        <v>3444</v>
      </c>
      <c r="H33" s="123" t="s">
        <v>3506</v>
      </c>
      <c r="I33" s="132" t="s">
        <v>3524</v>
      </c>
      <c r="J33" s="132" t="s">
        <v>3525</v>
      </c>
      <c r="K33" s="123" t="str">
        <f t="shared" si="0"/>
        <v>(Total acumulado de actividades  para el cumplimiento del plan de trabajo archivístico ejecutadas/Total acumulado de actividades para el cumplimiento del plan de trabajo archivístico programadas.)x100</v>
      </c>
      <c r="L33" s="132" t="s">
        <v>3526</v>
      </c>
      <c r="M33" s="132" t="s">
        <v>3527</v>
      </c>
      <c r="N33" s="74" t="s">
        <v>458</v>
      </c>
      <c r="O33" s="74" t="s">
        <v>3460</v>
      </c>
      <c r="P33" s="74" t="s">
        <v>457</v>
      </c>
      <c r="Q33" s="74" t="s">
        <v>598</v>
      </c>
      <c r="R33" s="123" t="s">
        <v>3511</v>
      </c>
      <c r="S33" s="123" t="s">
        <v>3528</v>
      </c>
      <c r="T33" s="131" t="s">
        <v>3529</v>
      </c>
      <c r="U33" s="124">
        <v>1</v>
      </c>
      <c r="V33" s="124">
        <v>1</v>
      </c>
      <c r="W33" s="125">
        <v>0.9</v>
      </c>
      <c r="X33" s="74" t="s">
        <v>467</v>
      </c>
      <c r="Y33" s="74" t="s">
        <v>3257</v>
      </c>
      <c r="Z33" s="74" t="s">
        <v>3258</v>
      </c>
      <c r="AA33" s="74" t="s">
        <v>3259</v>
      </c>
      <c r="AB33" s="74" t="s">
        <v>475</v>
      </c>
      <c r="AC33" s="74" t="s">
        <v>475</v>
      </c>
      <c r="AD33" s="74" t="s">
        <v>475</v>
      </c>
      <c r="AE33" s="123" t="s">
        <v>475</v>
      </c>
      <c r="AF33" s="117">
        <v>0.96</v>
      </c>
      <c r="AG33" s="123" t="s">
        <v>3530</v>
      </c>
      <c r="AP33" s="3"/>
    </row>
    <row r="34" spans="2:42" s="2" customFormat="1" ht="75" customHeight="1" x14ac:dyDescent="0.2">
      <c r="B34" s="74" t="s">
        <v>3531</v>
      </c>
      <c r="C34" s="74" t="s">
        <v>3373</v>
      </c>
      <c r="D34" s="74">
        <v>1</v>
      </c>
      <c r="E34" s="74">
        <v>2023</v>
      </c>
      <c r="F34" s="123" t="s">
        <v>3486</v>
      </c>
      <c r="G34" s="123" t="s">
        <v>3444</v>
      </c>
      <c r="H34" s="123" t="s">
        <v>3445</v>
      </c>
      <c r="I34" s="123" t="s">
        <v>3532</v>
      </c>
      <c r="J34" s="123" t="s">
        <v>3533</v>
      </c>
      <c r="K34" s="123" t="s">
        <v>3534</v>
      </c>
      <c r="L34" s="123" t="s">
        <v>3535</v>
      </c>
      <c r="M34" s="123" t="s">
        <v>3536</v>
      </c>
      <c r="N34" s="74" t="s">
        <v>458</v>
      </c>
      <c r="O34" s="74" t="s">
        <v>3460</v>
      </c>
      <c r="P34" s="74" t="s">
        <v>457</v>
      </c>
      <c r="Q34" s="74" t="s">
        <v>598</v>
      </c>
      <c r="R34" s="123" t="s">
        <v>3537</v>
      </c>
      <c r="S34" s="123" t="s">
        <v>3538</v>
      </c>
      <c r="T34" s="123" t="s">
        <v>3539</v>
      </c>
      <c r="U34" s="124">
        <v>1</v>
      </c>
      <c r="V34" s="124">
        <v>1</v>
      </c>
      <c r="W34" s="125">
        <v>0.8</v>
      </c>
      <c r="X34" s="74" t="s">
        <v>492</v>
      </c>
      <c r="Y34" s="74" t="s">
        <v>3257</v>
      </c>
      <c r="Z34" s="74" t="s">
        <v>3258</v>
      </c>
      <c r="AA34" s="74" t="s">
        <v>3259</v>
      </c>
      <c r="AB34" s="124">
        <v>1</v>
      </c>
      <c r="AC34" s="74" t="s">
        <v>458</v>
      </c>
      <c r="AD34" s="126">
        <v>44926</v>
      </c>
      <c r="AE34" s="123" t="s">
        <v>3382</v>
      </c>
      <c r="AF34" s="117">
        <v>1</v>
      </c>
      <c r="AG34" s="123" t="s">
        <v>3540</v>
      </c>
      <c r="AP34" s="3"/>
    </row>
    <row r="35" spans="2:42" s="2" customFormat="1" ht="75" customHeight="1" x14ac:dyDescent="0.2">
      <c r="B35" s="74" t="s">
        <v>3541</v>
      </c>
      <c r="C35" s="74" t="s">
        <v>3542</v>
      </c>
      <c r="D35" s="74">
        <v>1</v>
      </c>
      <c r="E35" s="74">
        <v>2023</v>
      </c>
      <c r="F35" s="123" t="s">
        <v>3543</v>
      </c>
      <c r="G35" s="123" t="s">
        <v>3544</v>
      </c>
      <c r="H35" s="123" t="s">
        <v>3545</v>
      </c>
      <c r="I35" s="123" t="s">
        <v>3546</v>
      </c>
      <c r="J35" s="123" t="s">
        <v>3547</v>
      </c>
      <c r="K35" s="123" t="str">
        <f t="shared" si="0"/>
        <v>(Total de actividades del Plan Estratégico de Talento Humano ejecutadas durante el período/Total de actividades del Plan Estratégico de Talento Humano programadas para  ejecutar durante el período)x100</v>
      </c>
      <c r="L35" s="123" t="s">
        <v>3548</v>
      </c>
      <c r="M35" s="123" t="s">
        <v>3549</v>
      </c>
      <c r="N35" s="74" t="s">
        <v>458</v>
      </c>
      <c r="O35" s="74" t="s">
        <v>3253</v>
      </c>
      <c r="P35" s="74" t="s">
        <v>457</v>
      </c>
      <c r="Q35" s="74" t="s">
        <v>598</v>
      </c>
      <c r="R35" s="130" t="s">
        <v>3550</v>
      </c>
      <c r="S35" s="123" t="s">
        <v>3551</v>
      </c>
      <c r="T35" s="123" t="s">
        <v>3552</v>
      </c>
      <c r="U35" s="124">
        <v>1</v>
      </c>
      <c r="V35" s="124">
        <v>1</v>
      </c>
      <c r="W35" s="125">
        <v>0.99</v>
      </c>
      <c r="X35" s="74" t="s">
        <v>492</v>
      </c>
      <c r="Y35" s="74" t="s">
        <v>3257</v>
      </c>
      <c r="Z35" s="74" t="s">
        <v>3258</v>
      </c>
      <c r="AA35" s="74" t="s">
        <v>3259</v>
      </c>
      <c r="AB35" s="74" t="s">
        <v>475</v>
      </c>
      <c r="AC35" s="74" t="s">
        <v>475</v>
      </c>
      <c r="AD35" s="74" t="s">
        <v>475</v>
      </c>
      <c r="AE35" s="123" t="s">
        <v>475</v>
      </c>
      <c r="AF35" s="117">
        <v>1</v>
      </c>
      <c r="AG35" s="123" t="s">
        <v>3553</v>
      </c>
      <c r="AP35" s="3"/>
    </row>
    <row r="36" spans="2:42" s="2" customFormat="1" ht="75" customHeight="1" x14ac:dyDescent="0.2">
      <c r="B36" s="74" t="s">
        <v>3554</v>
      </c>
      <c r="C36" s="74" t="s">
        <v>3555</v>
      </c>
      <c r="D36" s="74">
        <v>1</v>
      </c>
      <c r="E36" s="74">
        <v>2023</v>
      </c>
      <c r="F36" s="123" t="s">
        <v>3556</v>
      </c>
      <c r="G36" s="123" t="s">
        <v>3274</v>
      </c>
      <c r="H36" s="123" t="s">
        <v>2102</v>
      </c>
      <c r="I36" s="123" t="s">
        <v>3557</v>
      </c>
      <c r="J36" s="123" t="s">
        <v>3558</v>
      </c>
      <c r="K36" s="123" t="str">
        <f t="shared" si="0"/>
        <v>(Número de informes de encuestas de satisfacción revisados en el periodo/Número de informes de encuestas de satisfacción recibidos y con términos de respuesta en el periodo)x100</v>
      </c>
      <c r="L36" s="123" t="s">
        <v>3559</v>
      </c>
      <c r="M36" s="123" t="s">
        <v>3560</v>
      </c>
      <c r="N36" s="74" t="s">
        <v>458</v>
      </c>
      <c r="O36" s="74" t="s">
        <v>3460</v>
      </c>
      <c r="P36" s="74" t="s">
        <v>626</v>
      </c>
      <c r="Q36" s="74" t="s">
        <v>598</v>
      </c>
      <c r="R36" s="123" t="s">
        <v>3561</v>
      </c>
      <c r="S36" s="123" t="s">
        <v>3562</v>
      </c>
      <c r="T36" s="123" t="s">
        <v>3563</v>
      </c>
      <c r="U36" s="124">
        <v>1</v>
      </c>
      <c r="V36" s="124">
        <v>1</v>
      </c>
      <c r="W36" s="128">
        <v>0.9</v>
      </c>
      <c r="X36" s="74" t="s">
        <v>492</v>
      </c>
      <c r="Y36" s="74" t="s">
        <v>3257</v>
      </c>
      <c r="Z36" s="74" t="s">
        <v>3258</v>
      </c>
      <c r="AA36" s="74" t="s">
        <v>3259</v>
      </c>
      <c r="AB36" s="74">
        <v>5</v>
      </c>
      <c r="AC36" s="74" t="s">
        <v>3564</v>
      </c>
      <c r="AD36" s="126">
        <v>44865</v>
      </c>
      <c r="AE36" s="123" t="s">
        <v>3565</v>
      </c>
      <c r="AF36" s="117">
        <v>0.64</v>
      </c>
      <c r="AG36" s="123" t="s">
        <v>3566</v>
      </c>
      <c r="AP36" s="3"/>
    </row>
    <row r="37" spans="2:42" s="2" customFormat="1" ht="75" customHeight="1" x14ac:dyDescent="0.2">
      <c r="B37" s="74" t="s">
        <v>3567</v>
      </c>
      <c r="C37" s="74" t="s">
        <v>3568</v>
      </c>
      <c r="D37" s="74">
        <v>1</v>
      </c>
      <c r="E37" s="74">
        <v>2023</v>
      </c>
      <c r="F37" s="123" t="s">
        <v>3569</v>
      </c>
      <c r="G37" s="123" t="s">
        <v>3570</v>
      </c>
      <c r="H37" s="123" t="s">
        <v>442</v>
      </c>
      <c r="I37" s="123" t="s">
        <v>3571</v>
      </c>
      <c r="J37" s="123" t="s">
        <v>3572</v>
      </c>
      <c r="K37" s="123" t="str">
        <f t="shared" si="0"/>
        <v>(Número de campañas y/o acciones de comunicación contenidas en el Plan de Comunicaciones Institucional ejecutadas en el periodo/Número de campañas y/o  Acciones de comunicación contenidas en el Plan de Comunicaciones Institucional programadas en el periodo)x100</v>
      </c>
      <c r="L37" s="123" t="s">
        <v>3573</v>
      </c>
      <c r="M37" s="123" t="s">
        <v>3574</v>
      </c>
      <c r="N37" s="74" t="s">
        <v>458</v>
      </c>
      <c r="O37" s="74" t="s">
        <v>3253</v>
      </c>
      <c r="P37" s="74" t="s">
        <v>457</v>
      </c>
      <c r="Q37" s="74" t="s">
        <v>598</v>
      </c>
      <c r="R37" s="123" t="s">
        <v>3575</v>
      </c>
      <c r="S37" s="123" t="s">
        <v>3576</v>
      </c>
      <c r="T37" s="123" t="s">
        <v>3577</v>
      </c>
      <c r="U37" s="124">
        <v>1</v>
      </c>
      <c r="V37" s="124">
        <v>1</v>
      </c>
      <c r="W37" s="125">
        <v>0.9</v>
      </c>
      <c r="X37" s="74" t="s">
        <v>492</v>
      </c>
      <c r="Y37" s="74" t="s">
        <v>3257</v>
      </c>
      <c r="Z37" s="74" t="s">
        <v>3258</v>
      </c>
      <c r="AA37" s="74" t="s">
        <v>3259</v>
      </c>
      <c r="AB37" s="124">
        <v>1</v>
      </c>
      <c r="AC37" s="74" t="s">
        <v>458</v>
      </c>
      <c r="AD37" s="126">
        <v>44865</v>
      </c>
      <c r="AE37" s="123" t="s">
        <v>3578</v>
      </c>
      <c r="AF37" s="117">
        <v>1</v>
      </c>
      <c r="AG37" s="123" t="s">
        <v>3579</v>
      </c>
      <c r="AP37" s="3"/>
    </row>
    <row r="38" spans="2:42" s="2" customFormat="1" ht="75" customHeight="1" x14ac:dyDescent="0.2">
      <c r="B38" s="74" t="s">
        <v>3580</v>
      </c>
      <c r="C38" s="74" t="s">
        <v>3581</v>
      </c>
      <c r="D38" s="74">
        <v>2</v>
      </c>
      <c r="E38" s="74">
        <v>2023</v>
      </c>
      <c r="F38" s="123" t="s">
        <v>3582</v>
      </c>
      <c r="G38" s="123" t="s">
        <v>3583</v>
      </c>
      <c r="H38" s="123" t="s">
        <v>3584</v>
      </c>
      <c r="I38" s="123" t="s">
        <v>3585</v>
      </c>
      <c r="J38" s="123" t="s">
        <v>3586</v>
      </c>
      <c r="K38" s="123" t="s">
        <v>3587</v>
      </c>
      <c r="L38" s="133" t="s">
        <v>475</v>
      </c>
      <c r="M38" s="133" t="s">
        <v>475</v>
      </c>
      <c r="N38" s="74" t="s">
        <v>3588</v>
      </c>
      <c r="O38" s="74" t="s">
        <v>3253</v>
      </c>
      <c r="P38" s="74" t="s">
        <v>626</v>
      </c>
      <c r="Q38" s="74" t="s">
        <v>598</v>
      </c>
      <c r="R38" s="123" t="s">
        <v>3589</v>
      </c>
      <c r="S38" s="123" t="s">
        <v>3590</v>
      </c>
      <c r="T38" s="134" t="s">
        <v>3591</v>
      </c>
      <c r="U38" s="129">
        <v>6</v>
      </c>
      <c r="V38" s="129">
        <v>6</v>
      </c>
      <c r="W38" s="129">
        <v>3</v>
      </c>
      <c r="X38" s="74" t="s">
        <v>492</v>
      </c>
      <c r="Y38" s="74" t="s">
        <v>3257</v>
      </c>
      <c r="Z38" s="74" t="s">
        <v>3258</v>
      </c>
      <c r="AA38" s="74" t="s">
        <v>3259</v>
      </c>
      <c r="AB38" s="74">
        <v>5</v>
      </c>
      <c r="AC38" s="74" t="s">
        <v>3588</v>
      </c>
      <c r="AD38" s="126">
        <v>44895</v>
      </c>
      <c r="AE38" s="123" t="s">
        <v>3453</v>
      </c>
      <c r="AF38" s="117">
        <v>1</v>
      </c>
      <c r="AG38" s="123" t="s">
        <v>3592</v>
      </c>
      <c r="AP38" s="3"/>
    </row>
    <row r="39" spans="2:42" s="2" customFormat="1" ht="75" customHeight="1" x14ac:dyDescent="0.2">
      <c r="B39" s="74" t="s">
        <v>3593</v>
      </c>
      <c r="C39" s="74" t="s">
        <v>3594</v>
      </c>
      <c r="D39" s="74">
        <v>1</v>
      </c>
      <c r="E39" s="74">
        <v>2023</v>
      </c>
      <c r="F39" s="123" t="s">
        <v>3582</v>
      </c>
      <c r="G39" s="123" t="s">
        <v>3583</v>
      </c>
      <c r="H39" s="123" t="s">
        <v>3584</v>
      </c>
      <c r="I39" s="123" t="s">
        <v>3595</v>
      </c>
      <c r="J39" s="123" t="s">
        <v>3596</v>
      </c>
      <c r="K39" s="123" t="str">
        <f t="shared" ref="K39:K52" si="1">CONCATENATE("(",L39,"/",M39,")","x100")</f>
        <v>(Número de actividades realizadas de la estrategia anual hasta el periodo		/Número de actividades programadas de la estrategia anual para el periodo		)x100</v>
      </c>
      <c r="L39" s="123" t="s">
        <v>3597</v>
      </c>
      <c r="M39" s="123" t="s">
        <v>3598</v>
      </c>
      <c r="N39" s="74" t="s">
        <v>458</v>
      </c>
      <c r="O39" s="74" t="s">
        <v>3460</v>
      </c>
      <c r="P39" s="74" t="s">
        <v>457</v>
      </c>
      <c r="Q39" s="74" t="s">
        <v>598</v>
      </c>
      <c r="R39" s="123" t="s">
        <v>3599</v>
      </c>
      <c r="S39" s="123" t="s">
        <v>3600</v>
      </c>
      <c r="T39" s="123" t="s">
        <v>3601</v>
      </c>
      <c r="U39" s="124">
        <v>1</v>
      </c>
      <c r="V39" s="124">
        <v>1</v>
      </c>
      <c r="W39" s="125">
        <v>0.7</v>
      </c>
      <c r="X39" s="74" t="s">
        <v>492</v>
      </c>
      <c r="Y39" s="74" t="s">
        <v>3257</v>
      </c>
      <c r="Z39" s="74" t="s">
        <v>3258</v>
      </c>
      <c r="AA39" s="74" t="s">
        <v>3259</v>
      </c>
      <c r="AB39" s="125">
        <v>0.8</v>
      </c>
      <c r="AC39" s="74" t="s">
        <v>458</v>
      </c>
      <c r="AD39" s="126">
        <v>44895</v>
      </c>
      <c r="AE39" s="123" t="s">
        <v>3453</v>
      </c>
      <c r="AF39" s="117">
        <v>1</v>
      </c>
      <c r="AG39" s="123" t="s">
        <v>3602</v>
      </c>
      <c r="AP39" s="3"/>
    </row>
    <row r="40" spans="2:42" s="2" customFormat="1" ht="75" customHeight="1" x14ac:dyDescent="0.2">
      <c r="B40" s="74" t="s">
        <v>3603</v>
      </c>
      <c r="C40" s="74" t="s">
        <v>3594</v>
      </c>
      <c r="D40" s="74">
        <v>1</v>
      </c>
      <c r="E40" s="74">
        <v>2023</v>
      </c>
      <c r="F40" s="123" t="s">
        <v>3582</v>
      </c>
      <c r="G40" s="123" t="s">
        <v>3583</v>
      </c>
      <c r="H40" s="123" t="s">
        <v>3584</v>
      </c>
      <c r="I40" s="123" t="s">
        <v>3604</v>
      </c>
      <c r="J40" s="133" t="s">
        <v>3605</v>
      </c>
      <c r="K40" s="123" t="str">
        <f t="shared" si="1"/>
        <v>(Número de conciliaciones de cuentas por cobrar, cuentas por pagar y cuentas del gasto realizadas en el periodo				/Número de conciliaciones identificadas de cuentas por cobrar, cuentas por pagar y cuentas del gasto en el periodo)x100</v>
      </c>
      <c r="L40" s="133" t="s">
        <v>3606</v>
      </c>
      <c r="M40" s="123" t="s">
        <v>3607</v>
      </c>
      <c r="N40" s="74" t="s">
        <v>458</v>
      </c>
      <c r="O40" s="74" t="s">
        <v>3253</v>
      </c>
      <c r="P40" s="74" t="s">
        <v>457</v>
      </c>
      <c r="Q40" s="74" t="s">
        <v>598</v>
      </c>
      <c r="R40" s="123" t="s">
        <v>3608</v>
      </c>
      <c r="S40" s="123" t="s">
        <v>3609</v>
      </c>
      <c r="T40" s="123" t="s">
        <v>3610</v>
      </c>
      <c r="U40" s="124">
        <v>0.8</v>
      </c>
      <c r="V40" s="124">
        <v>1</v>
      </c>
      <c r="W40" s="125">
        <v>0.79</v>
      </c>
      <c r="X40" s="74" t="s">
        <v>492</v>
      </c>
      <c r="Y40" s="74" t="s">
        <v>3257</v>
      </c>
      <c r="Z40" s="74" t="s">
        <v>3258</v>
      </c>
      <c r="AA40" s="74" t="s">
        <v>3259</v>
      </c>
      <c r="AB40" s="125">
        <v>0.8</v>
      </c>
      <c r="AC40" s="74" t="s">
        <v>458</v>
      </c>
      <c r="AD40" s="126">
        <v>44895</v>
      </c>
      <c r="AE40" s="123" t="s">
        <v>3453</v>
      </c>
      <c r="AF40" s="117">
        <v>1</v>
      </c>
      <c r="AG40" s="123" t="s">
        <v>3611</v>
      </c>
      <c r="AP40" s="3"/>
    </row>
    <row r="41" spans="2:42" s="2" customFormat="1" ht="75" customHeight="1" x14ac:dyDescent="0.2">
      <c r="B41" s="74" t="s">
        <v>3612</v>
      </c>
      <c r="C41" s="74" t="s">
        <v>3581</v>
      </c>
      <c r="D41" s="74">
        <v>2</v>
      </c>
      <c r="E41" s="74">
        <v>2023</v>
      </c>
      <c r="F41" s="123" t="s">
        <v>3582</v>
      </c>
      <c r="G41" s="123" t="s">
        <v>3583</v>
      </c>
      <c r="H41" s="123" t="s">
        <v>3584</v>
      </c>
      <c r="I41" s="123" t="s">
        <v>3613</v>
      </c>
      <c r="J41" s="133" t="s">
        <v>3614</v>
      </c>
      <c r="K41" s="123" t="str">
        <f t="shared" si="1"/>
        <v>(Recursos comprometidos de inversión y funcionamiento acumulados al periodo	/Programación de compromiso de recursos de inversión y funcionamiento acumulado al periodo)x100</v>
      </c>
      <c r="L41" s="133" t="s">
        <v>3615</v>
      </c>
      <c r="M41" s="123" t="s">
        <v>3616</v>
      </c>
      <c r="N41" s="74" t="s">
        <v>458</v>
      </c>
      <c r="O41" s="74" t="s">
        <v>3253</v>
      </c>
      <c r="P41" s="74" t="s">
        <v>457</v>
      </c>
      <c r="Q41" s="74" t="s">
        <v>598</v>
      </c>
      <c r="R41" s="123" t="s">
        <v>3617</v>
      </c>
      <c r="S41" s="123" t="s">
        <v>3618</v>
      </c>
      <c r="T41" s="123" t="s">
        <v>3619</v>
      </c>
      <c r="U41" s="124">
        <v>1</v>
      </c>
      <c r="V41" s="124">
        <v>1</v>
      </c>
      <c r="W41" s="125">
        <v>0.99</v>
      </c>
      <c r="X41" s="74" t="s">
        <v>492</v>
      </c>
      <c r="Y41" s="74" t="s">
        <v>3257</v>
      </c>
      <c r="Z41" s="74" t="s">
        <v>3258</v>
      </c>
      <c r="AA41" s="74" t="s">
        <v>3620</v>
      </c>
      <c r="AB41" s="125">
        <v>1</v>
      </c>
      <c r="AC41" s="74" t="s">
        <v>458</v>
      </c>
      <c r="AD41" s="126">
        <v>44895</v>
      </c>
      <c r="AE41" s="123" t="s">
        <v>3453</v>
      </c>
      <c r="AF41" s="117">
        <v>0.96</v>
      </c>
      <c r="AG41" s="123" t="s">
        <v>3621</v>
      </c>
      <c r="AP41" s="3"/>
    </row>
    <row r="42" spans="2:42" s="2" customFormat="1" ht="75" customHeight="1" x14ac:dyDescent="0.2">
      <c r="B42" s="74" t="s">
        <v>3622</v>
      </c>
      <c r="C42" s="74" t="s">
        <v>3623</v>
      </c>
      <c r="D42" s="74">
        <v>1</v>
      </c>
      <c r="E42" s="74">
        <v>2023</v>
      </c>
      <c r="F42" s="123" t="s">
        <v>3624</v>
      </c>
      <c r="G42" s="123" t="s">
        <v>3625</v>
      </c>
      <c r="H42" s="123" t="s">
        <v>3626</v>
      </c>
      <c r="I42" s="123" t="s">
        <v>3627</v>
      </c>
      <c r="J42" s="123" t="s">
        <v>3628</v>
      </c>
      <c r="K42" s="123" t="str">
        <f t="shared" si="1"/>
        <v>(Total de proyectos de acuerdo y proyectos de ley, con respuesta emitida en el periodo/Total de proyectos de acuerdo y proyectos de ley recibidos y con término de respuesta en el periodo)x100</v>
      </c>
      <c r="L42" s="123" t="s">
        <v>3629</v>
      </c>
      <c r="M42" s="123" t="s">
        <v>3630</v>
      </c>
      <c r="N42" s="74" t="s">
        <v>458</v>
      </c>
      <c r="O42" s="74" t="s">
        <v>3253</v>
      </c>
      <c r="P42" s="74" t="s">
        <v>626</v>
      </c>
      <c r="Q42" s="74" t="s">
        <v>598</v>
      </c>
      <c r="R42" s="123" t="s">
        <v>3631</v>
      </c>
      <c r="S42" s="123" t="s">
        <v>3632</v>
      </c>
      <c r="T42" s="123" t="s">
        <v>3633</v>
      </c>
      <c r="U42" s="124">
        <v>1</v>
      </c>
      <c r="V42" s="124">
        <v>1</v>
      </c>
      <c r="W42" s="125">
        <v>0.99</v>
      </c>
      <c r="X42" s="74" t="s">
        <v>3634</v>
      </c>
      <c r="Y42" s="74" t="s">
        <v>3257</v>
      </c>
      <c r="Z42" s="74" t="s">
        <v>3635</v>
      </c>
      <c r="AA42" s="74" t="s">
        <v>3259</v>
      </c>
      <c r="AB42" s="124">
        <v>1</v>
      </c>
      <c r="AC42" s="74" t="s">
        <v>3259</v>
      </c>
      <c r="AD42" s="126">
        <v>44895</v>
      </c>
      <c r="AE42" s="123" t="s">
        <v>3632</v>
      </c>
      <c r="AF42" s="117">
        <v>0.96</v>
      </c>
      <c r="AG42" s="123" t="s">
        <v>3636</v>
      </c>
      <c r="AP42" s="3"/>
    </row>
    <row r="43" spans="2:42" s="2" customFormat="1" ht="75" customHeight="1" x14ac:dyDescent="0.2">
      <c r="B43" s="74" t="s">
        <v>3637</v>
      </c>
      <c r="C43" s="74" t="s">
        <v>3623</v>
      </c>
      <c r="D43" s="74">
        <v>1</v>
      </c>
      <c r="E43" s="74">
        <v>2023</v>
      </c>
      <c r="F43" s="123" t="s">
        <v>3624</v>
      </c>
      <c r="G43" s="123" t="s">
        <v>3638</v>
      </c>
      <c r="H43" s="123" t="s">
        <v>3626</v>
      </c>
      <c r="I43" s="123" t="s">
        <v>3639</v>
      </c>
      <c r="J43" s="123" t="s">
        <v>3640</v>
      </c>
      <c r="K43" s="123" t="str">
        <f t="shared" si="1"/>
        <v>(Total de conceptos jurídicos con respuesta emitida en el periodo/Total de conceptos jurídicos recibidos y con término de respuesta emitida en el periodo)x100</v>
      </c>
      <c r="L43" s="123" t="s">
        <v>3641</v>
      </c>
      <c r="M43" s="123" t="s">
        <v>3642</v>
      </c>
      <c r="N43" s="74" t="s">
        <v>458</v>
      </c>
      <c r="O43" s="74" t="s">
        <v>3253</v>
      </c>
      <c r="P43" s="74" t="s">
        <v>626</v>
      </c>
      <c r="Q43" s="74" t="s">
        <v>598</v>
      </c>
      <c r="R43" s="123" t="s">
        <v>3643</v>
      </c>
      <c r="S43" s="123" t="s">
        <v>3632</v>
      </c>
      <c r="T43" s="123" t="s">
        <v>3644</v>
      </c>
      <c r="U43" s="124">
        <v>1</v>
      </c>
      <c r="V43" s="124">
        <v>1</v>
      </c>
      <c r="W43" s="125">
        <v>0.99</v>
      </c>
      <c r="X43" s="74" t="s">
        <v>3634</v>
      </c>
      <c r="Y43" s="74" t="s">
        <v>3257</v>
      </c>
      <c r="Z43" s="74" t="s">
        <v>3635</v>
      </c>
      <c r="AA43" s="74" t="s">
        <v>3259</v>
      </c>
      <c r="AB43" s="124">
        <v>1</v>
      </c>
      <c r="AC43" s="74" t="s">
        <v>3259</v>
      </c>
      <c r="AD43" s="126">
        <v>44895</v>
      </c>
      <c r="AE43" s="123" t="s">
        <v>3632</v>
      </c>
      <c r="AF43" s="117">
        <v>1</v>
      </c>
      <c r="AG43" s="123" t="s">
        <v>3645</v>
      </c>
      <c r="AP43" s="3"/>
    </row>
    <row r="44" spans="2:42" s="2" customFormat="1" ht="75" customHeight="1" x14ac:dyDescent="0.2">
      <c r="B44" s="74" t="s">
        <v>3646</v>
      </c>
      <c r="C44" s="74" t="s">
        <v>3623</v>
      </c>
      <c r="D44" s="74">
        <v>1</v>
      </c>
      <c r="E44" s="74">
        <v>2023</v>
      </c>
      <c r="F44" s="123" t="s">
        <v>3624</v>
      </c>
      <c r="G44" s="123" t="s">
        <v>3625</v>
      </c>
      <c r="H44" s="123" t="s">
        <v>3626</v>
      </c>
      <c r="I44" s="123" t="s">
        <v>3647</v>
      </c>
      <c r="J44" s="123" t="s">
        <v>3648</v>
      </c>
      <c r="K44" s="123" t="str">
        <f t="shared" si="1"/>
        <v>(Total de proyectos de actos administrativos revisados en el periodo /Total de proyectos de actos administrativos revisados y con término de respuesta en el periodo)x100</v>
      </c>
      <c r="L44" s="123" t="s">
        <v>3649</v>
      </c>
      <c r="M44" s="123" t="s">
        <v>3650</v>
      </c>
      <c r="N44" s="74" t="s">
        <v>458</v>
      </c>
      <c r="O44" s="74" t="s">
        <v>3253</v>
      </c>
      <c r="P44" s="74" t="s">
        <v>626</v>
      </c>
      <c r="Q44" s="74" t="s">
        <v>598</v>
      </c>
      <c r="R44" s="123" t="s">
        <v>3651</v>
      </c>
      <c r="S44" s="123" t="s">
        <v>3632</v>
      </c>
      <c r="T44" s="123" t="s">
        <v>3652</v>
      </c>
      <c r="U44" s="124">
        <v>1</v>
      </c>
      <c r="V44" s="124">
        <v>1</v>
      </c>
      <c r="W44" s="125">
        <v>0.99</v>
      </c>
      <c r="X44" s="74" t="s">
        <v>3634</v>
      </c>
      <c r="Y44" s="74" t="s">
        <v>3257</v>
      </c>
      <c r="Z44" s="74" t="s">
        <v>3635</v>
      </c>
      <c r="AA44" s="74" t="s">
        <v>3259</v>
      </c>
      <c r="AB44" s="124">
        <v>1</v>
      </c>
      <c r="AC44" s="74" t="s">
        <v>3259</v>
      </c>
      <c r="AD44" s="126">
        <v>44895</v>
      </c>
      <c r="AE44" s="123" t="s">
        <v>3632</v>
      </c>
      <c r="AF44" s="117">
        <v>0.95</v>
      </c>
      <c r="AG44" s="123" t="s">
        <v>3653</v>
      </c>
      <c r="AP44" s="3"/>
    </row>
    <row r="45" spans="2:42" s="2" customFormat="1" ht="75" customHeight="1" x14ac:dyDescent="0.2">
      <c r="B45" s="74" t="s">
        <v>3654</v>
      </c>
      <c r="C45" s="74" t="s">
        <v>3623</v>
      </c>
      <c r="D45" s="74">
        <v>1</v>
      </c>
      <c r="E45" s="74">
        <v>2023</v>
      </c>
      <c r="F45" s="123" t="s">
        <v>3624</v>
      </c>
      <c r="G45" s="123" t="s">
        <v>3638</v>
      </c>
      <c r="H45" s="123" t="s">
        <v>3626</v>
      </c>
      <c r="I45" s="123" t="s">
        <v>3655</v>
      </c>
      <c r="J45" s="123" t="s">
        <v>3656</v>
      </c>
      <c r="K45" s="123" t="str">
        <f t="shared" si="1"/>
        <v>(Total de notificaciones judiciales, procesos judiciales, trámites extrajudiciales y acciones de tutela/Total de notificaciones judiciales de procesos judiciales, trámites extrajudiciales y acciones de tutela y con término de respuesta en el periodo)x100</v>
      </c>
      <c r="L45" s="123" t="s">
        <v>3657</v>
      </c>
      <c r="M45" s="123" t="s">
        <v>3658</v>
      </c>
      <c r="N45" s="74" t="s">
        <v>458</v>
      </c>
      <c r="O45" s="74" t="s">
        <v>3253</v>
      </c>
      <c r="P45" s="74" t="s">
        <v>457</v>
      </c>
      <c r="Q45" s="74" t="s">
        <v>598</v>
      </c>
      <c r="R45" s="123" t="s">
        <v>3659</v>
      </c>
      <c r="S45" s="123" t="s">
        <v>3660</v>
      </c>
      <c r="T45" s="123" t="s">
        <v>3661</v>
      </c>
      <c r="U45" s="124">
        <v>1</v>
      </c>
      <c r="V45" s="124">
        <v>1</v>
      </c>
      <c r="W45" s="125">
        <v>0.99</v>
      </c>
      <c r="X45" s="74" t="s">
        <v>3634</v>
      </c>
      <c r="Y45" s="74" t="s">
        <v>3257</v>
      </c>
      <c r="Z45" s="74" t="s">
        <v>3635</v>
      </c>
      <c r="AA45" s="74" t="s">
        <v>3259</v>
      </c>
      <c r="AB45" s="124">
        <v>1</v>
      </c>
      <c r="AC45" s="74" t="s">
        <v>3259</v>
      </c>
      <c r="AD45" s="126">
        <v>44895</v>
      </c>
      <c r="AE45" s="123" t="s">
        <v>3662</v>
      </c>
      <c r="AF45" s="117">
        <v>1</v>
      </c>
      <c r="AG45" s="123" t="s">
        <v>3663</v>
      </c>
      <c r="AP45" s="3"/>
    </row>
    <row r="46" spans="2:42" s="2" customFormat="1" ht="75" customHeight="1" x14ac:dyDescent="0.2">
      <c r="B46" s="74" t="s">
        <v>3664</v>
      </c>
      <c r="C46" s="74" t="s">
        <v>3665</v>
      </c>
      <c r="D46" s="74">
        <v>1</v>
      </c>
      <c r="E46" s="74">
        <v>2023</v>
      </c>
      <c r="F46" s="123" t="s">
        <v>3666</v>
      </c>
      <c r="G46" s="123" t="s">
        <v>3667</v>
      </c>
      <c r="H46" s="123" t="s">
        <v>3668</v>
      </c>
      <c r="I46" s="123" t="s">
        <v>3669</v>
      </c>
      <c r="J46" s="123" t="s">
        <v>3670</v>
      </c>
      <c r="K46" s="123" t="str">
        <f t="shared" si="1"/>
        <v>(Número de asesorías y proyectos en materia de transformación digital realizadas por la Alta Consejería Distrital de Tecnologías de la Información y las Comunicaciones a las entidades del distrito/Número de asesorías y proyectos en materia de transformación digital programadas por la Alta Consejería Distrital de Tecnologías de la Información y las Comunicaciones a las entidades del distrito)x100</v>
      </c>
      <c r="L46" s="123" t="s">
        <v>3671</v>
      </c>
      <c r="M46" s="123" t="s">
        <v>3672</v>
      </c>
      <c r="N46" s="74" t="s">
        <v>458</v>
      </c>
      <c r="O46" s="74" t="s">
        <v>3337</v>
      </c>
      <c r="P46" s="74" t="s">
        <v>457</v>
      </c>
      <c r="Q46" s="74" t="s">
        <v>598</v>
      </c>
      <c r="R46" s="123" t="s">
        <v>3673</v>
      </c>
      <c r="S46" s="123" t="s">
        <v>3674</v>
      </c>
      <c r="T46" s="123" t="s">
        <v>3675</v>
      </c>
      <c r="U46" s="124">
        <v>1</v>
      </c>
      <c r="V46" s="124">
        <v>1</v>
      </c>
      <c r="W46" s="125">
        <v>0.99</v>
      </c>
      <c r="X46" s="74" t="s">
        <v>467</v>
      </c>
      <c r="Y46" s="74" t="s">
        <v>3257</v>
      </c>
      <c r="Z46" s="74" t="s">
        <v>3258</v>
      </c>
      <c r="AA46" s="74" t="s">
        <v>3259</v>
      </c>
      <c r="AB46" s="74" t="s">
        <v>475</v>
      </c>
      <c r="AC46" s="74" t="s">
        <v>475</v>
      </c>
      <c r="AD46" s="74" t="s">
        <v>475</v>
      </c>
      <c r="AE46" s="123" t="s">
        <v>475</v>
      </c>
      <c r="AF46" s="117" t="s">
        <v>475</v>
      </c>
      <c r="AG46" s="123" t="s">
        <v>3341</v>
      </c>
      <c r="AP46" s="3"/>
    </row>
    <row r="47" spans="2:42" s="2" customFormat="1" ht="75" customHeight="1" x14ac:dyDescent="0.2">
      <c r="B47" s="74" t="s">
        <v>3676</v>
      </c>
      <c r="C47" s="74" t="s">
        <v>3665</v>
      </c>
      <c r="D47" s="74">
        <v>1</v>
      </c>
      <c r="E47" s="74">
        <v>2023</v>
      </c>
      <c r="F47" s="123" t="s">
        <v>3666</v>
      </c>
      <c r="G47" s="123" t="s">
        <v>3667</v>
      </c>
      <c r="H47" s="123" t="s">
        <v>3668</v>
      </c>
      <c r="I47" s="123" t="s">
        <v>3677</v>
      </c>
      <c r="J47" s="123" t="s">
        <v>3678</v>
      </c>
      <c r="K47" s="123" t="str">
        <f t="shared" si="1"/>
        <v>(Número de estrategias de trabajo conjunto realizado con los laboratorios de la ciudad ejecutados/Número de estrategias de trabajo conjunto realizado con los laboratorios de la ciudad programados)x100</v>
      </c>
      <c r="L47" s="123" t="s">
        <v>3679</v>
      </c>
      <c r="M47" s="123" t="s">
        <v>3680</v>
      </c>
      <c r="N47" s="74" t="s">
        <v>458</v>
      </c>
      <c r="O47" s="74" t="s">
        <v>3460</v>
      </c>
      <c r="P47" s="74" t="s">
        <v>457</v>
      </c>
      <c r="Q47" s="74" t="s">
        <v>598</v>
      </c>
      <c r="R47" s="123" t="s">
        <v>3681</v>
      </c>
      <c r="S47" s="123" t="s">
        <v>3682</v>
      </c>
      <c r="T47" s="123" t="s">
        <v>3683</v>
      </c>
      <c r="U47" s="124">
        <v>1</v>
      </c>
      <c r="V47" s="124">
        <v>1</v>
      </c>
      <c r="W47" s="125">
        <v>0.99</v>
      </c>
      <c r="X47" s="74" t="s">
        <v>467</v>
      </c>
      <c r="Y47" s="74" t="s">
        <v>3257</v>
      </c>
      <c r="Z47" s="74" t="s">
        <v>3258</v>
      </c>
      <c r="AA47" s="74" t="s">
        <v>3259</v>
      </c>
      <c r="AB47" s="74" t="s">
        <v>475</v>
      </c>
      <c r="AC47" s="74" t="s">
        <v>475</v>
      </c>
      <c r="AD47" s="74" t="s">
        <v>475</v>
      </c>
      <c r="AE47" s="123" t="s">
        <v>475</v>
      </c>
      <c r="AF47" s="117">
        <v>1</v>
      </c>
      <c r="AG47" s="123" t="s">
        <v>3684</v>
      </c>
      <c r="AP47" s="3"/>
    </row>
    <row r="48" spans="2:42" s="2" customFormat="1" ht="75" customHeight="1" x14ac:dyDescent="0.2">
      <c r="B48" s="74" t="s">
        <v>3685</v>
      </c>
      <c r="C48" s="74" t="s">
        <v>3686</v>
      </c>
      <c r="D48" s="74">
        <v>1</v>
      </c>
      <c r="E48" s="74">
        <v>2023</v>
      </c>
      <c r="F48" s="123" t="s">
        <v>3666</v>
      </c>
      <c r="G48" s="123" t="s">
        <v>3667</v>
      </c>
      <c r="H48" s="123" t="s">
        <v>2102</v>
      </c>
      <c r="I48" s="123" t="s">
        <v>3687</v>
      </c>
      <c r="J48" s="123" t="s">
        <v>3688</v>
      </c>
      <c r="K48" s="123" t="str">
        <f t="shared" si="1"/>
        <v>(Porcentaje de ejecución de los compromisos/acciones del Plan de Acción General del Gobierno Abierto de Bogota 										/Porcentaje de programación de los compromisos/acciones del Plan de Acción General del Gobierno Abierto de Bogota)x100</v>
      </c>
      <c r="L48" s="123" t="s">
        <v>3689</v>
      </c>
      <c r="M48" s="135" t="s">
        <v>3690</v>
      </c>
      <c r="N48" s="74" t="s">
        <v>458</v>
      </c>
      <c r="O48" s="74" t="s">
        <v>3337</v>
      </c>
      <c r="P48" s="74" t="s">
        <v>457</v>
      </c>
      <c r="Q48" s="74" t="s">
        <v>598</v>
      </c>
      <c r="R48" s="123" t="s">
        <v>3691</v>
      </c>
      <c r="S48" s="123" t="s">
        <v>3692</v>
      </c>
      <c r="T48" s="123" t="s">
        <v>3693</v>
      </c>
      <c r="U48" s="124">
        <v>1</v>
      </c>
      <c r="V48" s="124">
        <v>1</v>
      </c>
      <c r="W48" s="125">
        <v>0.8</v>
      </c>
      <c r="X48" s="74" t="s">
        <v>492</v>
      </c>
      <c r="Y48" s="74" t="s">
        <v>3257</v>
      </c>
      <c r="Z48" s="74" t="s">
        <v>3258</v>
      </c>
      <c r="AA48" s="74" t="s">
        <v>3259</v>
      </c>
      <c r="AB48" s="74" t="s">
        <v>475</v>
      </c>
      <c r="AC48" s="74" t="s">
        <v>475</v>
      </c>
      <c r="AD48" s="74" t="s">
        <v>475</v>
      </c>
      <c r="AE48" s="123" t="s">
        <v>475</v>
      </c>
      <c r="AF48" s="117" t="s">
        <v>475</v>
      </c>
      <c r="AG48" s="123" t="s">
        <v>3341</v>
      </c>
      <c r="AP48" s="3"/>
    </row>
    <row r="49" spans="2:43" s="2" customFormat="1" ht="75" customHeight="1" x14ac:dyDescent="0.2">
      <c r="B49" s="74" t="s">
        <v>3694</v>
      </c>
      <c r="C49" s="74" t="s">
        <v>3695</v>
      </c>
      <c r="D49" s="74">
        <v>1</v>
      </c>
      <c r="E49" s="74">
        <v>2023</v>
      </c>
      <c r="F49" s="123" t="s">
        <v>3666</v>
      </c>
      <c r="G49" s="123" t="s">
        <v>3667</v>
      </c>
      <c r="H49" s="123" t="s">
        <v>3696</v>
      </c>
      <c r="I49" s="123" t="s">
        <v>3697</v>
      </c>
      <c r="J49" s="123" t="s">
        <v>3698</v>
      </c>
      <c r="K49" s="123" t="str">
        <f t="shared" si="1"/>
        <v>(Actividades para fortalecer el relacionamiento de la Administración Distrital con la ciudadanía ejecutadas/Actividades para fortalecer el relacionamiento de la Administración Distrital con la ciudadanía programadas)x100</v>
      </c>
      <c r="L49" s="123" t="s">
        <v>3699</v>
      </c>
      <c r="M49" s="135" t="s">
        <v>3700</v>
      </c>
      <c r="N49" s="74" t="s">
        <v>458</v>
      </c>
      <c r="O49" s="74" t="s">
        <v>3253</v>
      </c>
      <c r="P49" s="74" t="s">
        <v>457</v>
      </c>
      <c r="Q49" s="74" t="s">
        <v>598</v>
      </c>
      <c r="R49" s="123" t="s">
        <v>3701</v>
      </c>
      <c r="S49" s="123" t="s">
        <v>3702</v>
      </c>
      <c r="T49" s="123" t="s">
        <v>3703</v>
      </c>
      <c r="U49" s="124">
        <v>1</v>
      </c>
      <c r="V49" s="124">
        <v>1</v>
      </c>
      <c r="W49" s="125">
        <v>0.95</v>
      </c>
      <c r="X49" s="74" t="s">
        <v>492</v>
      </c>
      <c r="Y49" s="74" t="s">
        <v>3257</v>
      </c>
      <c r="Z49" s="74" t="s">
        <v>3258</v>
      </c>
      <c r="AA49" s="74" t="s">
        <v>3259</v>
      </c>
      <c r="AB49" s="74" t="s">
        <v>475</v>
      </c>
      <c r="AC49" s="74" t="s">
        <v>475</v>
      </c>
      <c r="AD49" s="74" t="s">
        <v>475</v>
      </c>
      <c r="AE49" s="123" t="s">
        <v>475</v>
      </c>
      <c r="AF49" s="117">
        <v>1</v>
      </c>
      <c r="AG49" s="123" t="s">
        <v>3704</v>
      </c>
      <c r="AP49" s="3"/>
    </row>
    <row r="50" spans="2:43" s="2" customFormat="1" ht="75" customHeight="1" x14ac:dyDescent="0.2">
      <c r="B50" s="74" t="s">
        <v>3705</v>
      </c>
      <c r="C50" s="74" t="s">
        <v>3706</v>
      </c>
      <c r="D50" s="74">
        <v>1</v>
      </c>
      <c r="E50" s="74">
        <v>2023</v>
      </c>
      <c r="F50" s="123" t="s">
        <v>3707</v>
      </c>
      <c r="G50" s="123" t="s">
        <v>3708</v>
      </c>
      <c r="H50" s="123" t="s">
        <v>3709</v>
      </c>
      <c r="I50" s="123" t="s">
        <v>3710</v>
      </c>
      <c r="J50" s="123" t="s">
        <v>3711</v>
      </c>
      <c r="K50" s="123" t="str">
        <f t="shared" si="1"/>
        <v>(Número de productos de pedagogía social y procesos pedagógicos ejecutados en el periodo/Número de productos de pedagogía social y procesos pedagógicos programados en el periodo)x100</v>
      </c>
      <c r="L50" s="123" t="s">
        <v>3712</v>
      </c>
      <c r="M50" s="123" t="s">
        <v>3713</v>
      </c>
      <c r="N50" s="74" t="s">
        <v>458</v>
      </c>
      <c r="O50" s="74" t="s">
        <v>3460</v>
      </c>
      <c r="P50" s="74" t="s">
        <v>457</v>
      </c>
      <c r="Q50" s="74" t="s">
        <v>598</v>
      </c>
      <c r="R50" s="123" t="s">
        <v>3714</v>
      </c>
      <c r="S50" s="123" t="s">
        <v>3715</v>
      </c>
      <c r="T50" s="123" t="s">
        <v>3716</v>
      </c>
      <c r="U50" s="124">
        <v>1</v>
      </c>
      <c r="V50" s="124">
        <v>1</v>
      </c>
      <c r="W50" s="125">
        <v>0.99</v>
      </c>
      <c r="X50" s="74" t="s">
        <v>492</v>
      </c>
      <c r="Y50" s="74" t="s">
        <v>3257</v>
      </c>
      <c r="Z50" s="74" t="s">
        <v>3258</v>
      </c>
      <c r="AA50" s="74" t="s">
        <v>3259</v>
      </c>
      <c r="AB50" s="124">
        <v>1</v>
      </c>
      <c r="AC50" s="74" t="s">
        <v>458</v>
      </c>
      <c r="AD50" s="126">
        <v>44834</v>
      </c>
      <c r="AE50" s="123" t="s">
        <v>3717</v>
      </c>
      <c r="AF50" s="117">
        <v>1</v>
      </c>
      <c r="AG50" s="123" t="s">
        <v>3718</v>
      </c>
      <c r="AP50" s="3"/>
    </row>
    <row r="51" spans="2:43" s="2" customFormat="1" ht="75" customHeight="1" x14ac:dyDescent="0.2">
      <c r="B51" s="74" t="s">
        <v>3719</v>
      </c>
      <c r="C51" s="74" t="s">
        <v>3706</v>
      </c>
      <c r="D51" s="74">
        <v>1</v>
      </c>
      <c r="E51" s="74">
        <v>2023</v>
      </c>
      <c r="F51" s="123" t="s">
        <v>3707</v>
      </c>
      <c r="G51" s="123" t="s">
        <v>3708</v>
      </c>
      <c r="H51" s="123" t="s">
        <v>3709</v>
      </c>
      <c r="I51" s="123" t="s">
        <v>3720</v>
      </c>
      <c r="J51" s="123" t="s">
        <v>3721</v>
      </c>
      <c r="K51" s="123" t="str">
        <f t="shared" si="1"/>
        <v>(Número de actividades de reconciliación y construcción de paz territorial ejecutadas en el periodo/Número de actividades de reconciliación y construcción de paz territorial programadas en el periodo)x100</v>
      </c>
      <c r="L51" s="123" t="s">
        <v>3722</v>
      </c>
      <c r="M51" s="123" t="s">
        <v>3723</v>
      </c>
      <c r="N51" s="74" t="s">
        <v>458</v>
      </c>
      <c r="O51" s="74" t="s">
        <v>3337</v>
      </c>
      <c r="P51" s="74" t="s">
        <v>457</v>
      </c>
      <c r="Q51" s="74" t="s">
        <v>598</v>
      </c>
      <c r="R51" s="123" t="s">
        <v>3724</v>
      </c>
      <c r="S51" s="123" t="s">
        <v>3725</v>
      </c>
      <c r="T51" s="123" t="s">
        <v>3726</v>
      </c>
      <c r="U51" s="124">
        <v>1</v>
      </c>
      <c r="V51" s="124">
        <v>1</v>
      </c>
      <c r="W51" s="125">
        <v>0.99</v>
      </c>
      <c r="X51" s="74" t="s">
        <v>492</v>
      </c>
      <c r="Y51" s="74" t="s">
        <v>3257</v>
      </c>
      <c r="Z51" s="74" t="s">
        <v>3258</v>
      </c>
      <c r="AA51" s="74" t="s">
        <v>3259</v>
      </c>
      <c r="AB51" s="124">
        <v>1</v>
      </c>
      <c r="AC51" s="74" t="s">
        <v>458</v>
      </c>
      <c r="AD51" s="126">
        <v>44742</v>
      </c>
      <c r="AE51" s="123" t="s">
        <v>3727</v>
      </c>
      <c r="AF51" s="117" t="s">
        <v>475</v>
      </c>
      <c r="AG51" s="123" t="s">
        <v>3341</v>
      </c>
      <c r="AP51" s="3"/>
    </row>
    <row r="52" spans="2:43" s="2" customFormat="1" ht="75" customHeight="1" x14ac:dyDescent="0.2">
      <c r="B52" s="74" t="s">
        <v>3728</v>
      </c>
      <c r="C52" s="74" t="s">
        <v>3706</v>
      </c>
      <c r="D52" s="74">
        <v>1</v>
      </c>
      <c r="E52" s="74">
        <v>2023</v>
      </c>
      <c r="F52" s="123" t="s">
        <v>3707</v>
      </c>
      <c r="G52" s="123" t="s">
        <v>3708</v>
      </c>
      <c r="H52" s="123" t="s">
        <v>3709</v>
      </c>
      <c r="I52" s="123" t="s">
        <v>3729</v>
      </c>
      <c r="J52" s="123" t="s">
        <v>3730</v>
      </c>
      <c r="K52" s="123" t="str">
        <f t="shared" si="1"/>
        <v>(Número de espacios bilaterales en los Centros de Encuentro realizados en el periodo/Número de espacios bilaterales en los Centros de Encuentro programados en el periodo)x100</v>
      </c>
      <c r="L52" s="123" t="s">
        <v>3731</v>
      </c>
      <c r="M52" s="123" t="s">
        <v>3732</v>
      </c>
      <c r="N52" s="74" t="s">
        <v>458</v>
      </c>
      <c r="O52" s="74" t="s">
        <v>3460</v>
      </c>
      <c r="P52" s="74" t="s">
        <v>457</v>
      </c>
      <c r="Q52" s="74" t="s">
        <v>598</v>
      </c>
      <c r="R52" s="123" t="s">
        <v>3733</v>
      </c>
      <c r="S52" s="123" t="s">
        <v>3734</v>
      </c>
      <c r="T52" s="123" t="s">
        <v>3735</v>
      </c>
      <c r="U52" s="124">
        <v>1</v>
      </c>
      <c r="V52" s="124">
        <v>1</v>
      </c>
      <c r="W52" s="125">
        <v>0.99</v>
      </c>
      <c r="X52" s="74" t="s">
        <v>492</v>
      </c>
      <c r="Y52" s="74" t="s">
        <v>3257</v>
      </c>
      <c r="Z52" s="74" t="s">
        <v>3258</v>
      </c>
      <c r="AA52" s="74" t="s">
        <v>3259</v>
      </c>
      <c r="AB52" s="74" t="s">
        <v>475</v>
      </c>
      <c r="AC52" s="74" t="s">
        <v>475</v>
      </c>
      <c r="AD52" s="74" t="s">
        <v>475</v>
      </c>
      <c r="AE52" s="123" t="s">
        <v>475</v>
      </c>
      <c r="AF52" s="117">
        <v>1</v>
      </c>
      <c r="AG52" s="123" t="s">
        <v>3736</v>
      </c>
      <c r="AP52" s="3"/>
    </row>
    <row r="53" spans="2:43" s="2" customFormat="1" ht="64.349999999999994" customHeight="1" x14ac:dyDescent="0.2">
      <c r="B53" s="44"/>
      <c r="C53" s="44"/>
      <c r="D53" s="44"/>
      <c r="E53" s="44"/>
      <c r="F53" s="106"/>
      <c r="G53" s="106"/>
      <c r="H53" s="106"/>
      <c r="I53" s="106"/>
      <c r="J53" s="106"/>
      <c r="K53" s="106"/>
      <c r="L53" s="106"/>
      <c r="M53" s="106"/>
      <c r="N53" s="44"/>
      <c r="O53" s="44"/>
      <c r="P53" s="44"/>
      <c r="Q53" s="44"/>
      <c r="U53" s="44"/>
      <c r="V53" s="44"/>
      <c r="W53" s="44"/>
      <c r="X53" s="44"/>
      <c r="Y53" s="44"/>
      <c r="Z53" s="44"/>
      <c r="AA53" s="44"/>
      <c r="AB53" s="44"/>
      <c r="AC53" s="44"/>
      <c r="AD53" s="44"/>
      <c r="AF53" s="44"/>
      <c r="AG53" s="136">
        <f>AVERAGE(AF8:AF52)</f>
        <v>0.98421052631578965</v>
      </c>
      <c r="AQ53" s="3"/>
    </row>
    <row r="54" spans="2:43" s="2" customFormat="1" ht="64.349999999999994" customHeight="1" x14ac:dyDescent="0.2">
      <c r="B54" s="44"/>
      <c r="C54" s="44"/>
      <c r="D54" s="44"/>
      <c r="E54" s="44"/>
      <c r="F54" s="106"/>
      <c r="G54" s="106"/>
      <c r="H54" s="106"/>
      <c r="I54" s="106"/>
      <c r="J54" s="106"/>
      <c r="K54" s="106"/>
      <c r="L54" s="106"/>
      <c r="M54" s="106"/>
      <c r="N54" s="44"/>
      <c r="O54" s="44"/>
      <c r="P54" s="44"/>
      <c r="Q54" s="44"/>
      <c r="U54" s="44"/>
      <c r="V54" s="44"/>
      <c r="W54" s="44"/>
      <c r="X54" s="44"/>
      <c r="Y54" s="44"/>
      <c r="Z54" s="44"/>
      <c r="AA54" s="44"/>
      <c r="AB54" s="44"/>
      <c r="AC54" s="44"/>
      <c r="AD54" s="44"/>
      <c r="AF54" s="44"/>
      <c r="AQ54" s="3"/>
    </row>
    <row r="55" spans="2:43" s="2" customFormat="1" ht="64.349999999999994" customHeight="1" x14ac:dyDescent="0.2">
      <c r="B55" s="44"/>
      <c r="C55" s="44"/>
      <c r="D55" s="44"/>
      <c r="E55" s="44"/>
      <c r="F55" s="106"/>
      <c r="G55" s="106"/>
      <c r="H55" s="106"/>
      <c r="I55" s="106"/>
      <c r="J55" s="106"/>
      <c r="K55" s="106"/>
      <c r="L55" s="106"/>
      <c r="M55" s="106"/>
      <c r="N55" s="44"/>
      <c r="O55" s="44"/>
      <c r="P55" s="44"/>
      <c r="Q55" s="44"/>
      <c r="U55" s="44"/>
      <c r="V55" s="44"/>
      <c r="W55" s="44"/>
      <c r="X55" s="44"/>
      <c r="Y55" s="44"/>
      <c r="Z55" s="44"/>
      <c r="AA55" s="44"/>
      <c r="AB55" s="44"/>
      <c r="AC55" s="44"/>
      <c r="AD55" s="44"/>
      <c r="AF55" s="44"/>
      <c r="AQ55" s="3"/>
    </row>
    <row r="56" spans="2:43" s="2" customFormat="1" ht="64.349999999999994" customHeight="1" x14ac:dyDescent="0.2">
      <c r="B56" s="44"/>
      <c r="C56" s="44"/>
      <c r="D56" s="44"/>
      <c r="E56" s="44"/>
      <c r="F56" s="106"/>
      <c r="G56" s="106"/>
      <c r="H56" s="106"/>
      <c r="I56" s="106"/>
      <c r="J56" s="106"/>
      <c r="K56" s="106"/>
      <c r="L56" s="106"/>
      <c r="M56" s="106"/>
      <c r="N56" s="44"/>
      <c r="O56" s="44"/>
      <c r="P56" s="44"/>
      <c r="Q56" s="44"/>
      <c r="U56" s="44"/>
      <c r="V56" s="44"/>
      <c r="W56" s="44"/>
      <c r="X56" s="44"/>
      <c r="Y56" s="44"/>
      <c r="Z56" s="44"/>
      <c r="AA56" s="44"/>
      <c r="AB56" s="44"/>
      <c r="AC56" s="44"/>
      <c r="AD56" s="44"/>
      <c r="AF56" s="44"/>
      <c r="AQ56" s="3"/>
    </row>
    <row r="57" spans="2:43" s="2" customFormat="1" ht="64.349999999999994" customHeight="1" x14ac:dyDescent="0.2">
      <c r="B57" s="44"/>
      <c r="C57" s="44"/>
      <c r="D57" s="44"/>
      <c r="E57" s="44"/>
      <c r="F57" s="106"/>
      <c r="G57" s="106"/>
      <c r="H57" s="106"/>
      <c r="I57" s="106"/>
      <c r="J57" s="106"/>
      <c r="K57" s="106"/>
      <c r="L57" s="106"/>
      <c r="M57" s="106"/>
      <c r="N57" s="44"/>
      <c r="O57" s="44"/>
      <c r="P57" s="44"/>
      <c r="Q57" s="44"/>
      <c r="U57" s="44"/>
      <c r="V57" s="44"/>
      <c r="W57" s="44"/>
      <c r="X57" s="44"/>
      <c r="Y57" s="44"/>
      <c r="Z57" s="44"/>
      <c r="AA57" s="44"/>
      <c r="AB57" s="44"/>
      <c r="AC57" s="44"/>
      <c r="AD57" s="44"/>
      <c r="AF57" s="44"/>
      <c r="AQ57" s="3"/>
    </row>
    <row r="58" spans="2:43" s="2" customFormat="1" ht="64.349999999999994" customHeight="1" x14ac:dyDescent="0.2">
      <c r="B58" s="44"/>
      <c r="C58" s="44"/>
      <c r="D58" s="44"/>
      <c r="E58" s="44"/>
      <c r="F58" s="106"/>
      <c r="G58" s="106"/>
      <c r="H58" s="106"/>
      <c r="I58" s="106"/>
      <c r="J58" s="106"/>
      <c r="K58" s="106"/>
      <c r="L58" s="106"/>
      <c r="M58" s="106"/>
      <c r="N58" s="44"/>
      <c r="O58" s="44"/>
      <c r="P58" s="44"/>
      <c r="Q58" s="44"/>
      <c r="U58" s="44"/>
      <c r="V58" s="44"/>
      <c r="W58" s="44"/>
      <c r="X58" s="44"/>
      <c r="Y58" s="44"/>
      <c r="Z58" s="44"/>
      <c r="AA58" s="44"/>
      <c r="AB58" s="44"/>
      <c r="AC58" s="44"/>
      <c r="AD58" s="44"/>
      <c r="AF58" s="44"/>
      <c r="AQ58" s="3"/>
    </row>
    <row r="59" spans="2:43" s="2" customFormat="1" ht="64.349999999999994" customHeight="1" x14ac:dyDescent="0.2">
      <c r="B59" s="44"/>
      <c r="C59" s="44"/>
      <c r="D59" s="44"/>
      <c r="E59" s="44"/>
      <c r="F59" s="106"/>
      <c r="G59" s="106"/>
      <c r="H59" s="106"/>
      <c r="I59" s="106"/>
      <c r="J59" s="106"/>
      <c r="K59" s="106"/>
      <c r="L59" s="106"/>
      <c r="M59" s="106"/>
      <c r="N59" s="44"/>
      <c r="O59" s="44"/>
      <c r="P59" s="44"/>
      <c r="Q59" s="44"/>
      <c r="U59" s="44"/>
      <c r="V59" s="44"/>
      <c r="W59" s="44"/>
      <c r="X59" s="44"/>
      <c r="Y59" s="44"/>
      <c r="Z59" s="44"/>
      <c r="AA59" s="44"/>
      <c r="AB59" s="44"/>
      <c r="AC59" s="44"/>
      <c r="AD59" s="44"/>
      <c r="AF59" s="44"/>
      <c r="AQ59" s="3"/>
    </row>
    <row r="60" spans="2:43" s="2" customFormat="1" ht="64.349999999999994" customHeight="1" x14ac:dyDescent="0.2">
      <c r="B60" s="44"/>
      <c r="C60" s="44"/>
      <c r="D60" s="44"/>
      <c r="E60" s="44"/>
      <c r="F60" s="106"/>
      <c r="G60" s="106"/>
      <c r="H60" s="106"/>
      <c r="I60" s="106"/>
      <c r="J60" s="106"/>
      <c r="K60" s="106"/>
      <c r="L60" s="106"/>
      <c r="M60" s="106"/>
      <c r="N60" s="44"/>
      <c r="O60" s="44"/>
      <c r="P60" s="44"/>
      <c r="Q60" s="44"/>
      <c r="U60" s="44"/>
      <c r="V60" s="44"/>
      <c r="W60" s="44"/>
      <c r="X60" s="44"/>
      <c r="Y60" s="44"/>
      <c r="Z60" s="44"/>
      <c r="AA60" s="44"/>
      <c r="AB60" s="44"/>
      <c r="AC60" s="44"/>
      <c r="AD60" s="44"/>
      <c r="AF60" s="44"/>
      <c r="AQ60" s="3"/>
    </row>
    <row r="61" spans="2:43" s="2" customFormat="1" ht="64.349999999999994" customHeight="1" x14ac:dyDescent="0.2">
      <c r="B61" s="44"/>
      <c r="C61" s="44"/>
      <c r="D61" s="44"/>
      <c r="E61" s="44"/>
      <c r="F61" s="106"/>
      <c r="G61" s="106"/>
      <c r="H61" s="106"/>
      <c r="I61" s="106"/>
      <c r="J61" s="106"/>
      <c r="K61" s="106"/>
      <c r="L61" s="106"/>
      <c r="M61" s="106"/>
      <c r="N61" s="44"/>
      <c r="O61" s="44"/>
      <c r="P61" s="44"/>
      <c r="Q61" s="44"/>
      <c r="U61" s="44"/>
      <c r="V61" s="44"/>
      <c r="W61" s="44"/>
      <c r="X61" s="44"/>
      <c r="Y61" s="44"/>
      <c r="Z61" s="44"/>
      <c r="AA61" s="44"/>
      <c r="AB61" s="44"/>
      <c r="AC61" s="44"/>
      <c r="AD61" s="44"/>
      <c r="AF61" s="44"/>
      <c r="AQ61" s="3"/>
    </row>
    <row r="62" spans="2:43" s="2" customFormat="1" ht="64.349999999999994" customHeight="1" x14ac:dyDescent="0.2">
      <c r="B62" s="44"/>
      <c r="C62" s="44"/>
      <c r="D62" s="44"/>
      <c r="E62" s="44"/>
      <c r="F62" s="106"/>
      <c r="G62" s="106"/>
      <c r="H62" s="106"/>
      <c r="I62" s="106"/>
      <c r="J62" s="106"/>
      <c r="K62" s="106"/>
      <c r="L62" s="106"/>
      <c r="M62" s="106"/>
      <c r="N62" s="44"/>
      <c r="O62" s="44"/>
      <c r="P62" s="44"/>
      <c r="Q62" s="44"/>
      <c r="U62" s="44"/>
      <c r="V62" s="44"/>
      <c r="W62" s="44"/>
      <c r="X62" s="44"/>
      <c r="Y62" s="44"/>
      <c r="Z62" s="44"/>
      <c r="AA62" s="44"/>
      <c r="AB62" s="44"/>
      <c r="AC62" s="44"/>
      <c r="AD62" s="44"/>
      <c r="AF62" s="44"/>
      <c r="AQ62" s="3"/>
    </row>
    <row r="63" spans="2:43" s="2" customFormat="1" ht="64.349999999999994" customHeight="1" x14ac:dyDescent="0.2">
      <c r="B63" s="44"/>
      <c r="C63" s="44"/>
      <c r="D63" s="44"/>
      <c r="E63" s="44"/>
      <c r="F63" s="106"/>
      <c r="G63" s="106"/>
      <c r="H63" s="106"/>
      <c r="I63" s="106"/>
      <c r="J63" s="106"/>
      <c r="K63" s="106"/>
      <c r="L63" s="106"/>
      <c r="M63" s="106"/>
      <c r="N63" s="44"/>
      <c r="O63" s="44"/>
      <c r="P63" s="44"/>
      <c r="Q63" s="44"/>
      <c r="U63" s="44"/>
      <c r="V63" s="44"/>
      <c r="W63" s="44"/>
      <c r="X63" s="44"/>
      <c r="Y63" s="44"/>
      <c r="Z63" s="44"/>
      <c r="AA63" s="44"/>
      <c r="AB63" s="44"/>
      <c r="AC63" s="44"/>
      <c r="AD63" s="44"/>
      <c r="AF63" s="44"/>
      <c r="AQ63" s="3"/>
    </row>
    <row r="64" spans="2:43" s="2" customFormat="1" ht="64.349999999999994" customHeight="1" x14ac:dyDescent="0.2">
      <c r="B64" s="44"/>
      <c r="C64" s="44"/>
      <c r="D64" s="44"/>
      <c r="E64" s="44"/>
      <c r="F64" s="106"/>
      <c r="G64" s="106"/>
      <c r="H64" s="106"/>
      <c r="I64" s="106"/>
      <c r="J64" s="106"/>
      <c r="K64" s="106"/>
      <c r="L64" s="106"/>
      <c r="M64" s="106"/>
      <c r="N64" s="44"/>
      <c r="O64" s="44"/>
      <c r="P64" s="44"/>
      <c r="Q64" s="44"/>
      <c r="U64" s="44"/>
      <c r="V64" s="44"/>
      <c r="W64" s="44"/>
      <c r="X64" s="44"/>
      <c r="Y64" s="44"/>
      <c r="Z64" s="44"/>
      <c r="AA64" s="44"/>
      <c r="AB64" s="44"/>
      <c r="AC64" s="44"/>
      <c r="AD64" s="44"/>
      <c r="AF64" s="44"/>
      <c r="AQ64" s="3"/>
    </row>
    <row r="65" spans="2:43" s="2" customFormat="1" ht="64.349999999999994" customHeight="1" x14ac:dyDescent="0.2">
      <c r="B65" s="44"/>
      <c r="C65" s="44"/>
      <c r="D65" s="44"/>
      <c r="E65" s="44"/>
      <c r="F65" s="106"/>
      <c r="G65" s="106"/>
      <c r="H65" s="106"/>
      <c r="I65" s="106"/>
      <c r="J65" s="106"/>
      <c r="K65" s="106"/>
      <c r="L65" s="106"/>
      <c r="M65" s="106"/>
      <c r="N65" s="44"/>
      <c r="O65" s="44"/>
      <c r="P65" s="44"/>
      <c r="Q65" s="44"/>
      <c r="U65" s="44"/>
      <c r="V65" s="44"/>
      <c r="W65" s="44"/>
      <c r="X65" s="44"/>
      <c r="Y65" s="44"/>
      <c r="Z65" s="44"/>
      <c r="AA65" s="44"/>
      <c r="AB65" s="44"/>
      <c r="AC65" s="44"/>
      <c r="AD65" s="44"/>
      <c r="AF65" s="44"/>
      <c r="AQ65" s="3"/>
    </row>
    <row r="66" spans="2:43" s="2" customFormat="1" ht="64.349999999999994" customHeight="1" x14ac:dyDescent="0.2">
      <c r="B66" s="44"/>
      <c r="C66" s="44"/>
      <c r="D66" s="44"/>
      <c r="E66" s="44"/>
      <c r="F66" s="106"/>
      <c r="G66" s="106"/>
      <c r="H66" s="106"/>
      <c r="I66" s="106"/>
      <c r="J66" s="106"/>
      <c r="K66" s="106"/>
      <c r="L66" s="106"/>
      <c r="M66" s="106"/>
      <c r="N66" s="44"/>
      <c r="O66" s="44"/>
      <c r="P66" s="44"/>
      <c r="Q66" s="44"/>
      <c r="U66" s="44"/>
      <c r="V66" s="44"/>
      <c r="W66" s="44"/>
      <c r="X66" s="44"/>
      <c r="Y66" s="44"/>
      <c r="Z66" s="44"/>
      <c r="AA66" s="44"/>
      <c r="AB66" s="44"/>
      <c r="AC66" s="44"/>
      <c r="AD66" s="44"/>
      <c r="AF66" s="44"/>
      <c r="AQ66" s="3"/>
    </row>
    <row r="67" spans="2:43" s="2" customFormat="1" ht="64.349999999999994" customHeight="1" x14ac:dyDescent="0.2">
      <c r="B67" s="44"/>
      <c r="C67" s="44"/>
      <c r="D67" s="44"/>
      <c r="E67" s="44"/>
      <c r="F67" s="106"/>
      <c r="G67" s="106"/>
      <c r="H67" s="106"/>
      <c r="I67" s="106"/>
      <c r="J67" s="106"/>
      <c r="K67" s="106"/>
      <c r="L67" s="106"/>
      <c r="M67" s="106"/>
      <c r="N67" s="44"/>
      <c r="O67" s="44"/>
      <c r="P67" s="44"/>
      <c r="Q67" s="44"/>
      <c r="U67" s="44"/>
      <c r="V67" s="44"/>
      <c r="W67" s="44"/>
      <c r="X67" s="44"/>
      <c r="Y67" s="44"/>
      <c r="Z67" s="44"/>
      <c r="AA67" s="44"/>
      <c r="AB67" s="44"/>
      <c r="AC67" s="44"/>
      <c r="AD67" s="44"/>
      <c r="AF67" s="44"/>
      <c r="AQ67" s="3"/>
    </row>
    <row r="68" spans="2:43" s="2" customFormat="1" ht="64.349999999999994" customHeight="1" x14ac:dyDescent="0.2">
      <c r="B68" s="44"/>
      <c r="C68" s="44"/>
      <c r="D68" s="44"/>
      <c r="E68" s="44"/>
      <c r="F68" s="106"/>
      <c r="G68" s="106"/>
      <c r="H68" s="106"/>
      <c r="I68" s="106"/>
      <c r="J68" s="106"/>
      <c r="K68" s="106"/>
      <c r="L68" s="106"/>
      <c r="M68" s="106"/>
      <c r="N68" s="44"/>
      <c r="O68" s="44"/>
      <c r="P68" s="44"/>
      <c r="Q68" s="44"/>
      <c r="U68" s="44"/>
      <c r="V68" s="44"/>
      <c r="W68" s="44"/>
      <c r="X68" s="44"/>
      <c r="Y68" s="44"/>
      <c r="Z68" s="44"/>
      <c r="AA68" s="44"/>
      <c r="AB68" s="44"/>
      <c r="AC68" s="44"/>
      <c r="AD68" s="44"/>
      <c r="AF68" s="44"/>
      <c r="AQ68" s="3"/>
    </row>
    <row r="69" spans="2:43" s="2" customFormat="1" ht="64.349999999999994" customHeight="1" x14ac:dyDescent="0.2">
      <c r="B69" s="44"/>
      <c r="C69" s="44"/>
      <c r="D69" s="44"/>
      <c r="E69" s="44"/>
      <c r="F69" s="106"/>
      <c r="G69" s="106"/>
      <c r="H69" s="106"/>
      <c r="I69" s="106"/>
      <c r="J69" s="106"/>
      <c r="K69" s="106"/>
      <c r="L69" s="106"/>
      <c r="M69" s="106"/>
      <c r="N69" s="44"/>
      <c r="O69" s="44"/>
      <c r="P69" s="44"/>
      <c r="Q69" s="44"/>
      <c r="U69" s="44"/>
      <c r="V69" s="44"/>
      <c r="W69" s="44"/>
      <c r="X69" s="44"/>
      <c r="Y69" s="44"/>
      <c r="Z69" s="44"/>
      <c r="AA69" s="44"/>
      <c r="AB69" s="44"/>
      <c r="AC69" s="44"/>
      <c r="AD69" s="44"/>
      <c r="AF69" s="44"/>
      <c r="AQ69" s="3"/>
    </row>
    <row r="70" spans="2:43" s="2" customFormat="1" ht="64.349999999999994" customHeight="1" x14ac:dyDescent="0.2">
      <c r="B70" s="44"/>
      <c r="C70" s="44"/>
      <c r="D70" s="44"/>
      <c r="E70" s="44"/>
      <c r="F70" s="106"/>
      <c r="G70" s="106"/>
      <c r="H70" s="106"/>
      <c r="I70" s="106"/>
      <c r="J70" s="106"/>
      <c r="K70" s="106"/>
      <c r="L70" s="106"/>
      <c r="M70" s="106"/>
      <c r="N70" s="44"/>
      <c r="O70" s="44"/>
      <c r="P70" s="44"/>
      <c r="Q70" s="44"/>
      <c r="U70" s="44"/>
      <c r="V70" s="44"/>
      <c r="W70" s="44"/>
      <c r="X70" s="44"/>
      <c r="Y70" s="44"/>
      <c r="Z70" s="44"/>
      <c r="AA70" s="44"/>
      <c r="AB70" s="44"/>
      <c r="AC70" s="44"/>
      <c r="AD70" s="44"/>
      <c r="AF70" s="44"/>
      <c r="AQ70" s="3"/>
    </row>
    <row r="71" spans="2:43" s="2" customFormat="1" ht="64.349999999999994" customHeight="1" x14ac:dyDescent="0.2">
      <c r="B71" s="44"/>
      <c r="C71" s="44"/>
      <c r="D71" s="44"/>
      <c r="E71" s="44"/>
      <c r="F71" s="106"/>
      <c r="G71" s="106"/>
      <c r="H71" s="106"/>
      <c r="I71" s="106"/>
      <c r="J71" s="106"/>
      <c r="K71" s="106"/>
      <c r="L71" s="106"/>
      <c r="M71" s="106"/>
      <c r="N71" s="44"/>
      <c r="O71" s="44"/>
      <c r="P71" s="44"/>
      <c r="Q71" s="44"/>
      <c r="U71" s="44"/>
      <c r="V71" s="44"/>
      <c r="W71" s="44"/>
      <c r="X71" s="44"/>
      <c r="Y71" s="44"/>
      <c r="Z71" s="44"/>
      <c r="AA71" s="44"/>
      <c r="AB71" s="44"/>
      <c r="AC71" s="44"/>
      <c r="AD71" s="44"/>
      <c r="AF71" s="44"/>
      <c r="AQ71" s="3"/>
    </row>
    <row r="72" spans="2:43" s="2" customFormat="1" ht="64.349999999999994" customHeight="1" x14ac:dyDescent="0.2">
      <c r="B72" s="44"/>
      <c r="C72" s="44"/>
      <c r="D72" s="44"/>
      <c r="E72" s="44"/>
      <c r="F72" s="106"/>
      <c r="G72" s="106"/>
      <c r="H72" s="106"/>
      <c r="I72" s="106"/>
      <c r="J72" s="106"/>
      <c r="K72" s="106"/>
      <c r="L72" s="106"/>
      <c r="M72" s="106"/>
      <c r="N72" s="44"/>
      <c r="O72" s="44"/>
      <c r="P72" s="44"/>
      <c r="Q72" s="44"/>
      <c r="U72" s="44"/>
      <c r="V72" s="44"/>
      <c r="W72" s="44"/>
      <c r="X72" s="44"/>
      <c r="Y72" s="44"/>
      <c r="Z72" s="44"/>
      <c r="AA72" s="44"/>
      <c r="AB72" s="44"/>
      <c r="AC72" s="44"/>
      <c r="AD72" s="44"/>
      <c r="AF72" s="44"/>
      <c r="AQ72" s="3"/>
    </row>
    <row r="73" spans="2:43" s="2" customFormat="1" ht="64.349999999999994" customHeight="1" x14ac:dyDescent="0.2">
      <c r="B73" s="44"/>
      <c r="C73" s="44"/>
      <c r="D73" s="44"/>
      <c r="E73" s="44"/>
      <c r="F73" s="106"/>
      <c r="G73" s="106"/>
      <c r="H73" s="106"/>
      <c r="I73" s="106"/>
      <c r="J73" s="106"/>
      <c r="K73" s="106"/>
      <c r="L73" s="106"/>
      <c r="M73" s="106"/>
      <c r="N73" s="44"/>
      <c r="O73" s="44"/>
      <c r="P73" s="44"/>
      <c r="Q73" s="44"/>
      <c r="U73" s="44"/>
      <c r="V73" s="44"/>
      <c r="W73" s="44"/>
      <c r="X73" s="44"/>
      <c r="Y73" s="44"/>
      <c r="Z73" s="44"/>
      <c r="AA73" s="44"/>
      <c r="AB73" s="44"/>
      <c r="AC73" s="44"/>
      <c r="AD73" s="44"/>
      <c r="AF73" s="44"/>
      <c r="AQ73" s="3"/>
    </row>
    <row r="74" spans="2:43" s="2" customFormat="1" ht="64.349999999999994" customHeight="1" x14ac:dyDescent="0.2">
      <c r="B74" s="44"/>
      <c r="C74" s="44"/>
      <c r="D74" s="44"/>
      <c r="E74" s="44"/>
      <c r="F74" s="106"/>
      <c r="G74" s="106"/>
      <c r="H74" s="106"/>
      <c r="I74" s="106"/>
      <c r="J74" s="106"/>
      <c r="K74" s="106"/>
      <c r="L74" s="106"/>
      <c r="M74" s="106"/>
      <c r="N74" s="44"/>
      <c r="O74" s="44"/>
      <c r="P74" s="44"/>
      <c r="Q74" s="44"/>
      <c r="U74" s="44"/>
      <c r="V74" s="44"/>
      <c r="W74" s="44"/>
      <c r="X74" s="44"/>
      <c r="Y74" s="44"/>
      <c r="Z74" s="44"/>
      <c r="AA74" s="44"/>
      <c r="AB74" s="44"/>
      <c r="AC74" s="44"/>
      <c r="AD74" s="44"/>
      <c r="AF74" s="44"/>
      <c r="AQ74" s="3"/>
    </row>
    <row r="75" spans="2:43" s="2" customFormat="1" ht="64.349999999999994" customHeight="1" x14ac:dyDescent="0.2">
      <c r="B75" s="44"/>
      <c r="C75" s="44"/>
      <c r="D75" s="44"/>
      <c r="E75" s="44"/>
      <c r="F75" s="106"/>
      <c r="G75" s="106"/>
      <c r="H75" s="106"/>
      <c r="I75" s="106"/>
      <c r="J75" s="106"/>
      <c r="K75" s="106"/>
      <c r="L75" s="106"/>
      <c r="M75" s="106"/>
      <c r="N75" s="44"/>
      <c r="O75" s="44"/>
      <c r="P75" s="44"/>
      <c r="Q75" s="44"/>
      <c r="U75" s="44"/>
      <c r="V75" s="44"/>
      <c r="W75" s="44"/>
      <c r="X75" s="44"/>
      <c r="Y75" s="44"/>
      <c r="Z75" s="44"/>
      <c r="AA75" s="44"/>
      <c r="AB75" s="44"/>
      <c r="AC75" s="44"/>
      <c r="AD75" s="44"/>
      <c r="AF75" s="44"/>
      <c r="AQ75" s="3"/>
    </row>
    <row r="76" spans="2:43" s="2" customFormat="1" ht="64.349999999999994" customHeight="1" x14ac:dyDescent="0.2">
      <c r="B76" s="44"/>
      <c r="C76" s="44"/>
      <c r="D76" s="44"/>
      <c r="E76" s="44"/>
      <c r="F76" s="106"/>
      <c r="G76" s="106"/>
      <c r="H76" s="106"/>
      <c r="I76" s="106"/>
      <c r="J76" s="106"/>
      <c r="K76" s="106"/>
      <c r="L76" s="106"/>
      <c r="M76" s="106"/>
      <c r="N76" s="44"/>
      <c r="O76" s="44"/>
      <c r="P76" s="44"/>
      <c r="Q76" s="44"/>
      <c r="U76" s="44"/>
      <c r="V76" s="44"/>
      <c r="W76" s="44"/>
      <c r="X76" s="44"/>
      <c r="Y76" s="44"/>
      <c r="Z76" s="44"/>
      <c r="AA76" s="44"/>
      <c r="AB76" s="44"/>
      <c r="AC76" s="44"/>
      <c r="AD76" s="44"/>
      <c r="AF76" s="44"/>
      <c r="AQ76" s="3"/>
    </row>
    <row r="77" spans="2:43" s="2" customFormat="1" ht="64.349999999999994" customHeight="1" x14ac:dyDescent="0.2">
      <c r="B77" s="44"/>
      <c r="C77" s="44"/>
      <c r="D77" s="44"/>
      <c r="E77" s="44"/>
      <c r="F77" s="106"/>
      <c r="G77" s="106"/>
      <c r="H77" s="106"/>
      <c r="I77" s="106"/>
      <c r="J77" s="106"/>
      <c r="K77" s="106"/>
      <c r="L77" s="106"/>
      <c r="M77" s="106"/>
      <c r="N77" s="44"/>
      <c r="O77" s="44"/>
      <c r="P77" s="44"/>
      <c r="Q77" s="44"/>
      <c r="U77" s="44"/>
      <c r="V77" s="44"/>
      <c r="W77" s="44"/>
      <c r="X77" s="44"/>
      <c r="Y77" s="44"/>
      <c r="Z77" s="44"/>
      <c r="AA77" s="44"/>
      <c r="AB77" s="44"/>
      <c r="AC77" s="44"/>
      <c r="AD77" s="44"/>
      <c r="AF77" s="44"/>
      <c r="AQ77" s="3"/>
    </row>
    <row r="78" spans="2:43" s="2" customFormat="1" ht="64.349999999999994" customHeight="1" x14ac:dyDescent="0.2">
      <c r="B78" s="44"/>
      <c r="C78" s="44"/>
      <c r="D78" s="44"/>
      <c r="E78" s="44"/>
      <c r="F78" s="106"/>
      <c r="G78" s="106"/>
      <c r="H78" s="106"/>
      <c r="I78" s="106"/>
      <c r="J78" s="106"/>
      <c r="K78" s="106"/>
      <c r="L78" s="106"/>
      <c r="M78" s="106"/>
      <c r="N78" s="44"/>
      <c r="O78" s="44"/>
      <c r="P78" s="44"/>
      <c r="Q78" s="44"/>
      <c r="U78" s="44"/>
      <c r="V78" s="44"/>
      <c r="W78" s="44"/>
      <c r="X78" s="44"/>
      <c r="Y78" s="44"/>
      <c r="Z78" s="44"/>
      <c r="AA78" s="44"/>
      <c r="AB78" s="44"/>
      <c r="AC78" s="44"/>
      <c r="AD78" s="44"/>
      <c r="AF78" s="44"/>
      <c r="AQ78" s="3"/>
    </row>
    <row r="79" spans="2:43" s="2" customFormat="1" ht="64.349999999999994" customHeight="1" x14ac:dyDescent="0.2">
      <c r="B79" s="44"/>
      <c r="C79" s="44"/>
      <c r="D79" s="44"/>
      <c r="E79" s="44"/>
      <c r="F79" s="106"/>
      <c r="G79" s="106"/>
      <c r="H79" s="106"/>
      <c r="I79" s="106"/>
      <c r="J79" s="106"/>
      <c r="K79" s="106"/>
      <c r="L79" s="106"/>
      <c r="M79" s="106"/>
      <c r="N79" s="44"/>
      <c r="O79" s="44"/>
      <c r="P79" s="44"/>
      <c r="Q79" s="44"/>
      <c r="U79" s="44"/>
      <c r="V79" s="44"/>
      <c r="W79" s="44"/>
      <c r="X79" s="44"/>
      <c r="Y79" s="44"/>
      <c r="Z79" s="44"/>
      <c r="AA79" s="44"/>
      <c r="AB79" s="44"/>
      <c r="AC79" s="44"/>
      <c r="AD79" s="44"/>
      <c r="AF79" s="44"/>
      <c r="AQ79" s="3"/>
    </row>
    <row r="80" spans="2:43" s="2" customFormat="1" ht="64.349999999999994" customHeight="1" x14ac:dyDescent="0.2">
      <c r="B80" s="44"/>
      <c r="C80" s="44"/>
      <c r="D80" s="44"/>
      <c r="E80" s="44"/>
      <c r="F80" s="106"/>
      <c r="G80" s="106"/>
      <c r="H80" s="106"/>
      <c r="I80" s="106"/>
      <c r="J80" s="106"/>
      <c r="K80" s="106"/>
      <c r="L80" s="106"/>
      <c r="M80" s="106"/>
      <c r="N80" s="44"/>
      <c r="O80" s="44"/>
      <c r="P80" s="44"/>
      <c r="Q80" s="44"/>
      <c r="U80" s="44"/>
      <c r="V80" s="44"/>
      <c r="W80" s="44"/>
      <c r="X80" s="44"/>
      <c r="Y80" s="44"/>
      <c r="Z80" s="44"/>
      <c r="AA80" s="44"/>
      <c r="AB80" s="44"/>
      <c r="AC80" s="44"/>
      <c r="AD80" s="44"/>
      <c r="AF80" s="44"/>
      <c r="AQ80" s="3"/>
    </row>
    <row r="81" spans="2:43" s="2" customFormat="1" ht="64.349999999999994" customHeight="1" x14ac:dyDescent="0.2">
      <c r="B81" s="44"/>
      <c r="C81" s="44"/>
      <c r="D81" s="44"/>
      <c r="E81" s="44"/>
      <c r="F81" s="106"/>
      <c r="G81" s="106"/>
      <c r="H81" s="106"/>
      <c r="I81" s="106"/>
      <c r="J81" s="106"/>
      <c r="K81" s="106"/>
      <c r="L81" s="106"/>
      <c r="M81" s="106"/>
      <c r="N81" s="44"/>
      <c r="O81" s="44"/>
      <c r="P81" s="44"/>
      <c r="Q81" s="44"/>
      <c r="U81" s="44"/>
      <c r="V81" s="44"/>
      <c r="W81" s="44"/>
      <c r="X81" s="44"/>
      <c r="Y81" s="44"/>
      <c r="Z81" s="44"/>
      <c r="AA81" s="44"/>
      <c r="AB81" s="44"/>
      <c r="AC81" s="44"/>
      <c r="AD81" s="44"/>
      <c r="AF81" s="44"/>
      <c r="AQ81" s="3"/>
    </row>
    <row r="82" spans="2:43" s="2" customFormat="1" ht="64.349999999999994" customHeight="1" x14ac:dyDescent="0.2">
      <c r="B82" s="44"/>
      <c r="C82" s="44"/>
      <c r="D82" s="44"/>
      <c r="E82" s="44"/>
      <c r="F82" s="106"/>
      <c r="G82" s="106"/>
      <c r="H82" s="106"/>
      <c r="I82" s="106"/>
      <c r="J82" s="106"/>
      <c r="K82" s="106"/>
      <c r="L82" s="106"/>
      <c r="M82" s="106"/>
      <c r="N82" s="44"/>
      <c r="O82" s="44"/>
      <c r="P82" s="44"/>
      <c r="Q82" s="44"/>
      <c r="U82" s="44"/>
      <c r="V82" s="44"/>
      <c r="W82" s="44"/>
      <c r="X82" s="44"/>
      <c r="Y82" s="44"/>
      <c r="Z82" s="44"/>
      <c r="AA82" s="44"/>
      <c r="AB82" s="44"/>
      <c r="AC82" s="44"/>
      <c r="AD82" s="44"/>
      <c r="AF82" s="44"/>
      <c r="AQ82" s="3"/>
    </row>
    <row r="83" spans="2:43" s="2" customFormat="1" ht="64.349999999999994" customHeight="1" x14ac:dyDescent="0.2">
      <c r="B83" s="44"/>
      <c r="C83" s="44"/>
      <c r="D83" s="44"/>
      <c r="E83" s="44"/>
      <c r="F83" s="106"/>
      <c r="G83" s="106"/>
      <c r="H83" s="106"/>
      <c r="I83" s="106"/>
      <c r="J83" s="106"/>
      <c r="K83" s="106"/>
      <c r="L83" s="106"/>
      <c r="M83" s="106"/>
      <c r="N83" s="44"/>
      <c r="O83" s="44"/>
      <c r="P83" s="44"/>
      <c r="Q83" s="44"/>
      <c r="U83" s="44"/>
      <c r="V83" s="44"/>
      <c r="W83" s="44"/>
      <c r="X83" s="44"/>
      <c r="Y83" s="44"/>
      <c r="Z83" s="44"/>
      <c r="AA83" s="44"/>
      <c r="AB83" s="44"/>
      <c r="AC83" s="44"/>
      <c r="AD83" s="44"/>
      <c r="AF83" s="44"/>
      <c r="AQ83" s="3"/>
    </row>
    <row r="84" spans="2:43" s="2" customFormat="1" ht="64.349999999999994" customHeight="1" x14ac:dyDescent="0.2">
      <c r="B84" s="44"/>
      <c r="C84" s="44"/>
      <c r="D84" s="44"/>
      <c r="E84" s="44"/>
      <c r="F84" s="106"/>
      <c r="G84" s="106"/>
      <c r="H84" s="106"/>
      <c r="I84" s="106"/>
      <c r="J84" s="106"/>
      <c r="K84" s="106"/>
      <c r="L84" s="106"/>
      <c r="M84" s="106"/>
      <c r="N84" s="44"/>
      <c r="O84" s="44"/>
      <c r="P84" s="44"/>
      <c r="Q84" s="44"/>
      <c r="U84" s="44"/>
      <c r="V84" s="44"/>
      <c r="W84" s="44"/>
      <c r="X84" s="44"/>
      <c r="Y84" s="44"/>
      <c r="Z84" s="44"/>
      <c r="AA84" s="44"/>
      <c r="AB84" s="44"/>
      <c r="AC84" s="44"/>
      <c r="AD84" s="44"/>
      <c r="AF84" s="44"/>
      <c r="AQ84" s="3"/>
    </row>
    <row r="85" spans="2:43" s="2" customFormat="1" ht="64.349999999999994" customHeight="1" x14ac:dyDescent="0.2">
      <c r="B85" s="44"/>
      <c r="C85" s="44"/>
      <c r="D85" s="44"/>
      <c r="E85" s="44"/>
      <c r="F85" s="106"/>
      <c r="G85" s="106"/>
      <c r="H85" s="106"/>
      <c r="I85" s="106"/>
      <c r="J85" s="106"/>
      <c r="K85" s="106"/>
      <c r="L85" s="106"/>
      <c r="M85" s="106"/>
      <c r="N85" s="44"/>
      <c r="O85" s="44"/>
      <c r="P85" s="44"/>
      <c r="Q85" s="44"/>
      <c r="U85" s="44"/>
      <c r="V85" s="44"/>
      <c r="W85" s="44"/>
      <c r="X85" s="44"/>
      <c r="Y85" s="44"/>
      <c r="Z85" s="44"/>
      <c r="AA85" s="44"/>
      <c r="AB85" s="44"/>
      <c r="AC85" s="44"/>
      <c r="AD85" s="44"/>
      <c r="AF85" s="44"/>
      <c r="AQ85" s="3"/>
    </row>
    <row r="86" spans="2:43" s="2" customFormat="1" ht="64.349999999999994" customHeight="1" x14ac:dyDescent="0.2">
      <c r="B86" s="44"/>
      <c r="C86" s="44"/>
      <c r="D86" s="44"/>
      <c r="E86" s="44"/>
      <c r="F86" s="106"/>
      <c r="G86" s="106"/>
      <c r="H86" s="106"/>
      <c r="I86" s="106"/>
      <c r="J86" s="106"/>
      <c r="K86" s="106"/>
      <c r="L86" s="106"/>
      <c r="M86" s="106"/>
      <c r="N86" s="44"/>
      <c r="O86" s="44"/>
      <c r="P86" s="44"/>
      <c r="Q86" s="44"/>
      <c r="U86" s="44"/>
      <c r="V86" s="44"/>
      <c r="W86" s="44"/>
      <c r="X86" s="44"/>
      <c r="Y86" s="44"/>
      <c r="Z86" s="44"/>
      <c r="AA86" s="44"/>
      <c r="AB86" s="44"/>
      <c r="AC86" s="44"/>
      <c r="AD86" s="44"/>
      <c r="AF86" s="44"/>
      <c r="AQ86" s="3"/>
    </row>
    <row r="87" spans="2:43" s="2" customFormat="1" ht="64.349999999999994" customHeight="1" x14ac:dyDescent="0.2">
      <c r="B87" s="44"/>
      <c r="C87" s="44"/>
      <c r="D87" s="44"/>
      <c r="E87" s="44"/>
      <c r="F87" s="106"/>
      <c r="G87" s="106"/>
      <c r="H87" s="106"/>
      <c r="I87" s="106"/>
      <c r="J87" s="106"/>
      <c r="K87" s="106"/>
      <c r="L87" s="106"/>
      <c r="M87" s="106"/>
      <c r="N87" s="44"/>
      <c r="O87" s="44"/>
      <c r="P87" s="44"/>
      <c r="Q87" s="44"/>
      <c r="U87" s="44"/>
      <c r="V87" s="44"/>
      <c r="W87" s="44"/>
      <c r="X87" s="44"/>
      <c r="Y87" s="44"/>
      <c r="Z87" s="44"/>
      <c r="AA87" s="44"/>
      <c r="AB87" s="44"/>
      <c r="AC87" s="44"/>
      <c r="AD87" s="44"/>
      <c r="AF87" s="44"/>
      <c r="AQ87" s="3"/>
    </row>
    <row r="88" spans="2:43" s="2" customFormat="1" ht="64.349999999999994" customHeight="1" x14ac:dyDescent="0.2">
      <c r="B88" s="44"/>
      <c r="C88" s="44"/>
      <c r="D88" s="44"/>
      <c r="E88" s="44"/>
      <c r="F88" s="106"/>
      <c r="G88" s="106"/>
      <c r="H88" s="106"/>
      <c r="I88" s="106"/>
      <c r="J88" s="106"/>
      <c r="K88" s="106"/>
      <c r="L88" s="106"/>
      <c r="M88" s="106"/>
      <c r="N88" s="44"/>
      <c r="O88" s="44"/>
      <c r="P88" s="44"/>
      <c r="Q88" s="44"/>
      <c r="U88" s="44"/>
      <c r="V88" s="44"/>
      <c r="W88" s="44"/>
      <c r="X88" s="44"/>
      <c r="Y88" s="44"/>
      <c r="Z88" s="44"/>
      <c r="AA88" s="44"/>
      <c r="AB88" s="44"/>
      <c r="AC88" s="44"/>
      <c r="AD88" s="44"/>
      <c r="AF88" s="44"/>
      <c r="AQ88" s="3"/>
    </row>
    <row r="89" spans="2:43" s="2" customFormat="1" ht="64.349999999999994" customHeight="1" x14ac:dyDescent="0.2">
      <c r="B89" s="44"/>
      <c r="C89" s="44"/>
      <c r="D89" s="44"/>
      <c r="E89" s="44"/>
      <c r="F89" s="106"/>
      <c r="G89" s="106"/>
      <c r="H89" s="106"/>
      <c r="I89" s="106"/>
      <c r="J89" s="106"/>
      <c r="K89" s="106"/>
      <c r="L89" s="106"/>
      <c r="M89" s="106"/>
      <c r="N89" s="44"/>
      <c r="O89" s="44"/>
      <c r="P89" s="44"/>
      <c r="Q89" s="44"/>
      <c r="U89" s="44"/>
      <c r="V89" s="44"/>
      <c r="W89" s="44"/>
      <c r="X89" s="44"/>
      <c r="Y89" s="44"/>
      <c r="Z89" s="44"/>
      <c r="AA89" s="44"/>
      <c r="AB89" s="44"/>
      <c r="AC89" s="44"/>
      <c r="AD89" s="44"/>
      <c r="AF89" s="44"/>
      <c r="AQ89" s="3"/>
    </row>
    <row r="90" spans="2:43" s="2" customFormat="1" ht="64.349999999999994" customHeight="1" x14ac:dyDescent="0.2">
      <c r="B90" s="44"/>
      <c r="C90" s="44"/>
      <c r="D90" s="44"/>
      <c r="E90" s="44"/>
      <c r="F90" s="106"/>
      <c r="G90" s="106"/>
      <c r="H90" s="106"/>
      <c r="I90" s="106"/>
      <c r="J90" s="106"/>
      <c r="K90" s="106"/>
      <c r="L90" s="106"/>
      <c r="M90" s="106"/>
      <c r="N90" s="44"/>
      <c r="O90" s="44"/>
      <c r="P90" s="44"/>
      <c r="Q90" s="44"/>
      <c r="U90" s="44"/>
      <c r="V90" s="44"/>
      <c r="W90" s="44"/>
      <c r="X90" s="44"/>
      <c r="Y90" s="44"/>
      <c r="Z90" s="44"/>
      <c r="AA90" s="44"/>
      <c r="AB90" s="44"/>
      <c r="AC90" s="44"/>
      <c r="AD90" s="44"/>
      <c r="AF90" s="44"/>
      <c r="AQ90" s="3"/>
    </row>
    <row r="91" spans="2:43" s="2" customFormat="1" ht="64.349999999999994" customHeight="1" x14ac:dyDescent="0.2">
      <c r="B91" s="44"/>
      <c r="C91" s="44"/>
      <c r="D91" s="44"/>
      <c r="E91" s="44"/>
      <c r="F91" s="106"/>
      <c r="G91" s="106"/>
      <c r="H91" s="106"/>
      <c r="I91" s="106"/>
      <c r="J91" s="106"/>
      <c r="K91" s="106"/>
      <c r="L91" s="106"/>
      <c r="M91" s="106"/>
      <c r="N91" s="44"/>
      <c r="O91" s="44"/>
      <c r="P91" s="44"/>
      <c r="Q91" s="44"/>
      <c r="U91" s="44"/>
      <c r="V91" s="44"/>
      <c r="W91" s="44"/>
      <c r="X91" s="44"/>
      <c r="Y91" s="44"/>
      <c r="Z91" s="44"/>
      <c r="AA91" s="44"/>
      <c r="AB91" s="44"/>
      <c r="AC91" s="44"/>
      <c r="AD91" s="44"/>
      <c r="AF91" s="44"/>
      <c r="AQ91" s="3"/>
    </row>
    <row r="92" spans="2:43" s="2" customFormat="1" ht="64.349999999999994" customHeight="1" x14ac:dyDescent="0.2">
      <c r="B92" s="44"/>
      <c r="C92" s="44"/>
      <c r="D92" s="44"/>
      <c r="E92" s="44"/>
      <c r="F92" s="106"/>
      <c r="G92" s="106"/>
      <c r="H92" s="106"/>
      <c r="I92" s="106"/>
      <c r="J92" s="106"/>
      <c r="K92" s="106"/>
      <c r="L92" s="106"/>
      <c r="M92" s="106"/>
      <c r="N92" s="44"/>
      <c r="O92" s="44"/>
      <c r="P92" s="44"/>
      <c r="Q92" s="44"/>
      <c r="U92" s="44"/>
      <c r="V92" s="44"/>
      <c r="W92" s="44"/>
      <c r="X92" s="44"/>
      <c r="Y92" s="44"/>
      <c r="Z92" s="44"/>
      <c r="AA92" s="44"/>
      <c r="AB92" s="44"/>
      <c r="AC92" s="44"/>
      <c r="AD92" s="44"/>
      <c r="AF92" s="44"/>
      <c r="AQ92" s="3"/>
    </row>
    <row r="93" spans="2:43" s="2" customFormat="1" ht="64.349999999999994" customHeight="1" x14ac:dyDescent="0.2">
      <c r="B93" s="44"/>
      <c r="C93" s="44"/>
      <c r="D93" s="44"/>
      <c r="E93" s="44"/>
      <c r="F93" s="106"/>
      <c r="G93" s="106"/>
      <c r="H93" s="106"/>
      <c r="I93" s="106"/>
      <c r="J93" s="106"/>
      <c r="K93" s="106"/>
      <c r="L93" s="106"/>
      <c r="M93" s="106"/>
      <c r="N93" s="44"/>
      <c r="O93" s="44"/>
      <c r="P93" s="44"/>
      <c r="Q93" s="44"/>
      <c r="U93" s="44"/>
      <c r="V93" s="44"/>
      <c r="W93" s="44"/>
      <c r="X93" s="44"/>
      <c r="Y93" s="44"/>
      <c r="Z93" s="44"/>
      <c r="AA93" s="44"/>
      <c r="AB93" s="44"/>
      <c r="AC93" s="44"/>
      <c r="AD93" s="44"/>
      <c r="AF93" s="44"/>
      <c r="AQ93" s="3"/>
    </row>
    <row r="94" spans="2:43" s="2" customFormat="1" ht="64.349999999999994" customHeight="1" x14ac:dyDescent="0.2">
      <c r="B94" s="44"/>
      <c r="C94" s="44"/>
      <c r="D94" s="44"/>
      <c r="E94" s="44"/>
      <c r="F94" s="106"/>
      <c r="G94" s="106"/>
      <c r="H94" s="106"/>
      <c r="I94" s="106"/>
      <c r="J94" s="106"/>
      <c r="K94" s="106"/>
      <c r="L94" s="106"/>
      <c r="M94" s="106"/>
      <c r="N94" s="44"/>
      <c r="O94" s="44"/>
      <c r="P94" s="44"/>
      <c r="Q94" s="44"/>
      <c r="U94" s="44"/>
      <c r="V94" s="44"/>
      <c r="W94" s="44"/>
      <c r="X94" s="44"/>
      <c r="Y94" s="44"/>
      <c r="Z94" s="44"/>
      <c r="AA94" s="44"/>
      <c r="AB94" s="44"/>
      <c r="AC94" s="44"/>
      <c r="AD94" s="44"/>
      <c r="AF94" s="44"/>
      <c r="AQ94" s="3"/>
    </row>
    <row r="95" spans="2:43" s="2" customFormat="1" ht="64.349999999999994" customHeight="1" x14ac:dyDescent="0.2">
      <c r="B95" s="44"/>
      <c r="C95" s="44"/>
      <c r="D95" s="44"/>
      <c r="E95" s="44"/>
      <c r="F95" s="106"/>
      <c r="G95" s="106"/>
      <c r="H95" s="106"/>
      <c r="I95" s="106"/>
      <c r="J95" s="106"/>
      <c r="K95" s="106"/>
      <c r="L95" s="106"/>
      <c r="M95" s="106"/>
      <c r="N95" s="44"/>
      <c r="O95" s="44"/>
      <c r="P95" s="44"/>
      <c r="Q95" s="44"/>
      <c r="U95" s="44"/>
      <c r="V95" s="44"/>
      <c r="W95" s="44"/>
      <c r="X95" s="44"/>
      <c r="Y95" s="44"/>
      <c r="Z95" s="44"/>
      <c r="AA95" s="44"/>
      <c r="AB95" s="44"/>
      <c r="AC95" s="44"/>
      <c r="AD95" s="44"/>
      <c r="AF95" s="44"/>
      <c r="AQ95" s="3"/>
    </row>
    <row r="96" spans="2:43" s="2" customFormat="1" ht="64.349999999999994" customHeight="1" x14ac:dyDescent="0.2">
      <c r="B96" s="44"/>
      <c r="C96" s="44"/>
      <c r="D96" s="44"/>
      <c r="E96" s="44"/>
      <c r="F96" s="106"/>
      <c r="G96" s="106"/>
      <c r="H96" s="106"/>
      <c r="I96" s="106"/>
      <c r="J96" s="106"/>
      <c r="K96" s="106"/>
      <c r="L96" s="106"/>
      <c r="M96" s="106"/>
      <c r="N96" s="44"/>
      <c r="O96" s="44"/>
      <c r="P96" s="44"/>
      <c r="Q96" s="44"/>
      <c r="U96" s="44"/>
      <c r="V96" s="44"/>
      <c r="W96" s="44"/>
      <c r="X96" s="44"/>
      <c r="Y96" s="44"/>
      <c r="Z96" s="44"/>
      <c r="AA96" s="44"/>
      <c r="AB96" s="44"/>
      <c r="AC96" s="44"/>
      <c r="AD96" s="44"/>
      <c r="AF96" s="44"/>
      <c r="AQ96" s="3"/>
    </row>
    <row r="97" spans="2:43" s="2" customFormat="1" ht="64.349999999999994" customHeight="1" x14ac:dyDescent="0.2">
      <c r="B97" s="44"/>
      <c r="C97" s="44"/>
      <c r="D97" s="44"/>
      <c r="E97" s="44"/>
      <c r="F97" s="106"/>
      <c r="G97" s="106"/>
      <c r="H97" s="106"/>
      <c r="I97" s="106"/>
      <c r="J97" s="106"/>
      <c r="K97" s="106"/>
      <c r="L97" s="106"/>
      <c r="M97" s="106"/>
      <c r="N97" s="44"/>
      <c r="O97" s="44"/>
      <c r="P97" s="44"/>
      <c r="Q97" s="44"/>
      <c r="U97" s="44"/>
      <c r="V97" s="44"/>
      <c r="W97" s="44"/>
      <c r="X97" s="44"/>
      <c r="Y97" s="44"/>
      <c r="Z97" s="44"/>
      <c r="AA97" s="44"/>
      <c r="AB97" s="44"/>
      <c r="AC97" s="44"/>
      <c r="AD97" s="44"/>
      <c r="AF97" s="44"/>
      <c r="AQ97" s="3"/>
    </row>
    <row r="98" spans="2:43" s="2" customFormat="1" ht="64.349999999999994" customHeight="1" x14ac:dyDescent="0.2">
      <c r="B98" s="44"/>
      <c r="C98" s="44"/>
      <c r="D98" s="44"/>
      <c r="E98" s="44"/>
      <c r="F98" s="106"/>
      <c r="G98" s="106"/>
      <c r="H98" s="106"/>
      <c r="I98" s="106"/>
      <c r="J98" s="106"/>
      <c r="K98" s="106"/>
      <c r="L98" s="106"/>
      <c r="M98" s="106"/>
      <c r="N98" s="44"/>
      <c r="O98" s="44"/>
      <c r="P98" s="44"/>
      <c r="Q98" s="44"/>
      <c r="U98" s="44"/>
      <c r="V98" s="44"/>
      <c r="W98" s="44"/>
      <c r="X98" s="44"/>
      <c r="Y98" s="44"/>
      <c r="Z98" s="44"/>
      <c r="AA98" s="44"/>
      <c r="AB98" s="44"/>
      <c r="AC98" s="44"/>
      <c r="AD98" s="44"/>
      <c r="AF98" s="44"/>
      <c r="AQ98" s="3"/>
    </row>
    <row r="99" spans="2:43" s="2" customFormat="1" ht="64.349999999999994" customHeight="1" x14ac:dyDescent="0.2">
      <c r="B99" s="44"/>
      <c r="C99" s="44"/>
      <c r="D99" s="44"/>
      <c r="E99" s="44"/>
      <c r="F99" s="106"/>
      <c r="G99" s="106"/>
      <c r="H99" s="106"/>
      <c r="I99" s="106"/>
      <c r="J99" s="106"/>
      <c r="K99" s="106"/>
      <c r="L99" s="106"/>
      <c r="M99" s="106"/>
      <c r="N99" s="44"/>
      <c r="O99" s="44"/>
      <c r="P99" s="44"/>
      <c r="Q99" s="44"/>
      <c r="U99" s="44"/>
      <c r="V99" s="44"/>
      <c r="W99" s="44"/>
      <c r="X99" s="44"/>
      <c r="Y99" s="44"/>
      <c r="Z99" s="44"/>
      <c r="AA99" s="44"/>
      <c r="AB99" s="44"/>
      <c r="AC99" s="44"/>
      <c r="AD99" s="44"/>
      <c r="AF99" s="44"/>
      <c r="AQ99" s="3"/>
    </row>
    <row r="100" spans="2:43" s="2" customFormat="1" ht="64.349999999999994" customHeight="1" x14ac:dyDescent="0.2">
      <c r="B100" s="44"/>
      <c r="C100" s="44"/>
      <c r="D100" s="44"/>
      <c r="E100" s="44"/>
      <c r="F100" s="106"/>
      <c r="G100" s="106"/>
      <c r="H100" s="106"/>
      <c r="I100" s="106"/>
      <c r="J100" s="106"/>
      <c r="K100" s="106"/>
      <c r="L100" s="106"/>
      <c r="M100" s="106"/>
      <c r="N100" s="44"/>
      <c r="O100" s="44"/>
      <c r="P100" s="44"/>
      <c r="Q100" s="44"/>
      <c r="U100" s="44"/>
      <c r="V100" s="44"/>
      <c r="W100" s="44"/>
      <c r="X100" s="44"/>
      <c r="Y100" s="44"/>
      <c r="Z100" s="44"/>
      <c r="AA100" s="44"/>
      <c r="AB100" s="44"/>
      <c r="AC100" s="44"/>
      <c r="AD100" s="44"/>
      <c r="AF100" s="44"/>
      <c r="AQ100" s="3"/>
    </row>
    <row r="101" spans="2:43" s="2" customFormat="1" ht="64.349999999999994" customHeight="1" x14ac:dyDescent="0.2">
      <c r="B101" s="44"/>
      <c r="C101" s="44"/>
      <c r="D101" s="44"/>
      <c r="E101" s="44"/>
      <c r="F101" s="106"/>
      <c r="G101" s="106"/>
      <c r="H101" s="106"/>
      <c r="I101" s="106"/>
      <c r="J101" s="106"/>
      <c r="K101" s="106"/>
      <c r="L101" s="106"/>
      <c r="M101" s="106"/>
      <c r="N101" s="44"/>
      <c r="O101" s="44"/>
      <c r="P101" s="44"/>
      <c r="Q101" s="44"/>
      <c r="U101" s="44"/>
      <c r="V101" s="44"/>
      <c r="W101" s="44"/>
      <c r="X101" s="44"/>
      <c r="Y101" s="44"/>
      <c r="Z101" s="44"/>
      <c r="AA101" s="44"/>
      <c r="AB101" s="44"/>
      <c r="AC101" s="44"/>
      <c r="AD101" s="44"/>
      <c r="AF101" s="44"/>
      <c r="AQ101" s="3"/>
    </row>
    <row r="102" spans="2:43" s="2" customFormat="1" ht="64.349999999999994" customHeight="1" x14ac:dyDescent="0.2">
      <c r="B102" s="44"/>
      <c r="C102" s="44"/>
      <c r="D102" s="44"/>
      <c r="E102" s="44"/>
      <c r="F102" s="106"/>
      <c r="G102" s="106"/>
      <c r="H102" s="106"/>
      <c r="I102" s="106"/>
      <c r="J102" s="106"/>
      <c r="K102" s="106"/>
      <c r="L102" s="106"/>
      <c r="M102" s="106"/>
      <c r="N102" s="44"/>
      <c r="O102" s="44"/>
      <c r="P102" s="44"/>
      <c r="Q102" s="44"/>
      <c r="U102" s="44"/>
      <c r="V102" s="44"/>
      <c r="W102" s="44"/>
      <c r="X102" s="44"/>
      <c r="Y102" s="44"/>
      <c r="Z102" s="44"/>
      <c r="AA102" s="44"/>
      <c r="AB102" s="44"/>
      <c r="AC102" s="44"/>
      <c r="AD102" s="44"/>
      <c r="AF102" s="44"/>
      <c r="AQ102" s="3"/>
    </row>
    <row r="103" spans="2:43" s="2" customFormat="1" ht="64.349999999999994" customHeight="1" x14ac:dyDescent="0.2">
      <c r="B103" s="44"/>
      <c r="C103" s="44"/>
      <c r="D103" s="44"/>
      <c r="E103" s="44"/>
      <c r="F103" s="106"/>
      <c r="G103" s="106"/>
      <c r="H103" s="106"/>
      <c r="I103" s="106"/>
      <c r="J103" s="106"/>
      <c r="K103" s="106"/>
      <c r="L103" s="106"/>
      <c r="M103" s="106"/>
      <c r="N103" s="44"/>
      <c r="O103" s="44"/>
      <c r="P103" s="44"/>
      <c r="Q103" s="44"/>
      <c r="U103" s="44"/>
      <c r="V103" s="44"/>
      <c r="W103" s="44"/>
      <c r="X103" s="44"/>
      <c r="Y103" s="44"/>
      <c r="Z103" s="44"/>
      <c r="AA103" s="44"/>
      <c r="AB103" s="44"/>
      <c r="AC103" s="44"/>
      <c r="AD103" s="44"/>
      <c r="AF103" s="44"/>
      <c r="AQ103" s="3"/>
    </row>
    <row r="104" spans="2:43" s="2" customFormat="1" ht="64.349999999999994" customHeight="1" x14ac:dyDescent="0.2">
      <c r="B104" s="44"/>
      <c r="C104" s="44"/>
      <c r="D104" s="44"/>
      <c r="E104" s="44"/>
      <c r="F104" s="106"/>
      <c r="G104" s="106"/>
      <c r="H104" s="106"/>
      <c r="I104" s="106"/>
      <c r="J104" s="106"/>
      <c r="K104" s="106"/>
      <c r="L104" s="106"/>
      <c r="M104" s="106"/>
      <c r="N104" s="44"/>
      <c r="O104" s="44"/>
      <c r="P104" s="44"/>
      <c r="Q104" s="44"/>
      <c r="U104" s="44"/>
      <c r="V104" s="44"/>
      <c r="W104" s="44"/>
      <c r="X104" s="44"/>
      <c r="Y104" s="44"/>
      <c r="Z104" s="44"/>
      <c r="AA104" s="44"/>
      <c r="AB104" s="44"/>
      <c r="AC104" s="44"/>
      <c r="AD104" s="44"/>
      <c r="AF104" s="44"/>
      <c r="AQ104" s="3"/>
    </row>
    <row r="105" spans="2:43" s="2" customFormat="1" ht="64.349999999999994" customHeight="1" x14ac:dyDescent="0.2">
      <c r="B105" s="44"/>
      <c r="C105" s="44"/>
      <c r="D105" s="44"/>
      <c r="E105" s="44"/>
      <c r="F105" s="106"/>
      <c r="G105" s="106"/>
      <c r="H105" s="106"/>
      <c r="I105" s="106"/>
      <c r="J105" s="106"/>
      <c r="K105" s="106"/>
      <c r="L105" s="106"/>
      <c r="M105" s="106"/>
      <c r="N105" s="44"/>
      <c r="O105" s="44"/>
      <c r="P105" s="44"/>
      <c r="Q105" s="44"/>
      <c r="U105" s="44"/>
      <c r="V105" s="44"/>
      <c r="W105" s="44"/>
      <c r="X105" s="44"/>
      <c r="Y105" s="44"/>
      <c r="Z105" s="44"/>
      <c r="AA105" s="44"/>
      <c r="AB105" s="44"/>
      <c r="AC105" s="44"/>
      <c r="AD105" s="44"/>
      <c r="AF105" s="44"/>
      <c r="AQ105" s="3"/>
    </row>
    <row r="106" spans="2:43" s="2" customFormat="1" ht="64.349999999999994" customHeight="1" x14ac:dyDescent="0.2">
      <c r="B106" s="44"/>
      <c r="C106" s="44"/>
      <c r="D106" s="44"/>
      <c r="E106" s="44"/>
      <c r="F106" s="106"/>
      <c r="G106" s="106"/>
      <c r="H106" s="106"/>
      <c r="I106" s="106"/>
      <c r="J106" s="106"/>
      <c r="K106" s="106"/>
      <c r="L106" s="106"/>
      <c r="M106" s="106"/>
      <c r="N106" s="44"/>
      <c r="O106" s="44"/>
      <c r="P106" s="44"/>
      <c r="Q106" s="44"/>
      <c r="U106" s="44"/>
      <c r="V106" s="44"/>
      <c r="W106" s="44"/>
      <c r="X106" s="44"/>
      <c r="Y106" s="44"/>
      <c r="Z106" s="44"/>
      <c r="AA106" s="44"/>
      <c r="AB106" s="44"/>
      <c r="AC106" s="44"/>
      <c r="AD106" s="44"/>
      <c r="AF106" s="44"/>
      <c r="AQ106" s="3"/>
    </row>
    <row r="107" spans="2:43" s="2" customFormat="1" ht="64.349999999999994" customHeight="1" x14ac:dyDescent="0.2">
      <c r="B107" s="44"/>
      <c r="C107" s="44"/>
      <c r="D107" s="44"/>
      <c r="E107" s="44"/>
      <c r="F107" s="106"/>
      <c r="G107" s="106"/>
      <c r="H107" s="106"/>
      <c r="I107" s="106"/>
      <c r="J107" s="106"/>
      <c r="K107" s="106"/>
      <c r="L107" s="106"/>
      <c r="M107" s="106"/>
      <c r="N107" s="44"/>
      <c r="O107" s="44"/>
      <c r="P107" s="44"/>
      <c r="Q107" s="44"/>
      <c r="U107" s="44"/>
      <c r="V107" s="44"/>
      <c r="W107" s="44"/>
      <c r="X107" s="44"/>
      <c r="Y107" s="44"/>
      <c r="Z107" s="44"/>
      <c r="AA107" s="44"/>
      <c r="AB107" s="44"/>
      <c r="AC107" s="44"/>
      <c r="AD107" s="44"/>
      <c r="AF107" s="44"/>
      <c r="AQ107" s="3"/>
    </row>
    <row r="108" spans="2:43" s="2" customFormat="1" ht="64.349999999999994" customHeight="1" x14ac:dyDescent="0.2">
      <c r="B108" s="44"/>
      <c r="C108" s="44"/>
      <c r="D108" s="44"/>
      <c r="E108" s="44"/>
      <c r="F108" s="106"/>
      <c r="G108" s="106"/>
      <c r="H108" s="106"/>
      <c r="I108" s="106"/>
      <c r="J108" s="106"/>
      <c r="K108" s="106"/>
      <c r="L108" s="106"/>
      <c r="M108" s="106"/>
      <c r="N108" s="44"/>
      <c r="O108" s="44"/>
      <c r="P108" s="44"/>
      <c r="Q108" s="44"/>
      <c r="U108" s="44"/>
      <c r="V108" s="44"/>
      <c r="W108" s="44"/>
      <c r="X108" s="44"/>
      <c r="Y108" s="44"/>
      <c r="Z108" s="44"/>
      <c r="AA108" s="44"/>
      <c r="AB108" s="44"/>
      <c r="AC108" s="44"/>
      <c r="AD108" s="44"/>
      <c r="AF108" s="44"/>
      <c r="AQ108" s="3"/>
    </row>
    <row r="109" spans="2:43" s="2" customFormat="1" ht="64.349999999999994" customHeight="1" x14ac:dyDescent="0.2">
      <c r="B109" s="44"/>
      <c r="C109" s="44"/>
      <c r="D109" s="44"/>
      <c r="E109" s="44"/>
      <c r="F109" s="106"/>
      <c r="G109" s="106"/>
      <c r="H109" s="106"/>
      <c r="I109" s="106"/>
      <c r="J109" s="106"/>
      <c r="K109" s="106"/>
      <c r="L109" s="106"/>
      <c r="M109" s="106"/>
      <c r="N109" s="44"/>
      <c r="O109" s="44"/>
      <c r="P109" s="44"/>
      <c r="Q109" s="44"/>
      <c r="U109" s="44"/>
      <c r="V109" s="44"/>
      <c r="W109" s="44"/>
      <c r="X109" s="44"/>
      <c r="Y109" s="44"/>
      <c r="Z109" s="44"/>
      <c r="AA109" s="44"/>
      <c r="AB109" s="44"/>
      <c r="AC109" s="44"/>
      <c r="AD109" s="44"/>
      <c r="AF109" s="44"/>
      <c r="AQ109" s="3"/>
    </row>
    <row r="110" spans="2:43" s="2" customFormat="1" ht="64.349999999999994" customHeight="1" x14ac:dyDescent="0.2">
      <c r="B110" s="44"/>
      <c r="C110" s="44"/>
      <c r="D110" s="44"/>
      <c r="E110" s="44"/>
      <c r="F110" s="106"/>
      <c r="G110" s="106"/>
      <c r="H110" s="106"/>
      <c r="I110" s="106"/>
      <c r="J110" s="106"/>
      <c r="K110" s="106"/>
      <c r="L110" s="106"/>
      <c r="M110" s="106"/>
      <c r="N110" s="44"/>
      <c r="O110" s="44"/>
      <c r="P110" s="44"/>
      <c r="Q110" s="44"/>
      <c r="U110" s="44"/>
      <c r="V110" s="44"/>
      <c r="W110" s="44"/>
      <c r="X110" s="44"/>
      <c r="Y110" s="44"/>
      <c r="Z110" s="44"/>
      <c r="AA110" s="44"/>
      <c r="AB110" s="44"/>
      <c r="AC110" s="44"/>
      <c r="AD110" s="44"/>
      <c r="AF110" s="44"/>
      <c r="AQ110" s="3"/>
    </row>
    <row r="111" spans="2:43" s="2" customFormat="1" ht="64.349999999999994" customHeight="1" x14ac:dyDescent="0.2">
      <c r="B111" s="44"/>
      <c r="C111" s="44"/>
      <c r="D111" s="44"/>
      <c r="E111" s="44"/>
      <c r="F111" s="106"/>
      <c r="G111" s="106"/>
      <c r="H111" s="106"/>
      <c r="I111" s="106"/>
      <c r="J111" s="106"/>
      <c r="K111" s="106"/>
      <c r="L111" s="106"/>
      <c r="M111" s="106"/>
      <c r="N111" s="44"/>
      <c r="O111" s="44"/>
      <c r="P111" s="44"/>
      <c r="Q111" s="44"/>
      <c r="U111" s="44"/>
      <c r="V111" s="44"/>
      <c r="W111" s="44"/>
      <c r="X111" s="44"/>
      <c r="Y111" s="44"/>
      <c r="Z111" s="44"/>
      <c r="AA111" s="44"/>
      <c r="AB111" s="44"/>
      <c r="AC111" s="44"/>
      <c r="AD111" s="44"/>
      <c r="AF111" s="44"/>
      <c r="AQ111" s="3"/>
    </row>
    <row r="112" spans="2:43" s="2" customFormat="1" ht="64.349999999999994" customHeight="1" x14ac:dyDescent="0.2">
      <c r="B112" s="44"/>
      <c r="C112" s="44"/>
      <c r="D112" s="44"/>
      <c r="E112" s="44"/>
      <c r="F112" s="106"/>
      <c r="G112" s="106"/>
      <c r="H112" s="106"/>
      <c r="I112" s="106"/>
      <c r="J112" s="106"/>
      <c r="K112" s="106"/>
      <c r="L112" s="106"/>
      <c r="M112" s="106"/>
      <c r="N112" s="44"/>
      <c r="O112" s="44"/>
      <c r="P112" s="44"/>
      <c r="Q112" s="44"/>
      <c r="U112" s="44"/>
      <c r="V112" s="44"/>
      <c r="W112" s="44"/>
      <c r="X112" s="44"/>
      <c r="Y112" s="44"/>
      <c r="Z112" s="44"/>
      <c r="AA112" s="44"/>
      <c r="AB112" s="44"/>
      <c r="AC112" s="44"/>
      <c r="AD112" s="44"/>
      <c r="AF112" s="44"/>
      <c r="AQ112" s="3"/>
    </row>
    <row r="113" spans="2:43" s="2" customFormat="1" ht="64.349999999999994" customHeight="1" x14ac:dyDescent="0.2">
      <c r="B113" s="44"/>
      <c r="C113" s="44"/>
      <c r="D113" s="44"/>
      <c r="E113" s="44"/>
      <c r="F113" s="106"/>
      <c r="G113" s="106"/>
      <c r="H113" s="106"/>
      <c r="I113" s="106"/>
      <c r="J113" s="106"/>
      <c r="K113" s="106"/>
      <c r="L113" s="106"/>
      <c r="M113" s="106"/>
      <c r="N113" s="44"/>
      <c r="O113" s="44"/>
      <c r="P113" s="44"/>
      <c r="Q113" s="44"/>
      <c r="U113" s="44"/>
      <c r="V113" s="44"/>
      <c r="W113" s="44"/>
      <c r="X113" s="44"/>
      <c r="Y113" s="44"/>
      <c r="Z113" s="44"/>
      <c r="AA113" s="44"/>
      <c r="AB113" s="44"/>
      <c r="AC113" s="44"/>
      <c r="AD113" s="44"/>
      <c r="AF113" s="44"/>
      <c r="AQ113" s="3"/>
    </row>
    <row r="114" spans="2:43" s="2" customFormat="1" ht="64.349999999999994" customHeight="1" x14ac:dyDescent="0.2">
      <c r="B114" s="44"/>
      <c r="C114" s="44"/>
      <c r="D114" s="44"/>
      <c r="E114" s="44"/>
      <c r="F114" s="106"/>
      <c r="G114" s="106"/>
      <c r="H114" s="106"/>
      <c r="I114" s="106"/>
      <c r="J114" s="106"/>
      <c r="K114" s="106"/>
      <c r="L114" s="106"/>
      <c r="M114" s="106"/>
      <c r="N114" s="44"/>
      <c r="O114" s="44"/>
      <c r="P114" s="44"/>
      <c r="Q114" s="44"/>
      <c r="U114" s="44"/>
      <c r="V114" s="44"/>
      <c r="W114" s="44"/>
      <c r="X114" s="44"/>
      <c r="Y114" s="44"/>
      <c r="Z114" s="44"/>
      <c r="AA114" s="44"/>
      <c r="AB114" s="44"/>
      <c r="AC114" s="44"/>
      <c r="AD114" s="44"/>
      <c r="AF114" s="44"/>
      <c r="AQ114" s="3"/>
    </row>
    <row r="115" spans="2:43" s="2" customFormat="1" ht="64.349999999999994" customHeight="1" x14ac:dyDescent="0.2">
      <c r="B115" s="44"/>
      <c r="C115" s="44"/>
      <c r="D115" s="44"/>
      <c r="E115" s="44"/>
      <c r="F115" s="106"/>
      <c r="G115" s="106"/>
      <c r="H115" s="106"/>
      <c r="I115" s="106"/>
      <c r="J115" s="106"/>
      <c r="K115" s="106"/>
      <c r="L115" s="106"/>
      <c r="M115" s="106"/>
      <c r="N115" s="44"/>
      <c r="O115" s="44"/>
      <c r="P115" s="44"/>
      <c r="Q115" s="44"/>
      <c r="U115" s="44"/>
      <c r="V115" s="44"/>
      <c r="W115" s="44"/>
      <c r="X115" s="44"/>
      <c r="Y115" s="44"/>
      <c r="Z115" s="44"/>
      <c r="AA115" s="44"/>
      <c r="AB115" s="44"/>
      <c r="AC115" s="44"/>
      <c r="AD115" s="44"/>
      <c r="AF115" s="44"/>
      <c r="AQ115" s="3"/>
    </row>
    <row r="116" spans="2:43" s="2" customFormat="1" ht="64.349999999999994" customHeight="1" x14ac:dyDescent="0.2">
      <c r="B116" s="44"/>
      <c r="C116" s="44"/>
      <c r="D116" s="44"/>
      <c r="E116" s="44"/>
      <c r="F116" s="106"/>
      <c r="G116" s="106"/>
      <c r="H116" s="106"/>
      <c r="I116" s="106"/>
      <c r="J116" s="106"/>
      <c r="K116" s="106"/>
      <c r="L116" s="106"/>
      <c r="M116" s="106"/>
      <c r="N116" s="44"/>
      <c r="O116" s="44"/>
      <c r="P116" s="44"/>
      <c r="Q116" s="44"/>
      <c r="U116" s="44"/>
      <c r="V116" s="44"/>
      <c r="W116" s="44"/>
      <c r="X116" s="44"/>
      <c r="Y116" s="44"/>
      <c r="Z116" s="44"/>
      <c r="AA116" s="44"/>
      <c r="AB116" s="44"/>
      <c r="AC116" s="44"/>
      <c r="AD116" s="44"/>
      <c r="AF116" s="44"/>
      <c r="AQ116" s="3"/>
    </row>
    <row r="117" spans="2:43" s="2" customFormat="1" ht="64.349999999999994" customHeight="1" x14ac:dyDescent="0.2">
      <c r="B117" s="44"/>
      <c r="C117" s="44"/>
      <c r="D117" s="44"/>
      <c r="E117" s="44"/>
      <c r="F117" s="106"/>
      <c r="G117" s="106"/>
      <c r="H117" s="106"/>
      <c r="I117" s="106"/>
      <c r="J117" s="106"/>
      <c r="K117" s="106"/>
      <c r="L117" s="106"/>
      <c r="M117" s="106"/>
      <c r="N117" s="44"/>
      <c r="O117" s="44"/>
      <c r="P117" s="44"/>
      <c r="Q117" s="44"/>
      <c r="U117" s="44"/>
      <c r="V117" s="44"/>
      <c r="W117" s="44"/>
      <c r="X117" s="44"/>
      <c r="Y117" s="44"/>
      <c r="Z117" s="44"/>
      <c r="AA117" s="44"/>
      <c r="AB117" s="44"/>
      <c r="AC117" s="44"/>
      <c r="AD117" s="44"/>
      <c r="AF117" s="44"/>
      <c r="AQ117" s="3"/>
    </row>
    <row r="118" spans="2:43" s="2" customFormat="1" ht="64.349999999999994" customHeight="1" x14ac:dyDescent="0.2">
      <c r="B118" s="44"/>
      <c r="C118" s="44"/>
      <c r="D118" s="44"/>
      <c r="E118" s="44"/>
      <c r="F118" s="106"/>
      <c r="G118" s="106"/>
      <c r="H118" s="106"/>
      <c r="I118" s="106"/>
      <c r="J118" s="106"/>
      <c r="K118" s="106"/>
      <c r="L118" s="106"/>
      <c r="M118" s="106"/>
      <c r="N118" s="44"/>
      <c r="O118" s="44"/>
      <c r="P118" s="44"/>
      <c r="Q118" s="44"/>
      <c r="U118" s="44"/>
      <c r="V118" s="44"/>
      <c r="W118" s="44"/>
      <c r="X118" s="44"/>
      <c r="Y118" s="44"/>
      <c r="Z118" s="44"/>
      <c r="AA118" s="44"/>
      <c r="AB118" s="44"/>
      <c r="AC118" s="44"/>
      <c r="AD118" s="44"/>
      <c r="AF118" s="44"/>
      <c r="AQ118" s="3"/>
    </row>
    <row r="119" spans="2:43" s="2" customFormat="1" ht="64.349999999999994" customHeight="1" x14ac:dyDescent="0.2">
      <c r="B119" s="44"/>
      <c r="C119" s="44"/>
      <c r="D119" s="44"/>
      <c r="E119" s="44"/>
      <c r="F119" s="106"/>
      <c r="G119" s="106"/>
      <c r="H119" s="106"/>
      <c r="I119" s="106"/>
      <c r="J119" s="106"/>
      <c r="K119" s="106"/>
      <c r="L119" s="106"/>
      <c r="M119" s="106"/>
      <c r="N119" s="44"/>
      <c r="O119" s="44"/>
      <c r="P119" s="44"/>
      <c r="Q119" s="44"/>
      <c r="U119" s="44"/>
      <c r="V119" s="44"/>
      <c r="W119" s="44"/>
      <c r="X119" s="44"/>
      <c r="Y119" s="44"/>
      <c r="Z119" s="44"/>
      <c r="AA119" s="44"/>
      <c r="AB119" s="44"/>
      <c r="AC119" s="44"/>
      <c r="AD119" s="44"/>
      <c r="AF119" s="44"/>
      <c r="AQ119" s="3"/>
    </row>
    <row r="120" spans="2:43" s="2" customFormat="1" ht="64.349999999999994" customHeight="1" x14ac:dyDescent="0.2">
      <c r="B120" s="44"/>
      <c r="C120" s="44"/>
      <c r="D120" s="44"/>
      <c r="E120" s="44"/>
      <c r="F120" s="106"/>
      <c r="G120" s="106"/>
      <c r="H120" s="106"/>
      <c r="I120" s="106"/>
      <c r="J120" s="106"/>
      <c r="K120" s="106"/>
      <c r="L120" s="106"/>
      <c r="M120" s="106"/>
      <c r="N120" s="44"/>
      <c r="O120" s="44"/>
      <c r="P120" s="44"/>
      <c r="Q120" s="44"/>
      <c r="U120" s="44"/>
      <c r="V120" s="44"/>
      <c r="W120" s="44"/>
      <c r="X120" s="44"/>
      <c r="Y120" s="44"/>
      <c r="Z120" s="44"/>
      <c r="AA120" s="44"/>
      <c r="AB120" s="44"/>
      <c r="AC120" s="44"/>
      <c r="AD120" s="44"/>
      <c r="AF120" s="44"/>
      <c r="AQ120" s="3"/>
    </row>
    <row r="121" spans="2:43" s="2" customFormat="1" ht="64.349999999999994" customHeight="1" x14ac:dyDescent="0.2">
      <c r="B121" s="44"/>
      <c r="C121" s="44"/>
      <c r="D121" s="44"/>
      <c r="E121" s="44"/>
      <c r="F121" s="106"/>
      <c r="G121" s="106"/>
      <c r="H121" s="106"/>
      <c r="I121" s="106"/>
      <c r="J121" s="106"/>
      <c r="K121" s="106"/>
      <c r="L121" s="106"/>
      <c r="M121" s="106"/>
      <c r="N121" s="44"/>
      <c r="O121" s="44"/>
      <c r="P121" s="44"/>
      <c r="Q121" s="44"/>
      <c r="U121" s="44"/>
      <c r="V121" s="44"/>
      <c r="W121" s="44"/>
      <c r="X121" s="44"/>
      <c r="Y121" s="44"/>
      <c r="Z121" s="44"/>
      <c r="AA121" s="44"/>
      <c r="AB121" s="44"/>
      <c r="AC121" s="44"/>
      <c r="AD121" s="44"/>
      <c r="AF121" s="44"/>
      <c r="AQ121" s="3"/>
    </row>
    <row r="122" spans="2:43" s="2" customFormat="1" ht="64.349999999999994" customHeight="1" x14ac:dyDescent="0.2">
      <c r="B122" s="44"/>
      <c r="C122" s="44"/>
      <c r="D122" s="44"/>
      <c r="E122" s="44"/>
      <c r="F122" s="106"/>
      <c r="G122" s="106"/>
      <c r="H122" s="106"/>
      <c r="I122" s="106"/>
      <c r="J122" s="106"/>
      <c r="K122" s="106"/>
      <c r="L122" s="106"/>
      <c r="M122" s="106"/>
      <c r="N122" s="44"/>
      <c r="O122" s="44"/>
      <c r="P122" s="44"/>
      <c r="Q122" s="44"/>
      <c r="U122" s="44"/>
      <c r="V122" s="44"/>
      <c r="W122" s="44"/>
      <c r="X122" s="44"/>
      <c r="Y122" s="44"/>
      <c r="Z122" s="44"/>
      <c r="AA122" s="44"/>
      <c r="AB122" s="44"/>
      <c r="AC122" s="44"/>
      <c r="AD122" s="44"/>
      <c r="AF122" s="44"/>
      <c r="AQ122" s="3"/>
    </row>
    <row r="123" spans="2:43" s="2" customFormat="1" ht="64.349999999999994" customHeight="1" x14ac:dyDescent="0.2">
      <c r="B123" s="44"/>
      <c r="C123" s="44"/>
      <c r="D123" s="44"/>
      <c r="E123" s="44"/>
      <c r="F123" s="106"/>
      <c r="G123" s="106"/>
      <c r="H123" s="106"/>
      <c r="I123" s="106"/>
      <c r="J123" s="106"/>
      <c r="K123" s="106"/>
      <c r="L123" s="106"/>
      <c r="M123" s="106"/>
      <c r="N123" s="44"/>
      <c r="O123" s="44"/>
      <c r="P123" s="44"/>
      <c r="Q123" s="44"/>
      <c r="U123" s="44"/>
      <c r="V123" s="44"/>
      <c r="W123" s="44"/>
      <c r="X123" s="44"/>
      <c r="Y123" s="44"/>
      <c r="Z123" s="44"/>
      <c r="AA123" s="44"/>
      <c r="AB123" s="44"/>
      <c r="AC123" s="44"/>
      <c r="AD123" s="44"/>
      <c r="AF123" s="44"/>
      <c r="AQ123" s="3"/>
    </row>
    <row r="124" spans="2:43" s="2" customFormat="1" ht="64.349999999999994" customHeight="1" x14ac:dyDescent="0.2">
      <c r="B124" s="44"/>
      <c r="C124" s="44"/>
      <c r="D124" s="44"/>
      <c r="E124" s="44"/>
      <c r="F124" s="106"/>
      <c r="G124" s="106"/>
      <c r="H124" s="106"/>
      <c r="I124" s="106"/>
      <c r="J124" s="106"/>
      <c r="K124" s="106"/>
      <c r="L124" s="106"/>
      <c r="M124" s="106"/>
      <c r="N124" s="44"/>
      <c r="O124" s="44"/>
      <c r="P124" s="44"/>
      <c r="Q124" s="44"/>
      <c r="U124" s="44"/>
      <c r="V124" s="44"/>
      <c r="W124" s="44"/>
      <c r="X124" s="44"/>
      <c r="Y124" s="44"/>
      <c r="Z124" s="44"/>
      <c r="AA124" s="44"/>
      <c r="AB124" s="44"/>
      <c r="AC124" s="44"/>
      <c r="AD124" s="44"/>
      <c r="AF124" s="44"/>
      <c r="AQ124" s="3"/>
    </row>
    <row r="125" spans="2:43" s="2" customFormat="1" ht="64.349999999999994" customHeight="1" x14ac:dyDescent="0.2">
      <c r="B125" s="44"/>
      <c r="C125" s="44"/>
      <c r="D125" s="44"/>
      <c r="E125" s="44"/>
      <c r="F125" s="106"/>
      <c r="G125" s="106"/>
      <c r="H125" s="106"/>
      <c r="I125" s="106"/>
      <c r="J125" s="106"/>
      <c r="K125" s="106"/>
      <c r="L125" s="106"/>
      <c r="M125" s="106"/>
      <c r="N125" s="44"/>
      <c r="O125" s="44"/>
      <c r="P125" s="44"/>
      <c r="Q125" s="44"/>
      <c r="U125" s="44"/>
      <c r="V125" s="44"/>
      <c r="W125" s="44"/>
      <c r="X125" s="44"/>
      <c r="Y125" s="44"/>
      <c r="Z125" s="44"/>
      <c r="AA125" s="44"/>
      <c r="AB125" s="44"/>
      <c r="AC125" s="44"/>
      <c r="AD125" s="44"/>
      <c r="AF125" s="44"/>
      <c r="AQ125" s="3"/>
    </row>
    <row r="126" spans="2:43" s="2" customFormat="1" ht="64.349999999999994" customHeight="1" x14ac:dyDescent="0.2">
      <c r="B126" s="44"/>
      <c r="C126" s="44"/>
      <c r="D126" s="44"/>
      <c r="E126" s="44"/>
      <c r="F126" s="106"/>
      <c r="G126" s="106"/>
      <c r="H126" s="106"/>
      <c r="I126" s="106"/>
      <c r="J126" s="106"/>
      <c r="K126" s="106"/>
      <c r="L126" s="106"/>
      <c r="M126" s="106"/>
      <c r="N126" s="44"/>
      <c r="O126" s="44"/>
      <c r="P126" s="44"/>
      <c r="Q126" s="44"/>
      <c r="U126" s="44"/>
      <c r="V126" s="44"/>
      <c r="W126" s="44"/>
      <c r="X126" s="44"/>
      <c r="Y126" s="44"/>
      <c r="Z126" s="44"/>
      <c r="AA126" s="44"/>
      <c r="AB126" s="44"/>
      <c r="AC126" s="44"/>
      <c r="AD126" s="44"/>
      <c r="AF126" s="44"/>
      <c r="AQ126" s="3"/>
    </row>
    <row r="127" spans="2:43" s="2" customFormat="1" ht="64.349999999999994" customHeight="1" x14ac:dyDescent="0.2">
      <c r="B127" s="44"/>
      <c r="C127" s="44"/>
      <c r="D127" s="44"/>
      <c r="E127" s="44"/>
      <c r="F127" s="106"/>
      <c r="G127" s="106"/>
      <c r="H127" s="106"/>
      <c r="I127" s="106"/>
      <c r="J127" s="106"/>
      <c r="K127" s="106"/>
      <c r="L127" s="106"/>
      <c r="M127" s="106"/>
      <c r="N127" s="44"/>
      <c r="O127" s="44"/>
      <c r="P127" s="44"/>
      <c r="Q127" s="44"/>
      <c r="U127" s="44"/>
      <c r="V127" s="44"/>
      <c r="W127" s="44"/>
      <c r="X127" s="44"/>
      <c r="Y127" s="44"/>
      <c r="Z127" s="44"/>
      <c r="AA127" s="44"/>
      <c r="AB127" s="44"/>
      <c r="AC127" s="44"/>
      <c r="AD127" s="44"/>
      <c r="AF127" s="44"/>
      <c r="AQ127" s="3"/>
    </row>
    <row r="128" spans="2:43" s="2" customFormat="1" ht="64.349999999999994" customHeight="1" x14ac:dyDescent="0.2">
      <c r="B128" s="44"/>
      <c r="C128" s="44"/>
      <c r="D128" s="44"/>
      <c r="E128" s="44"/>
      <c r="F128" s="106"/>
      <c r="G128" s="106"/>
      <c r="H128" s="106"/>
      <c r="I128" s="106"/>
      <c r="J128" s="106"/>
      <c r="K128" s="106"/>
      <c r="L128" s="106"/>
      <c r="M128" s="106"/>
      <c r="N128" s="44"/>
      <c r="O128" s="44"/>
      <c r="P128" s="44"/>
      <c r="Q128" s="44"/>
      <c r="U128" s="44"/>
      <c r="V128" s="44"/>
      <c r="W128" s="44"/>
      <c r="X128" s="44"/>
      <c r="Y128" s="44"/>
      <c r="Z128" s="44"/>
      <c r="AA128" s="44"/>
      <c r="AB128" s="44"/>
      <c r="AC128" s="44"/>
      <c r="AD128" s="44"/>
      <c r="AF128" s="44"/>
      <c r="AQ128" s="3"/>
    </row>
    <row r="129" spans="2:43" s="2" customFormat="1" ht="64.349999999999994" customHeight="1" x14ac:dyDescent="0.2">
      <c r="B129" s="44"/>
      <c r="C129" s="44"/>
      <c r="D129" s="44"/>
      <c r="E129" s="44"/>
      <c r="F129" s="106"/>
      <c r="G129" s="106"/>
      <c r="H129" s="106"/>
      <c r="I129" s="106"/>
      <c r="J129" s="106"/>
      <c r="K129" s="106"/>
      <c r="L129" s="106"/>
      <c r="M129" s="106"/>
      <c r="N129" s="44"/>
      <c r="O129" s="44"/>
      <c r="P129" s="44"/>
      <c r="Q129" s="44"/>
      <c r="U129" s="44"/>
      <c r="V129" s="44"/>
      <c r="W129" s="44"/>
      <c r="X129" s="44"/>
      <c r="Y129" s="44"/>
      <c r="Z129" s="44"/>
      <c r="AA129" s="44"/>
      <c r="AB129" s="44"/>
      <c r="AC129" s="44"/>
      <c r="AD129" s="44"/>
      <c r="AF129" s="44"/>
      <c r="AQ129" s="3"/>
    </row>
    <row r="130" spans="2:43" s="2" customFormat="1" ht="64.349999999999994" customHeight="1" x14ac:dyDescent="0.2">
      <c r="B130" s="44"/>
      <c r="C130" s="44"/>
      <c r="D130" s="44"/>
      <c r="E130" s="44"/>
      <c r="F130" s="106"/>
      <c r="G130" s="106"/>
      <c r="H130" s="106"/>
      <c r="I130" s="106"/>
      <c r="J130" s="106"/>
      <c r="K130" s="106"/>
      <c r="L130" s="106"/>
      <c r="M130" s="106"/>
      <c r="N130" s="44"/>
      <c r="O130" s="44"/>
      <c r="P130" s="44"/>
      <c r="Q130" s="44"/>
      <c r="U130" s="44"/>
      <c r="V130" s="44"/>
      <c r="W130" s="44"/>
      <c r="X130" s="44"/>
      <c r="Y130" s="44"/>
      <c r="Z130" s="44"/>
      <c r="AA130" s="44"/>
      <c r="AB130" s="44"/>
      <c r="AC130" s="44"/>
      <c r="AD130" s="44"/>
      <c r="AF130" s="44"/>
      <c r="AQ130" s="3"/>
    </row>
    <row r="131" spans="2:43" s="2" customFormat="1" ht="64.349999999999994" customHeight="1" x14ac:dyDescent="0.2">
      <c r="B131" s="44"/>
      <c r="C131" s="44"/>
      <c r="D131" s="44"/>
      <c r="E131" s="44"/>
      <c r="F131" s="106"/>
      <c r="G131" s="106"/>
      <c r="H131" s="106"/>
      <c r="I131" s="106"/>
      <c r="J131" s="106"/>
      <c r="K131" s="106"/>
      <c r="L131" s="106"/>
      <c r="M131" s="106"/>
      <c r="N131" s="44"/>
      <c r="O131" s="44"/>
      <c r="P131" s="44"/>
      <c r="Q131" s="44"/>
      <c r="U131" s="44"/>
      <c r="V131" s="44"/>
      <c r="W131" s="44"/>
      <c r="X131" s="44"/>
      <c r="Y131" s="44"/>
      <c r="Z131" s="44"/>
      <c r="AA131" s="44"/>
      <c r="AB131" s="44"/>
      <c r="AC131" s="44"/>
      <c r="AD131" s="44"/>
      <c r="AF131" s="44"/>
      <c r="AQ131" s="3"/>
    </row>
    <row r="132" spans="2:43" s="2" customFormat="1" ht="64.349999999999994" customHeight="1" x14ac:dyDescent="0.2">
      <c r="B132" s="44"/>
      <c r="C132" s="44"/>
      <c r="D132" s="44"/>
      <c r="E132" s="44"/>
      <c r="F132" s="106"/>
      <c r="G132" s="106"/>
      <c r="H132" s="106"/>
      <c r="I132" s="106"/>
      <c r="J132" s="106"/>
      <c r="K132" s="106"/>
      <c r="L132" s="106"/>
      <c r="M132" s="106"/>
      <c r="N132" s="44"/>
      <c r="O132" s="44"/>
      <c r="P132" s="44"/>
      <c r="Q132" s="44"/>
      <c r="U132" s="44"/>
      <c r="V132" s="44"/>
      <c r="W132" s="44"/>
      <c r="X132" s="44"/>
      <c r="Y132" s="44"/>
      <c r="Z132" s="44"/>
      <c r="AA132" s="44"/>
      <c r="AB132" s="44"/>
      <c r="AC132" s="44"/>
      <c r="AD132" s="44"/>
      <c r="AF132" s="44"/>
      <c r="AQ132" s="3"/>
    </row>
    <row r="133" spans="2:43" s="2" customFormat="1" ht="64.349999999999994" customHeight="1" x14ac:dyDescent="0.2">
      <c r="B133" s="44"/>
      <c r="C133" s="44"/>
      <c r="D133" s="44"/>
      <c r="E133" s="44"/>
      <c r="F133" s="106"/>
      <c r="G133" s="106"/>
      <c r="H133" s="106"/>
      <c r="I133" s="106"/>
      <c r="J133" s="106"/>
      <c r="K133" s="106"/>
      <c r="L133" s="106"/>
      <c r="M133" s="106"/>
      <c r="N133" s="44"/>
      <c r="O133" s="44"/>
      <c r="P133" s="44"/>
      <c r="Q133" s="44"/>
      <c r="U133" s="44"/>
      <c r="V133" s="44"/>
      <c r="W133" s="44"/>
      <c r="X133" s="44"/>
      <c r="Y133" s="44"/>
      <c r="Z133" s="44"/>
      <c r="AA133" s="44"/>
      <c r="AB133" s="44"/>
      <c r="AC133" s="44"/>
      <c r="AD133" s="44"/>
      <c r="AF133" s="44"/>
      <c r="AQ133" s="3"/>
    </row>
    <row r="134" spans="2:43" s="2" customFormat="1" ht="64.349999999999994" customHeight="1" x14ac:dyDescent="0.2">
      <c r="B134" s="44"/>
      <c r="C134" s="44"/>
      <c r="D134" s="44"/>
      <c r="E134" s="44"/>
      <c r="F134" s="106"/>
      <c r="G134" s="106"/>
      <c r="H134" s="106"/>
      <c r="I134" s="106"/>
      <c r="J134" s="106"/>
      <c r="K134" s="106"/>
      <c r="L134" s="106"/>
      <c r="M134" s="106"/>
      <c r="N134" s="44"/>
      <c r="O134" s="44"/>
      <c r="P134" s="44"/>
      <c r="Q134" s="44"/>
      <c r="U134" s="44"/>
      <c r="V134" s="44"/>
      <c r="W134" s="44"/>
      <c r="X134" s="44"/>
      <c r="Y134" s="44"/>
      <c r="Z134" s="44"/>
      <c r="AA134" s="44"/>
      <c r="AB134" s="44"/>
      <c r="AC134" s="44"/>
      <c r="AD134" s="44"/>
      <c r="AF134" s="44"/>
      <c r="AQ134" s="3"/>
    </row>
    <row r="135" spans="2:43" s="2" customFormat="1" ht="64.349999999999994" customHeight="1" x14ac:dyDescent="0.2">
      <c r="B135" s="44"/>
      <c r="C135" s="44"/>
      <c r="D135" s="44"/>
      <c r="E135" s="44"/>
      <c r="F135" s="106"/>
      <c r="G135" s="106"/>
      <c r="H135" s="106"/>
      <c r="I135" s="106"/>
      <c r="J135" s="106"/>
      <c r="K135" s="106"/>
      <c r="L135" s="106"/>
      <c r="M135" s="106"/>
      <c r="N135" s="44"/>
      <c r="O135" s="44"/>
      <c r="P135" s="44"/>
      <c r="Q135" s="44"/>
      <c r="U135" s="44"/>
      <c r="V135" s="44"/>
      <c r="W135" s="44"/>
      <c r="X135" s="44"/>
      <c r="Y135" s="44"/>
      <c r="Z135" s="44"/>
      <c r="AA135" s="44"/>
      <c r="AB135" s="44"/>
      <c r="AC135" s="44"/>
      <c r="AD135" s="44"/>
      <c r="AF135" s="44"/>
      <c r="AQ135" s="3"/>
    </row>
    <row r="136" spans="2:43" s="2" customFormat="1" ht="64.349999999999994" customHeight="1" x14ac:dyDescent="0.2">
      <c r="B136" s="44"/>
      <c r="C136" s="44"/>
      <c r="D136" s="44"/>
      <c r="E136" s="44"/>
      <c r="F136" s="106"/>
      <c r="G136" s="106"/>
      <c r="H136" s="106"/>
      <c r="I136" s="106"/>
      <c r="J136" s="106"/>
      <c r="K136" s="106"/>
      <c r="L136" s="106"/>
      <c r="M136" s="106"/>
      <c r="N136" s="44"/>
      <c r="O136" s="44"/>
      <c r="P136" s="44"/>
      <c r="Q136" s="44"/>
      <c r="U136" s="44"/>
      <c r="V136" s="44"/>
      <c r="W136" s="44"/>
      <c r="X136" s="44"/>
      <c r="Y136" s="44"/>
      <c r="Z136" s="44"/>
      <c r="AA136" s="44"/>
      <c r="AB136" s="44"/>
      <c r="AC136" s="44"/>
      <c r="AD136" s="44"/>
      <c r="AF136" s="44"/>
      <c r="AQ136" s="3"/>
    </row>
    <row r="137" spans="2:43" s="2" customFormat="1" ht="64.349999999999994" customHeight="1" x14ac:dyDescent="0.2">
      <c r="B137" s="44"/>
      <c r="C137" s="44"/>
      <c r="D137" s="44"/>
      <c r="E137" s="44"/>
      <c r="F137" s="106"/>
      <c r="G137" s="106"/>
      <c r="H137" s="106"/>
      <c r="I137" s="106"/>
      <c r="J137" s="106"/>
      <c r="K137" s="106"/>
      <c r="L137" s="106"/>
      <c r="M137" s="106"/>
      <c r="N137" s="44"/>
      <c r="O137" s="44"/>
      <c r="P137" s="44"/>
      <c r="Q137" s="44"/>
      <c r="U137" s="44"/>
      <c r="V137" s="44"/>
      <c r="W137" s="44"/>
      <c r="X137" s="44"/>
      <c r="Y137" s="44"/>
      <c r="Z137" s="44"/>
      <c r="AA137" s="44"/>
      <c r="AB137" s="44"/>
      <c r="AC137" s="44"/>
      <c r="AD137" s="44"/>
      <c r="AF137" s="44"/>
      <c r="AQ137" s="3"/>
    </row>
    <row r="138" spans="2:43" s="2" customFormat="1" ht="64.349999999999994" customHeight="1" x14ac:dyDescent="0.2">
      <c r="B138" s="44"/>
      <c r="C138" s="44"/>
      <c r="D138" s="44"/>
      <c r="E138" s="44"/>
      <c r="F138" s="106"/>
      <c r="G138" s="106"/>
      <c r="H138" s="106"/>
      <c r="I138" s="106"/>
      <c r="J138" s="106"/>
      <c r="K138" s="106"/>
      <c r="L138" s="106"/>
      <c r="M138" s="106"/>
      <c r="N138" s="44"/>
      <c r="O138" s="44"/>
      <c r="P138" s="44"/>
      <c r="Q138" s="44"/>
      <c r="U138" s="44"/>
      <c r="V138" s="44"/>
      <c r="W138" s="44"/>
      <c r="X138" s="44"/>
      <c r="Y138" s="44"/>
      <c r="Z138" s="44"/>
      <c r="AA138" s="44"/>
      <c r="AB138" s="44"/>
      <c r="AC138" s="44"/>
      <c r="AD138" s="44"/>
      <c r="AF138" s="44"/>
      <c r="AQ138" s="3"/>
    </row>
    <row r="139" spans="2:43" s="2" customFormat="1" ht="64.349999999999994" customHeight="1" x14ac:dyDescent="0.2">
      <c r="B139" s="44"/>
      <c r="C139" s="44"/>
      <c r="D139" s="44"/>
      <c r="E139" s="44"/>
      <c r="F139" s="106"/>
      <c r="G139" s="106"/>
      <c r="H139" s="106"/>
      <c r="I139" s="106"/>
      <c r="J139" s="106"/>
      <c r="K139" s="106"/>
      <c r="L139" s="106"/>
      <c r="M139" s="106"/>
      <c r="N139" s="44"/>
      <c r="O139" s="44"/>
      <c r="P139" s="44"/>
      <c r="Q139" s="44"/>
      <c r="U139" s="44"/>
      <c r="V139" s="44"/>
      <c r="W139" s="44"/>
      <c r="X139" s="44"/>
      <c r="Y139" s="44"/>
      <c r="Z139" s="44"/>
      <c r="AA139" s="44"/>
      <c r="AB139" s="44"/>
      <c r="AC139" s="44"/>
      <c r="AD139" s="44"/>
      <c r="AF139" s="44"/>
      <c r="AQ139" s="3"/>
    </row>
    <row r="140" spans="2:43" s="2" customFormat="1" ht="64.349999999999994" customHeight="1" x14ac:dyDescent="0.2">
      <c r="B140" s="44"/>
      <c r="C140" s="44"/>
      <c r="D140" s="44"/>
      <c r="E140" s="44"/>
      <c r="F140" s="106"/>
      <c r="G140" s="106"/>
      <c r="H140" s="106"/>
      <c r="I140" s="106"/>
      <c r="J140" s="106"/>
      <c r="K140" s="106"/>
      <c r="L140" s="106"/>
      <c r="M140" s="106"/>
      <c r="N140" s="44"/>
      <c r="O140" s="44"/>
      <c r="P140" s="44"/>
      <c r="Q140" s="44"/>
      <c r="U140" s="44"/>
      <c r="V140" s="44"/>
      <c r="W140" s="44"/>
      <c r="X140" s="44"/>
      <c r="Y140" s="44"/>
      <c r="Z140" s="44"/>
      <c r="AA140" s="44"/>
      <c r="AB140" s="44"/>
      <c r="AC140" s="44"/>
      <c r="AD140" s="44"/>
      <c r="AF140" s="44"/>
      <c r="AQ140" s="3"/>
    </row>
    <row r="141" spans="2:43" s="2" customFormat="1" ht="64.349999999999994" customHeight="1" x14ac:dyDescent="0.2">
      <c r="B141" s="44"/>
      <c r="C141" s="44"/>
      <c r="D141" s="44"/>
      <c r="E141" s="44"/>
      <c r="F141" s="106"/>
      <c r="G141" s="106"/>
      <c r="H141" s="106"/>
      <c r="I141" s="106"/>
      <c r="J141" s="106"/>
      <c r="K141" s="106"/>
      <c r="L141" s="106"/>
      <c r="M141" s="106"/>
      <c r="N141" s="44"/>
      <c r="O141" s="44"/>
      <c r="P141" s="44"/>
      <c r="Q141" s="44"/>
      <c r="U141" s="44"/>
      <c r="V141" s="44"/>
      <c r="W141" s="44"/>
      <c r="X141" s="44"/>
      <c r="Y141" s="44"/>
      <c r="Z141" s="44"/>
      <c r="AA141" s="44"/>
      <c r="AB141" s="44"/>
      <c r="AC141" s="44"/>
      <c r="AD141" s="44"/>
      <c r="AF141" s="44"/>
      <c r="AQ141" s="3"/>
    </row>
    <row r="142" spans="2:43" s="2" customFormat="1" ht="64.349999999999994" customHeight="1" x14ac:dyDescent="0.2">
      <c r="B142" s="44"/>
      <c r="C142" s="44"/>
      <c r="D142" s="44"/>
      <c r="E142" s="44"/>
      <c r="F142" s="106"/>
      <c r="G142" s="106"/>
      <c r="H142" s="106"/>
      <c r="I142" s="106"/>
      <c r="J142" s="106"/>
      <c r="K142" s="106"/>
      <c r="L142" s="106"/>
      <c r="M142" s="106"/>
      <c r="N142" s="44"/>
      <c r="O142" s="44"/>
      <c r="P142" s="44"/>
      <c r="Q142" s="44"/>
      <c r="U142" s="44"/>
      <c r="V142" s="44"/>
      <c r="W142" s="44"/>
      <c r="X142" s="44"/>
      <c r="Y142" s="44"/>
      <c r="Z142" s="44"/>
      <c r="AA142" s="44"/>
      <c r="AB142" s="44"/>
      <c r="AC142" s="44"/>
      <c r="AD142" s="44"/>
      <c r="AF142" s="44"/>
      <c r="AQ142" s="3"/>
    </row>
    <row r="143" spans="2:43" s="2" customFormat="1" ht="64.349999999999994" customHeight="1" x14ac:dyDescent="0.2">
      <c r="B143" s="44"/>
      <c r="C143" s="44"/>
      <c r="D143" s="44"/>
      <c r="E143" s="44"/>
      <c r="F143" s="106"/>
      <c r="G143" s="106"/>
      <c r="H143" s="106"/>
      <c r="I143" s="106"/>
      <c r="J143" s="106"/>
      <c r="K143" s="106"/>
      <c r="L143" s="106"/>
      <c r="M143" s="106"/>
      <c r="N143" s="44"/>
      <c r="O143" s="44"/>
      <c r="P143" s="44"/>
      <c r="Q143" s="44"/>
      <c r="U143" s="44"/>
      <c r="V143" s="44"/>
      <c r="W143" s="44"/>
      <c r="X143" s="44"/>
      <c r="Y143" s="44"/>
      <c r="Z143" s="44"/>
      <c r="AA143" s="44"/>
      <c r="AB143" s="44"/>
      <c r="AC143" s="44"/>
      <c r="AD143" s="44"/>
      <c r="AF143" s="44"/>
      <c r="AQ143" s="3"/>
    </row>
    <row r="144" spans="2:43" s="2" customFormat="1" ht="64.349999999999994" customHeight="1" x14ac:dyDescent="0.2">
      <c r="B144" s="44"/>
      <c r="C144" s="44"/>
      <c r="D144" s="44"/>
      <c r="E144" s="44"/>
      <c r="F144" s="106"/>
      <c r="G144" s="106"/>
      <c r="H144" s="106"/>
      <c r="I144" s="106"/>
      <c r="J144" s="106"/>
      <c r="K144" s="106"/>
      <c r="L144" s="106"/>
      <c r="M144" s="106"/>
      <c r="N144" s="44"/>
      <c r="O144" s="44"/>
      <c r="P144" s="44"/>
      <c r="Q144" s="44"/>
      <c r="U144" s="44"/>
      <c r="V144" s="44"/>
      <c r="W144" s="44"/>
      <c r="X144" s="44"/>
      <c r="Y144" s="44"/>
      <c r="Z144" s="44"/>
      <c r="AA144" s="44"/>
      <c r="AB144" s="44"/>
      <c r="AC144" s="44"/>
      <c r="AD144" s="44"/>
      <c r="AF144" s="44"/>
      <c r="AQ144" s="3"/>
    </row>
    <row r="145" spans="2:43" s="2" customFormat="1" ht="64.349999999999994" customHeight="1" x14ac:dyDescent="0.2">
      <c r="B145" s="44"/>
      <c r="C145" s="44"/>
      <c r="D145" s="44"/>
      <c r="E145" s="44"/>
      <c r="F145" s="106"/>
      <c r="G145" s="106"/>
      <c r="H145" s="106"/>
      <c r="I145" s="106"/>
      <c r="J145" s="106"/>
      <c r="K145" s="106"/>
      <c r="L145" s="106"/>
      <c r="M145" s="106"/>
      <c r="N145" s="44"/>
      <c r="O145" s="44"/>
      <c r="P145" s="44"/>
      <c r="Q145" s="44"/>
      <c r="U145" s="44"/>
      <c r="V145" s="44"/>
      <c r="W145" s="44"/>
      <c r="X145" s="44"/>
      <c r="Y145" s="44"/>
      <c r="Z145" s="44"/>
      <c r="AA145" s="44"/>
      <c r="AB145" s="44"/>
      <c r="AC145" s="44"/>
      <c r="AD145" s="44"/>
      <c r="AF145" s="44"/>
      <c r="AQ145" s="3"/>
    </row>
    <row r="146" spans="2:43" s="2" customFormat="1" ht="64.349999999999994" customHeight="1" x14ac:dyDescent="0.2">
      <c r="B146" s="44"/>
      <c r="C146" s="44"/>
      <c r="D146" s="44"/>
      <c r="E146" s="44"/>
      <c r="F146" s="106"/>
      <c r="G146" s="106"/>
      <c r="H146" s="106"/>
      <c r="I146" s="106"/>
      <c r="J146" s="106"/>
      <c r="K146" s="106"/>
      <c r="L146" s="106"/>
      <c r="M146" s="106"/>
      <c r="N146" s="44"/>
      <c r="O146" s="44"/>
      <c r="P146" s="44"/>
      <c r="Q146" s="44"/>
      <c r="U146" s="44"/>
      <c r="V146" s="44"/>
      <c r="W146" s="44"/>
      <c r="X146" s="44"/>
      <c r="Y146" s="44"/>
      <c r="Z146" s="44"/>
      <c r="AA146" s="44"/>
      <c r="AB146" s="44"/>
      <c r="AC146" s="44"/>
      <c r="AD146" s="44"/>
      <c r="AF146" s="44"/>
      <c r="AQ146" s="3"/>
    </row>
    <row r="147" spans="2:43" s="2" customFormat="1" ht="64.349999999999994" customHeight="1" x14ac:dyDescent="0.2">
      <c r="B147" s="44"/>
      <c r="C147" s="44"/>
      <c r="D147" s="44"/>
      <c r="E147" s="44"/>
      <c r="F147" s="106"/>
      <c r="G147" s="106"/>
      <c r="H147" s="106"/>
      <c r="I147" s="106"/>
      <c r="J147" s="106"/>
      <c r="K147" s="106"/>
      <c r="L147" s="106"/>
      <c r="M147" s="106"/>
      <c r="N147" s="44"/>
      <c r="O147" s="44"/>
      <c r="P147" s="44"/>
      <c r="Q147" s="44"/>
      <c r="U147" s="44"/>
      <c r="V147" s="44"/>
      <c r="W147" s="44"/>
      <c r="X147" s="44"/>
      <c r="Y147" s="44"/>
      <c r="Z147" s="44"/>
      <c r="AA147" s="44"/>
      <c r="AB147" s="44"/>
      <c r="AC147" s="44"/>
      <c r="AD147" s="44"/>
      <c r="AF147" s="44"/>
      <c r="AQ147" s="3"/>
    </row>
    <row r="148" spans="2:43" s="2" customFormat="1" ht="64.349999999999994" customHeight="1" x14ac:dyDescent="0.2">
      <c r="B148" s="44"/>
      <c r="C148" s="44"/>
      <c r="D148" s="44"/>
      <c r="E148" s="44"/>
      <c r="F148" s="106"/>
      <c r="G148" s="106"/>
      <c r="H148" s="106"/>
      <c r="I148" s="106"/>
      <c r="J148" s="106"/>
      <c r="K148" s="106"/>
      <c r="L148" s="106"/>
      <c r="M148" s="106"/>
      <c r="N148" s="44"/>
      <c r="O148" s="44"/>
      <c r="P148" s="44"/>
      <c r="Q148" s="44"/>
      <c r="U148" s="44"/>
      <c r="V148" s="44"/>
      <c r="W148" s="44"/>
      <c r="X148" s="44"/>
      <c r="Y148" s="44"/>
      <c r="Z148" s="44"/>
      <c r="AA148" s="44"/>
      <c r="AB148" s="44"/>
      <c r="AC148" s="44"/>
      <c r="AD148" s="44"/>
      <c r="AF148" s="44"/>
      <c r="AQ148" s="3"/>
    </row>
    <row r="149" spans="2:43" s="2" customFormat="1" ht="64.349999999999994" customHeight="1" x14ac:dyDescent="0.2">
      <c r="B149" s="44"/>
      <c r="C149" s="44"/>
      <c r="D149" s="44"/>
      <c r="E149" s="44"/>
      <c r="F149" s="106"/>
      <c r="G149" s="106"/>
      <c r="H149" s="106"/>
      <c r="I149" s="106"/>
      <c r="J149" s="106"/>
      <c r="K149" s="106"/>
      <c r="L149" s="106"/>
      <c r="M149" s="106"/>
      <c r="N149" s="44"/>
      <c r="O149" s="44"/>
      <c r="P149" s="44"/>
      <c r="Q149" s="44"/>
      <c r="U149" s="44"/>
      <c r="V149" s="44"/>
      <c r="W149" s="44"/>
      <c r="X149" s="44"/>
      <c r="Y149" s="44"/>
      <c r="Z149" s="44"/>
      <c r="AA149" s="44"/>
      <c r="AB149" s="44"/>
      <c r="AC149" s="44"/>
      <c r="AD149" s="44"/>
      <c r="AF149" s="44"/>
      <c r="AQ149" s="3"/>
    </row>
    <row r="150" spans="2:43" s="2" customFormat="1" ht="64.349999999999994" customHeight="1" x14ac:dyDescent="0.2">
      <c r="B150" s="44"/>
      <c r="C150" s="44"/>
      <c r="D150" s="44"/>
      <c r="E150" s="44"/>
      <c r="F150" s="106"/>
      <c r="G150" s="106"/>
      <c r="H150" s="106"/>
      <c r="I150" s="106"/>
      <c r="J150" s="106"/>
      <c r="K150" s="106"/>
      <c r="L150" s="106"/>
      <c r="M150" s="106"/>
      <c r="N150" s="44"/>
      <c r="O150" s="44"/>
      <c r="P150" s="44"/>
      <c r="Q150" s="44"/>
      <c r="U150" s="44"/>
      <c r="V150" s="44"/>
      <c r="W150" s="44"/>
      <c r="X150" s="44"/>
      <c r="Y150" s="44"/>
      <c r="Z150" s="44"/>
      <c r="AA150" s="44"/>
      <c r="AB150" s="44"/>
      <c r="AC150" s="44"/>
      <c r="AD150" s="44"/>
      <c r="AF150" s="44"/>
      <c r="AQ150" s="3"/>
    </row>
    <row r="151" spans="2:43" s="2" customFormat="1" ht="64.349999999999994" customHeight="1" x14ac:dyDescent="0.2">
      <c r="B151" s="44"/>
      <c r="C151" s="44"/>
      <c r="D151" s="44"/>
      <c r="E151" s="44"/>
      <c r="F151" s="106"/>
      <c r="G151" s="106"/>
      <c r="H151" s="106"/>
      <c r="I151" s="106"/>
      <c r="J151" s="106"/>
      <c r="K151" s="106"/>
      <c r="L151" s="106"/>
      <c r="M151" s="106"/>
      <c r="N151" s="44"/>
      <c r="O151" s="44"/>
      <c r="P151" s="44"/>
      <c r="Q151" s="44"/>
      <c r="U151" s="44"/>
      <c r="V151" s="44"/>
      <c r="W151" s="44"/>
      <c r="X151" s="44"/>
      <c r="Y151" s="44"/>
      <c r="Z151" s="44"/>
      <c r="AA151" s="44"/>
      <c r="AB151" s="44"/>
      <c r="AC151" s="44"/>
      <c r="AD151" s="44"/>
      <c r="AF151" s="44"/>
      <c r="AQ151" s="3"/>
    </row>
    <row r="152" spans="2:43" s="2" customFormat="1" ht="64.349999999999994" customHeight="1" x14ac:dyDescent="0.2">
      <c r="B152" s="44"/>
      <c r="C152" s="44"/>
      <c r="D152" s="44"/>
      <c r="E152" s="44"/>
      <c r="F152" s="106"/>
      <c r="G152" s="106"/>
      <c r="H152" s="106"/>
      <c r="I152" s="106"/>
      <c r="J152" s="106"/>
      <c r="K152" s="106"/>
      <c r="L152" s="106"/>
      <c r="M152" s="106"/>
      <c r="N152" s="44"/>
      <c r="O152" s="44"/>
      <c r="P152" s="44"/>
      <c r="Q152" s="44"/>
      <c r="U152" s="44"/>
      <c r="V152" s="44"/>
      <c r="W152" s="44"/>
      <c r="X152" s="44"/>
      <c r="Y152" s="44"/>
      <c r="Z152" s="44"/>
      <c r="AA152" s="44"/>
      <c r="AB152" s="44"/>
      <c r="AC152" s="44"/>
      <c r="AD152" s="44"/>
      <c r="AF152" s="44"/>
      <c r="AQ152" s="3"/>
    </row>
    <row r="153" spans="2:43" s="2" customFormat="1" ht="64.349999999999994" customHeight="1" x14ac:dyDescent="0.2">
      <c r="B153" s="44"/>
      <c r="C153" s="44"/>
      <c r="D153" s="44"/>
      <c r="E153" s="44"/>
      <c r="F153" s="106"/>
      <c r="G153" s="106"/>
      <c r="H153" s="106"/>
      <c r="I153" s="106"/>
      <c r="J153" s="106"/>
      <c r="K153" s="106"/>
      <c r="L153" s="106"/>
      <c r="M153" s="106"/>
      <c r="N153" s="44"/>
      <c r="O153" s="44"/>
      <c r="P153" s="44"/>
      <c r="Q153" s="44"/>
      <c r="U153" s="44"/>
      <c r="V153" s="44"/>
      <c r="W153" s="44"/>
      <c r="X153" s="44"/>
      <c r="Y153" s="44"/>
      <c r="Z153" s="44"/>
      <c r="AA153" s="44"/>
      <c r="AB153" s="44"/>
      <c r="AC153" s="44"/>
      <c r="AD153" s="44"/>
      <c r="AF153" s="44"/>
      <c r="AQ153" s="3"/>
    </row>
    <row r="154" spans="2:43" s="2" customFormat="1" ht="64.349999999999994" customHeight="1" x14ac:dyDescent="0.2">
      <c r="B154" s="44"/>
      <c r="C154" s="44"/>
      <c r="D154" s="44"/>
      <c r="E154" s="44"/>
      <c r="F154" s="106"/>
      <c r="G154" s="106"/>
      <c r="H154" s="106"/>
      <c r="I154" s="106"/>
      <c r="J154" s="106"/>
      <c r="K154" s="106"/>
      <c r="L154" s="106"/>
      <c r="M154" s="106"/>
      <c r="N154" s="44"/>
      <c r="O154" s="44"/>
      <c r="P154" s="44"/>
      <c r="Q154" s="44"/>
      <c r="U154" s="44"/>
      <c r="V154" s="44"/>
      <c r="W154" s="44"/>
      <c r="X154" s="44"/>
      <c r="Y154" s="44"/>
      <c r="Z154" s="44"/>
      <c r="AA154" s="44"/>
      <c r="AB154" s="44"/>
      <c r="AC154" s="44"/>
      <c r="AD154" s="44"/>
      <c r="AF154" s="44"/>
      <c r="AQ154" s="3"/>
    </row>
    <row r="155" spans="2:43" s="2" customFormat="1" ht="64.349999999999994" customHeight="1" x14ac:dyDescent="0.2">
      <c r="B155" s="44"/>
      <c r="C155" s="44"/>
      <c r="D155" s="44"/>
      <c r="E155" s="44"/>
      <c r="F155" s="106"/>
      <c r="G155" s="106"/>
      <c r="H155" s="106"/>
      <c r="I155" s="106"/>
      <c r="J155" s="106"/>
      <c r="K155" s="106"/>
      <c r="L155" s="106"/>
      <c r="M155" s="106"/>
      <c r="N155" s="44"/>
      <c r="O155" s="44"/>
      <c r="P155" s="44"/>
      <c r="Q155" s="44"/>
      <c r="U155" s="44"/>
      <c r="V155" s="44"/>
      <c r="W155" s="44"/>
      <c r="X155" s="44"/>
      <c r="Y155" s="44"/>
      <c r="Z155" s="44"/>
      <c r="AA155" s="44"/>
      <c r="AB155" s="44"/>
      <c r="AC155" s="44"/>
      <c r="AD155" s="44"/>
      <c r="AF155" s="44"/>
      <c r="AQ155" s="3"/>
    </row>
    <row r="156" spans="2:43" s="2" customFormat="1" ht="64.349999999999994" customHeight="1" x14ac:dyDescent="0.2">
      <c r="B156" s="44"/>
      <c r="C156" s="44"/>
      <c r="D156" s="44"/>
      <c r="E156" s="44"/>
      <c r="F156" s="106"/>
      <c r="G156" s="106"/>
      <c r="H156" s="106"/>
      <c r="I156" s="106"/>
      <c r="J156" s="106"/>
      <c r="K156" s="106"/>
      <c r="L156" s="106"/>
      <c r="M156" s="106"/>
      <c r="N156" s="44"/>
      <c r="O156" s="44"/>
      <c r="P156" s="44"/>
      <c r="Q156" s="44"/>
      <c r="U156" s="44"/>
      <c r="V156" s="44"/>
      <c r="W156" s="44"/>
      <c r="X156" s="44"/>
      <c r="Y156" s="44"/>
      <c r="Z156" s="44"/>
      <c r="AA156" s="44"/>
      <c r="AB156" s="44"/>
      <c r="AC156" s="44"/>
      <c r="AD156" s="44"/>
      <c r="AF156" s="44"/>
      <c r="AQ156" s="3"/>
    </row>
    <row r="157" spans="2:43" s="2" customFormat="1" ht="64.349999999999994" customHeight="1" x14ac:dyDescent="0.2">
      <c r="B157" s="44"/>
      <c r="C157" s="44"/>
      <c r="D157" s="44"/>
      <c r="E157" s="44"/>
      <c r="F157" s="106"/>
      <c r="G157" s="106"/>
      <c r="H157" s="106"/>
      <c r="I157" s="106"/>
      <c r="J157" s="106"/>
      <c r="K157" s="106"/>
      <c r="L157" s="106"/>
      <c r="M157" s="106"/>
      <c r="N157" s="44"/>
      <c r="O157" s="44"/>
      <c r="P157" s="44"/>
      <c r="Q157" s="44"/>
      <c r="U157" s="44"/>
      <c r="V157" s="44"/>
      <c r="W157" s="44"/>
      <c r="X157" s="44"/>
      <c r="Y157" s="44"/>
      <c r="Z157" s="44"/>
      <c r="AA157" s="44"/>
      <c r="AB157" s="44"/>
      <c r="AC157" s="44"/>
      <c r="AD157" s="44"/>
      <c r="AF157" s="44"/>
      <c r="AQ157" s="3"/>
    </row>
    <row r="158" spans="2:43" s="2" customFormat="1" ht="64.349999999999994" customHeight="1" x14ac:dyDescent="0.2">
      <c r="B158" s="44"/>
      <c r="C158" s="44"/>
      <c r="D158" s="44"/>
      <c r="E158" s="44"/>
      <c r="F158" s="106"/>
      <c r="G158" s="106"/>
      <c r="H158" s="106"/>
      <c r="I158" s="106"/>
      <c r="J158" s="106"/>
      <c r="K158" s="106"/>
      <c r="L158" s="106"/>
      <c r="M158" s="106"/>
      <c r="N158" s="44"/>
      <c r="O158" s="44"/>
      <c r="P158" s="44"/>
      <c r="Q158" s="44"/>
      <c r="U158" s="44"/>
      <c r="V158" s="44"/>
      <c r="W158" s="44"/>
      <c r="X158" s="44"/>
      <c r="Y158" s="44"/>
      <c r="Z158" s="44"/>
      <c r="AA158" s="44"/>
      <c r="AB158" s="44"/>
      <c r="AC158" s="44"/>
      <c r="AD158" s="44"/>
      <c r="AF158" s="44"/>
      <c r="AQ158" s="3"/>
    </row>
    <row r="159" spans="2:43" s="2" customFormat="1" ht="64.349999999999994" customHeight="1" x14ac:dyDescent="0.2">
      <c r="B159" s="44"/>
      <c r="C159" s="44"/>
      <c r="D159" s="44"/>
      <c r="E159" s="44"/>
      <c r="F159" s="106"/>
      <c r="G159" s="106"/>
      <c r="H159" s="106"/>
      <c r="I159" s="106"/>
      <c r="J159" s="106"/>
      <c r="K159" s="106"/>
      <c r="L159" s="106"/>
      <c r="M159" s="106"/>
      <c r="N159" s="44"/>
      <c r="O159" s="44"/>
      <c r="P159" s="44"/>
      <c r="Q159" s="44"/>
      <c r="U159" s="44"/>
      <c r="V159" s="44"/>
      <c r="W159" s="44"/>
      <c r="X159" s="44"/>
      <c r="Y159" s="44"/>
      <c r="Z159" s="44"/>
      <c r="AA159" s="44"/>
      <c r="AB159" s="44"/>
      <c r="AC159" s="44"/>
      <c r="AD159" s="44"/>
      <c r="AF159" s="44"/>
      <c r="AQ159" s="3"/>
    </row>
    <row r="160" spans="2:43" s="2" customFormat="1" ht="64.349999999999994" customHeight="1" x14ac:dyDescent="0.2">
      <c r="B160" s="44"/>
      <c r="C160" s="44"/>
      <c r="D160" s="44"/>
      <c r="E160" s="44"/>
      <c r="F160" s="106"/>
      <c r="G160" s="106"/>
      <c r="H160" s="106"/>
      <c r="I160" s="106"/>
      <c r="J160" s="106"/>
      <c r="K160" s="106"/>
      <c r="L160" s="106"/>
      <c r="M160" s="106"/>
      <c r="N160" s="44"/>
      <c r="O160" s="44"/>
      <c r="P160" s="44"/>
      <c r="Q160" s="44"/>
      <c r="U160" s="44"/>
      <c r="V160" s="44"/>
      <c r="W160" s="44"/>
      <c r="X160" s="44"/>
      <c r="Y160" s="44"/>
      <c r="Z160" s="44"/>
      <c r="AA160" s="44"/>
      <c r="AB160" s="44"/>
      <c r="AC160" s="44"/>
      <c r="AD160" s="44"/>
      <c r="AF160" s="44"/>
      <c r="AQ160" s="3"/>
    </row>
    <row r="161" spans="2:43" s="2" customFormat="1" ht="64.349999999999994" customHeight="1" x14ac:dyDescent="0.2">
      <c r="B161" s="44"/>
      <c r="C161" s="44"/>
      <c r="D161" s="44"/>
      <c r="E161" s="44"/>
      <c r="F161" s="106"/>
      <c r="G161" s="106"/>
      <c r="H161" s="106"/>
      <c r="I161" s="106"/>
      <c r="J161" s="106"/>
      <c r="K161" s="106"/>
      <c r="L161" s="106"/>
      <c r="M161" s="106"/>
      <c r="N161" s="44"/>
      <c r="O161" s="44"/>
      <c r="P161" s="44"/>
      <c r="Q161" s="44"/>
      <c r="U161" s="44"/>
      <c r="V161" s="44"/>
      <c r="W161" s="44"/>
      <c r="X161" s="44"/>
      <c r="Y161" s="44"/>
      <c r="Z161" s="44"/>
      <c r="AA161" s="44"/>
      <c r="AB161" s="44"/>
      <c r="AC161" s="44"/>
      <c r="AD161" s="44"/>
      <c r="AF161" s="44"/>
      <c r="AQ161" s="3"/>
    </row>
    <row r="162" spans="2:43" s="2" customFormat="1" ht="64.349999999999994" customHeight="1" x14ac:dyDescent="0.2">
      <c r="B162" s="44"/>
      <c r="C162" s="44"/>
      <c r="D162" s="44"/>
      <c r="E162" s="44"/>
      <c r="F162" s="106"/>
      <c r="G162" s="106"/>
      <c r="H162" s="106"/>
      <c r="I162" s="106"/>
      <c r="J162" s="106"/>
      <c r="K162" s="106"/>
      <c r="L162" s="106"/>
      <c r="M162" s="106"/>
      <c r="N162" s="44"/>
      <c r="O162" s="44"/>
      <c r="P162" s="44"/>
      <c r="Q162" s="44"/>
      <c r="U162" s="44"/>
      <c r="V162" s="44"/>
      <c r="W162" s="44"/>
      <c r="X162" s="44"/>
      <c r="Y162" s="44"/>
      <c r="Z162" s="44"/>
      <c r="AA162" s="44"/>
      <c r="AB162" s="44"/>
      <c r="AC162" s="44"/>
      <c r="AD162" s="44"/>
      <c r="AF162" s="44"/>
      <c r="AQ162" s="3"/>
    </row>
  </sheetData>
  <sheetProtection algorithmName="SHA-512" hashValue="uiGtYLUEIMrLqiKQckNvWjMfsMkHfnbu/riq5MznMZbKi7bJtcKSqC7TeosscgUh+sKodqUit8NAQAzUCxdutA==" saltValue="tyDq44c1cL2YELYG3TycuQ==" spinCount="100000" sheet="1" objects="1" scenarios="1"/>
  <mergeCells count="3">
    <mergeCell ref="F2:H2"/>
    <mergeCell ref="F3:H3"/>
    <mergeCell ref="F4:H4"/>
  </mergeCells>
  <conditionalFormatting sqref="AK41:AL41">
    <cfRule type="duplicateValues" dxfId="12" priority="5"/>
  </conditionalFormatting>
  <conditionalFormatting sqref="AL54:AM54">
    <cfRule type="duplicateValues" dxfId="11" priority="4"/>
  </conditionalFormatting>
  <conditionalFormatting sqref="AL55:AM55">
    <cfRule type="duplicateValues" dxfId="10" priority="1"/>
  </conditionalFormatting>
  <conditionalFormatting sqref="AL56:AM56">
    <cfRule type="duplicateValues" dxfId="9" priority="3"/>
  </conditionalFormatting>
  <conditionalFormatting sqref="AL57:AM57">
    <cfRule type="duplicateValues" dxfId="8" priority="2"/>
  </conditionalFormatting>
  <dataValidations disablePrompts="1" count="1">
    <dataValidation type="list" allowBlank="1" showInputMessage="1" showErrorMessage="1" sqref="O53:O55 N51:N52">
      <formula1>"Número,Porcentaje"</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2:Y126"/>
  <sheetViews>
    <sheetView zoomScale="85" zoomScaleNormal="85" workbookViewId="0">
      <selection activeCell="A3" sqref="A3"/>
    </sheetView>
  </sheetViews>
  <sheetFormatPr baseColWidth="10" defaultColWidth="11.42578125" defaultRowHeight="12.75" x14ac:dyDescent="0.25"/>
  <cols>
    <col min="1" max="1" width="4.140625" style="7" customWidth="1"/>
    <col min="2" max="2" width="28.140625" style="8" customWidth="1"/>
    <col min="3" max="3" width="31.28515625" style="8" customWidth="1"/>
    <col min="4" max="4" width="10.42578125" style="8" customWidth="1"/>
    <col min="5" max="5" width="29.7109375" style="8" customWidth="1"/>
    <col min="6" max="6" width="13.42578125" style="5" customWidth="1"/>
    <col min="7" max="7" width="27.140625" style="5" customWidth="1"/>
    <col min="8" max="11" width="38.28515625" style="5" customWidth="1"/>
    <col min="12" max="12" width="38.28515625" style="8" customWidth="1"/>
    <col min="13" max="20" width="38.28515625" style="7" customWidth="1"/>
    <col min="21" max="21" width="48.5703125" style="141" customWidth="1"/>
    <col min="22" max="24" width="17.42578125" style="7" customWidth="1"/>
    <col min="25" max="16384" width="11.42578125" style="7"/>
  </cols>
  <sheetData>
    <row r="2" spans="2:24" s="6" customFormat="1" ht="27.75" customHeight="1" x14ac:dyDescent="0.2">
      <c r="B2" s="38"/>
      <c r="C2" s="36"/>
      <c r="D2" s="337" t="s">
        <v>3213</v>
      </c>
      <c r="E2" s="337"/>
      <c r="F2" s="337"/>
      <c r="G2" s="337"/>
      <c r="H2" s="39"/>
      <c r="I2" s="39"/>
      <c r="J2" s="40"/>
      <c r="K2" s="20"/>
      <c r="L2" s="20"/>
    </row>
    <row r="3" spans="2:24" s="6" customFormat="1" ht="19.5" customHeight="1" x14ac:dyDescent="0.2">
      <c r="B3" s="41"/>
      <c r="C3" s="18"/>
      <c r="D3" s="337" t="s">
        <v>4976</v>
      </c>
      <c r="E3" s="337"/>
      <c r="F3" s="337"/>
      <c r="G3" s="337"/>
      <c r="H3" s="19"/>
      <c r="I3" s="19"/>
      <c r="J3" s="42"/>
      <c r="K3" s="20"/>
      <c r="L3" s="20"/>
    </row>
    <row r="4" spans="2:24" s="6" customFormat="1" ht="21.75" customHeight="1" thickBot="1" x14ac:dyDescent="0.25">
      <c r="B4" s="41"/>
      <c r="C4" s="18"/>
      <c r="D4" s="337" t="s">
        <v>2948</v>
      </c>
      <c r="E4" s="337"/>
      <c r="F4" s="337"/>
      <c r="G4" s="337"/>
      <c r="H4" s="19"/>
      <c r="I4" s="19"/>
      <c r="J4" s="35" t="s">
        <v>2961</v>
      </c>
      <c r="K4" s="20"/>
      <c r="L4" s="20"/>
    </row>
    <row r="5" spans="2:24" s="6" customFormat="1" ht="9" customHeight="1" x14ac:dyDescent="0.2">
      <c r="B5" s="137"/>
      <c r="D5" s="138"/>
      <c r="E5" s="138"/>
      <c r="F5" s="138"/>
      <c r="G5" s="138"/>
      <c r="H5" s="139"/>
      <c r="I5" s="139"/>
      <c r="J5" s="140"/>
      <c r="K5" s="20"/>
      <c r="L5" s="20"/>
    </row>
    <row r="6" spans="2:24" ht="14.45" customHeight="1" thickBot="1" x14ac:dyDescent="0.25">
      <c r="B6" s="10" t="s">
        <v>3737</v>
      </c>
    </row>
    <row r="7" spans="2:24" x14ac:dyDescent="0.25">
      <c r="V7" s="342" t="s">
        <v>3738</v>
      </c>
      <c r="W7" s="343"/>
      <c r="X7" s="344"/>
    </row>
    <row r="8" spans="2:24" s="11" customFormat="1" ht="42" customHeight="1" x14ac:dyDescent="0.25">
      <c r="B8" s="142" t="s">
        <v>3739</v>
      </c>
      <c r="C8" s="142" t="s">
        <v>3740</v>
      </c>
      <c r="D8" s="142" t="s">
        <v>3741</v>
      </c>
      <c r="E8" s="142" t="s">
        <v>2316</v>
      </c>
      <c r="F8" s="142" t="s">
        <v>3742</v>
      </c>
      <c r="G8" s="142" t="s">
        <v>3743</v>
      </c>
      <c r="H8" s="142" t="s">
        <v>3744</v>
      </c>
      <c r="I8" s="142" t="s">
        <v>3745</v>
      </c>
      <c r="J8" s="142" t="s">
        <v>3746</v>
      </c>
      <c r="K8" s="142" t="s">
        <v>3747</v>
      </c>
      <c r="L8" s="142" t="s">
        <v>3748</v>
      </c>
      <c r="M8" s="142" t="s">
        <v>3749</v>
      </c>
      <c r="N8" s="142" t="s">
        <v>3750</v>
      </c>
      <c r="O8" s="142" t="s">
        <v>3751</v>
      </c>
      <c r="P8" s="142" t="s">
        <v>3752</v>
      </c>
      <c r="Q8" s="142" t="s">
        <v>3753</v>
      </c>
      <c r="R8" s="142" t="s">
        <v>3754</v>
      </c>
      <c r="S8" s="142" t="s">
        <v>3755</v>
      </c>
      <c r="T8" s="142" t="s">
        <v>3211</v>
      </c>
      <c r="U8" s="142" t="s">
        <v>3756</v>
      </c>
      <c r="V8" s="143" t="s">
        <v>3757</v>
      </c>
      <c r="W8" s="143" t="s">
        <v>3758</v>
      </c>
      <c r="X8" s="144" t="s">
        <v>3759</v>
      </c>
    </row>
    <row r="9" spans="2:24" s="11" customFormat="1" ht="25.15" customHeight="1" x14ac:dyDescent="0.25">
      <c r="B9" s="338" t="s">
        <v>3760</v>
      </c>
      <c r="C9" s="339" t="s">
        <v>3545</v>
      </c>
      <c r="D9" s="340">
        <v>1</v>
      </c>
      <c r="E9" s="338" t="s">
        <v>3761</v>
      </c>
      <c r="F9" s="341">
        <v>1</v>
      </c>
      <c r="G9" s="74" t="s">
        <v>3762</v>
      </c>
      <c r="H9" s="145">
        <v>0.08</v>
      </c>
      <c r="I9" s="145">
        <v>0.1</v>
      </c>
      <c r="J9" s="145">
        <v>0.08</v>
      </c>
      <c r="K9" s="145">
        <v>0.08</v>
      </c>
      <c r="L9" s="145">
        <v>0.08</v>
      </c>
      <c r="M9" s="145">
        <v>0.08</v>
      </c>
      <c r="N9" s="145">
        <v>0.08</v>
      </c>
      <c r="O9" s="145">
        <v>0.08</v>
      </c>
      <c r="P9" s="145">
        <v>0.08</v>
      </c>
      <c r="Q9" s="145">
        <v>0.08</v>
      </c>
      <c r="R9" s="145">
        <v>0.1</v>
      </c>
      <c r="S9" s="145">
        <v>0.08</v>
      </c>
      <c r="T9" s="76">
        <f>SUM(H9:S9)</f>
        <v>0.99999999999999978</v>
      </c>
      <c r="U9" s="338" t="s">
        <v>3763</v>
      </c>
      <c r="V9" s="345">
        <f>SUM(H9:J9)</f>
        <v>0.26</v>
      </c>
      <c r="W9" s="345">
        <f>SUM(H11:J11)</f>
        <v>0.26</v>
      </c>
      <c r="X9" s="345">
        <f>W9/V9</f>
        <v>1</v>
      </c>
    </row>
    <row r="10" spans="2:24" s="11" customFormat="1" ht="50.1" customHeight="1" x14ac:dyDescent="0.25">
      <c r="B10" s="338"/>
      <c r="C10" s="339"/>
      <c r="D10" s="340"/>
      <c r="E10" s="338"/>
      <c r="F10" s="341"/>
      <c r="G10" s="74" t="s">
        <v>3764</v>
      </c>
      <c r="H10" s="77" t="s">
        <v>3765</v>
      </c>
      <c r="I10" s="77" t="s">
        <v>3765</v>
      </c>
      <c r="J10" s="77" t="s">
        <v>3765</v>
      </c>
      <c r="K10" s="77" t="s">
        <v>3765</v>
      </c>
      <c r="L10" s="77" t="s">
        <v>3765</v>
      </c>
      <c r="M10" s="77" t="s">
        <v>3765</v>
      </c>
      <c r="N10" s="77" t="s">
        <v>3765</v>
      </c>
      <c r="O10" s="77" t="s">
        <v>3765</v>
      </c>
      <c r="P10" s="77" t="s">
        <v>3765</v>
      </c>
      <c r="Q10" s="77" t="s">
        <v>3765</v>
      </c>
      <c r="R10" s="77" t="s">
        <v>3765</v>
      </c>
      <c r="S10" s="77" t="s">
        <v>3765</v>
      </c>
      <c r="T10" s="76" t="s">
        <v>475</v>
      </c>
      <c r="U10" s="338"/>
      <c r="V10" s="346"/>
      <c r="W10" s="346"/>
      <c r="X10" s="346"/>
    </row>
    <row r="11" spans="2:24" s="11" customFormat="1" ht="25.15" customHeight="1" x14ac:dyDescent="0.25">
      <c r="B11" s="338"/>
      <c r="C11" s="339"/>
      <c r="D11" s="340"/>
      <c r="E11" s="338"/>
      <c r="F11" s="341"/>
      <c r="G11" s="74" t="s">
        <v>3766</v>
      </c>
      <c r="H11" s="146">
        <v>0.08</v>
      </c>
      <c r="I11" s="146">
        <v>0.1</v>
      </c>
      <c r="J11" s="146">
        <v>0.08</v>
      </c>
      <c r="K11" s="146"/>
      <c r="L11" s="146"/>
      <c r="M11" s="146"/>
      <c r="N11" s="146"/>
      <c r="O11" s="146"/>
      <c r="P11" s="146"/>
      <c r="Q11" s="146"/>
      <c r="R11" s="146"/>
      <c r="S11" s="146"/>
      <c r="T11" s="76">
        <f>SUM(H11:S11)</f>
        <v>0.26</v>
      </c>
      <c r="U11" s="338"/>
      <c r="V11" s="346"/>
      <c r="W11" s="346"/>
      <c r="X11" s="346"/>
    </row>
    <row r="12" spans="2:24" s="11" customFormat="1" ht="25.15" customHeight="1" x14ac:dyDescent="0.25">
      <c r="B12" s="338"/>
      <c r="C12" s="339"/>
      <c r="D12" s="340"/>
      <c r="E12" s="338"/>
      <c r="F12" s="341"/>
      <c r="G12" s="73" t="s">
        <v>3767</v>
      </c>
      <c r="H12" s="117">
        <f>+H11/H9</f>
        <v>1</v>
      </c>
      <c r="I12" s="117">
        <f t="shared" ref="I12:J12" si="0">+I11/I9</f>
        <v>1</v>
      </c>
      <c r="J12" s="117">
        <f t="shared" si="0"/>
        <v>1</v>
      </c>
      <c r="K12" s="117"/>
      <c r="L12" s="117"/>
      <c r="M12" s="117"/>
      <c r="N12" s="117"/>
      <c r="O12" s="117"/>
      <c r="P12" s="117"/>
      <c r="Q12" s="117"/>
      <c r="R12" s="117"/>
      <c r="S12" s="117"/>
      <c r="T12" s="76" t="s">
        <v>475</v>
      </c>
      <c r="U12" s="338"/>
      <c r="V12" s="346"/>
      <c r="W12" s="346"/>
      <c r="X12" s="346"/>
    </row>
    <row r="13" spans="2:24" s="11" customFormat="1" ht="25.15" customHeight="1" x14ac:dyDescent="0.25">
      <c r="B13" s="338" t="s">
        <v>3768</v>
      </c>
      <c r="C13" s="339" t="s">
        <v>3545</v>
      </c>
      <c r="D13" s="340">
        <v>2</v>
      </c>
      <c r="E13" s="338" t="s">
        <v>3769</v>
      </c>
      <c r="F13" s="341">
        <v>1</v>
      </c>
      <c r="G13" s="74" t="s">
        <v>3762</v>
      </c>
      <c r="H13" s="145">
        <v>0.08</v>
      </c>
      <c r="I13" s="145">
        <v>0.1</v>
      </c>
      <c r="J13" s="145">
        <v>0.08</v>
      </c>
      <c r="K13" s="145">
        <v>0.08</v>
      </c>
      <c r="L13" s="145">
        <v>0.08</v>
      </c>
      <c r="M13" s="145">
        <v>0.08</v>
      </c>
      <c r="N13" s="145">
        <v>0.08</v>
      </c>
      <c r="O13" s="145">
        <v>0.08</v>
      </c>
      <c r="P13" s="145">
        <v>0.08</v>
      </c>
      <c r="Q13" s="145">
        <v>0.08</v>
      </c>
      <c r="R13" s="145">
        <v>0.1</v>
      </c>
      <c r="S13" s="145">
        <v>0.08</v>
      </c>
      <c r="T13" s="76">
        <f>SUM(H13:S13)</f>
        <v>0.99999999999999978</v>
      </c>
      <c r="U13" s="338" t="s">
        <v>3770</v>
      </c>
      <c r="V13" s="345">
        <f>SUM(H13:J13)</f>
        <v>0.26</v>
      </c>
      <c r="W13" s="345">
        <f>SUM(H15:J15)</f>
        <v>0.26</v>
      </c>
      <c r="X13" s="345">
        <f>W13/V13</f>
        <v>1</v>
      </c>
    </row>
    <row r="14" spans="2:24" s="11" customFormat="1" ht="50.1" customHeight="1" x14ac:dyDescent="0.25">
      <c r="B14" s="338"/>
      <c r="C14" s="339"/>
      <c r="D14" s="340"/>
      <c r="E14" s="338"/>
      <c r="F14" s="341"/>
      <c r="G14" s="74" t="s">
        <v>3764</v>
      </c>
      <c r="H14" s="77" t="s">
        <v>3765</v>
      </c>
      <c r="I14" s="77" t="s">
        <v>3765</v>
      </c>
      <c r="J14" s="77" t="s">
        <v>3765</v>
      </c>
      <c r="K14" s="77" t="s">
        <v>3765</v>
      </c>
      <c r="L14" s="77" t="s">
        <v>3765</v>
      </c>
      <c r="M14" s="77" t="s">
        <v>3765</v>
      </c>
      <c r="N14" s="77" t="s">
        <v>3765</v>
      </c>
      <c r="O14" s="77" t="s">
        <v>3765</v>
      </c>
      <c r="P14" s="77" t="s">
        <v>3765</v>
      </c>
      <c r="Q14" s="77" t="s">
        <v>3765</v>
      </c>
      <c r="R14" s="77" t="s">
        <v>3765</v>
      </c>
      <c r="S14" s="77" t="s">
        <v>3765</v>
      </c>
      <c r="T14" s="76" t="s">
        <v>475</v>
      </c>
      <c r="U14" s="338"/>
      <c r="V14" s="346"/>
      <c r="W14" s="346"/>
      <c r="X14" s="346"/>
    </row>
    <row r="15" spans="2:24" s="11" customFormat="1" ht="25.15" customHeight="1" x14ac:dyDescent="0.25">
      <c r="B15" s="338"/>
      <c r="C15" s="339"/>
      <c r="D15" s="340"/>
      <c r="E15" s="338"/>
      <c r="F15" s="341"/>
      <c r="G15" s="74" t="s">
        <v>3766</v>
      </c>
      <c r="H15" s="146">
        <v>0.08</v>
      </c>
      <c r="I15" s="146">
        <v>0.1</v>
      </c>
      <c r="J15" s="146">
        <v>0.08</v>
      </c>
      <c r="K15" s="146"/>
      <c r="L15" s="146"/>
      <c r="M15" s="146"/>
      <c r="N15" s="146"/>
      <c r="O15" s="146"/>
      <c r="P15" s="146"/>
      <c r="Q15" s="146"/>
      <c r="R15" s="146"/>
      <c r="S15" s="146"/>
      <c r="T15" s="76">
        <f>SUM(H15:S15)</f>
        <v>0.26</v>
      </c>
      <c r="U15" s="338"/>
      <c r="V15" s="346"/>
      <c r="W15" s="346"/>
      <c r="X15" s="346"/>
    </row>
    <row r="16" spans="2:24" s="11" customFormat="1" ht="25.15" customHeight="1" x14ac:dyDescent="0.25">
      <c r="B16" s="338"/>
      <c r="C16" s="339"/>
      <c r="D16" s="340"/>
      <c r="E16" s="338"/>
      <c r="F16" s="341"/>
      <c r="G16" s="73" t="s">
        <v>3767</v>
      </c>
      <c r="H16" s="117">
        <f>+H15/H13</f>
        <v>1</v>
      </c>
      <c r="I16" s="117">
        <f t="shared" ref="I16:J16" si="1">+I15/I13</f>
        <v>1</v>
      </c>
      <c r="J16" s="117">
        <f t="shared" si="1"/>
        <v>1</v>
      </c>
      <c r="K16" s="117"/>
      <c r="L16" s="117"/>
      <c r="M16" s="117"/>
      <c r="N16" s="117"/>
      <c r="O16" s="117"/>
      <c r="P16" s="117"/>
      <c r="Q16" s="117"/>
      <c r="R16" s="117"/>
      <c r="S16" s="117"/>
      <c r="T16" s="76" t="s">
        <v>475</v>
      </c>
      <c r="U16" s="338"/>
      <c r="V16" s="346"/>
      <c r="W16" s="346"/>
      <c r="X16" s="346"/>
    </row>
    <row r="17" spans="2:24" s="11" customFormat="1" ht="25.15" customHeight="1" x14ac:dyDescent="0.25">
      <c r="B17" s="338" t="s">
        <v>3771</v>
      </c>
      <c r="C17" s="339" t="s">
        <v>3545</v>
      </c>
      <c r="D17" s="340">
        <v>3</v>
      </c>
      <c r="E17" s="338" t="s">
        <v>3772</v>
      </c>
      <c r="F17" s="341">
        <v>1</v>
      </c>
      <c r="G17" s="74" t="s">
        <v>3762</v>
      </c>
      <c r="H17" s="145">
        <v>0.08</v>
      </c>
      <c r="I17" s="145">
        <v>0.1</v>
      </c>
      <c r="J17" s="145">
        <v>0.08</v>
      </c>
      <c r="K17" s="145">
        <v>0.08</v>
      </c>
      <c r="L17" s="145">
        <v>0.08</v>
      </c>
      <c r="M17" s="145">
        <v>0.08</v>
      </c>
      <c r="N17" s="145">
        <v>0.08</v>
      </c>
      <c r="O17" s="145">
        <v>0.08</v>
      </c>
      <c r="P17" s="145">
        <v>0.08</v>
      </c>
      <c r="Q17" s="145">
        <v>0.08</v>
      </c>
      <c r="R17" s="145">
        <v>0.1</v>
      </c>
      <c r="S17" s="145">
        <v>0.08</v>
      </c>
      <c r="T17" s="76">
        <f>SUM(H17:S17)</f>
        <v>0.99999999999999978</v>
      </c>
      <c r="U17" s="338" t="s">
        <v>3773</v>
      </c>
      <c r="V17" s="345">
        <f>SUM(H17:J17)</f>
        <v>0.26</v>
      </c>
      <c r="W17" s="345">
        <f>SUM(H19:J19)</f>
        <v>0.26</v>
      </c>
      <c r="X17" s="345">
        <f>W17/V17</f>
        <v>1</v>
      </c>
    </row>
    <row r="18" spans="2:24" s="11" customFormat="1" ht="50.1" customHeight="1" x14ac:dyDescent="0.25">
      <c r="B18" s="338"/>
      <c r="C18" s="339"/>
      <c r="D18" s="340"/>
      <c r="E18" s="338"/>
      <c r="F18" s="341"/>
      <c r="G18" s="74" t="s">
        <v>3764</v>
      </c>
      <c r="H18" s="77" t="s">
        <v>3765</v>
      </c>
      <c r="I18" s="77" t="s">
        <v>3765</v>
      </c>
      <c r="J18" s="77" t="s">
        <v>3765</v>
      </c>
      <c r="K18" s="77" t="s">
        <v>3765</v>
      </c>
      <c r="L18" s="77" t="s">
        <v>3765</v>
      </c>
      <c r="M18" s="77" t="s">
        <v>3765</v>
      </c>
      <c r="N18" s="77" t="s">
        <v>3765</v>
      </c>
      <c r="O18" s="77" t="s">
        <v>3765</v>
      </c>
      <c r="P18" s="77" t="s">
        <v>3765</v>
      </c>
      <c r="Q18" s="77" t="s">
        <v>3765</v>
      </c>
      <c r="R18" s="77" t="s">
        <v>3765</v>
      </c>
      <c r="S18" s="77" t="s">
        <v>3765</v>
      </c>
      <c r="T18" s="76" t="s">
        <v>475</v>
      </c>
      <c r="U18" s="338"/>
      <c r="V18" s="346"/>
      <c r="W18" s="346"/>
      <c r="X18" s="346"/>
    </row>
    <row r="19" spans="2:24" s="11" customFormat="1" ht="25.15" customHeight="1" x14ac:dyDescent="0.25">
      <c r="B19" s="338"/>
      <c r="C19" s="339"/>
      <c r="D19" s="340"/>
      <c r="E19" s="338"/>
      <c r="F19" s="341"/>
      <c r="G19" s="74" t="s">
        <v>3766</v>
      </c>
      <c r="H19" s="146">
        <v>0.08</v>
      </c>
      <c r="I19" s="146">
        <v>0.1</v>
      </c>
      <c r="J19" s="146">
        <v>0.08</v>
      </c>
      <c r="K19" s="146"/>
      <c r="L19" s="146"/>
      <c r="M19" s="146"/>
      <c r="N19" s="146"/>
      <c r="O19" s="146"/>
      <c r="P19" s="146"/>
      <c r="Q19" s="146"/>
      <c r="R19" s="146"/>
      <c r="S19" s="146"/>
      <c r="T19" s="76">
        <f>SUM(H19:S19)</f>
        <v>0.26</v>
      </c>
      <c r="U19" s="338"/>
      <c r="V19" s="346"/>
      <c r="W19" s="346"/>
      <c r="X19" s="346"/>
    </row>
    <row r="20" spans="2:24" s="11" customFormat="1" ht="25.15" customHeight="1" x14ac:dyDescent="0.25">
      <c r="B20" s="338"/>
      <c r="C20" s="339"/>
      <c r="D20" s="340"/>
      <c r="E20" s="338"/>
      <c r="F20" s="341"/>
      <c r="G20" s="73" t="s">
        <v>3767</v>
      </c>
      <c r="H20" s="78">
        <f>+H19/H17</f>
        <v>1</v>
      </c>
      <c r="I20" s="78">
        <f t="shared" ref="I20:J20" si="2">+I19/I17</f>
        <v>1</v>
      </c>
      <c r="J20" s="78">
        <f t="shared" si="2"/>
        <v>1</v>
      </c>
      <c r="K20" s="78"/>
      <c r="L20" s="78"/>
      <c r="M20" s="78"/>
      <c r="N20" s="78"/>
      <c r="O20" s="78"/>
      <c r="P20" s="78"/>
      <c r="Q20" s="78"/>
      <c r="R20" s="78"/>
      <c r="S20" s="78"/>
      <c r="T20" s="76" t="s">
        <v>475</v>
      </c>
      <c r="U20" s="338"/>
      <c r="V20" s="346"/>
      <c r="W20" s="346"/>
      <c r="X20" s="346"/>
    </row>
    <row r="21" spans="2:24" s="11" customFormat="1" ht="25.15" customHeight="1" x14ac:dyDescent="0.25">
      <c r="B21" s="338" t="s">
        <v>3774</v>
      </c>
      <c r="C21" s="339" t="s">
        <v>3545</v>
      </c>
      <c r="D21" s="340">
        <v>4</v>
      </c>
      <c r="E21" s="338" t="s">
        <v>3775</v>
      </c>
      <c r="F21" s="341">
        <v>1</v>
      </c>
      <c r="G21" s="74" t="s">
        <v>3762</v>
      </c>
      <c r="H21" s="78">
        <v>0.08</v>
      </c>
      <c r="I21" s="78">
        <v>0.1</v>
      </c>
      <c r="J21" s="78">
        <v>0.08</v>
      </c>
      <c r="K21" s="78">
        <v>0.08</v>
      </c>
      <c r="L21" s="78">
        <v>0.08</v>
      </c>
      <c r="M21" s="78">
        <v>0.08</v>
      </c>
      <c r="N21" s="78">
        <v>0.08</v>
      </c>
      <c r="O21" s="78">
        <v>0.08</v>
      </c>
      <c r="P21" s="78">
        <v>0.08</v>
      </c>
      <c r="Q21" s="78">
        <v>0.08</v>
      </c>
      <c r="R21" s="78">
        <v>0.1</v>
      </c>
      <c r="S21" s="78">
        <v>0.08</v>
      </c>
      <c r="T21" s="76">
        <f>SUM(H21:S21)</f>
        <v>0.99999999999999978</v>
      </c>
      <c r="U21" s="338" t="s">
        <v>3776</v>
      </c>
      <c r="V21" s="345">
        <f>SUM(H21:J21)</f>
        <v>0.26</v>
      </c>
      <c r="W21" s="345">
        <f>SUM(H23:J23)</f>
        <v>0.26</v>
      </c>
      <c r="X21" s="345">
        <f>W21/V21</f>
        <v>1</v>
      </c>
    </row>
    <row r="22" spans="2:24" s="11" customFormat="1" ht="50.1" customHeight="1" x14ac:dyDescent="0.25">
      <c r="B22" s="338"/>
      <c r="C22" s="339"/>
      <c r="D22" s="340"/>
      <c r="E22" s="338"/>
      <c r="F22" s="341"/>
      <c r="G22" s="74" t="s">
        <v>3764</v>
      </c>
      <c r="H22" s="77" t="s">
        <v>3765</v>
      </c>
      <c r="I22" s="77" t="s">
        <v>3765</v>
      </c>
      <c r="J22" s="77" t="s">
        <v>3765</v>
      </c>
      <c r="K22" s="77" t="s">
        <v>3765</v>
      </c>
      <c r="L22" s="77" t="s">
        <v>3765</v>
      </c>
      <c r="M22" s="77" t="s">
        <v>3765</v>
      </c>
      <c r="N22" s="77" t="s">
        <v>3765</v>
      </c>
      <c r="O22" s="77" t="s">
        <v>3765</v>
      </c>
      <c r="P22" s="77" t="s">
        <v>3765</v>
      </c>
      <c r="Q22" s="77" t="s">
        <v>3765</v>
      </c>
      <c r="R22" s="77" t="s">
        <v>3765</v>
      </c>
      <c r="S22" s="77" t="s">
        <v>3765</v>
      </c>
      <c r="T22" s="76" t="s">
        <v>475</v>
      </c>
      <c r="U22" s="338"/>
      <c r="V22" s="346"/>
      <c r="W22" s="346"/>
      <c r="X22" s="346"/>
    </row>
    <row r="23" spans="2:24" s="11" customFormat="1" ht="25.15" customHeight="1" x14ac:dyDescent="0.25">
      <c r="B23" s="338"/>
      <c r="C23" s="339"/>
      <c r="D23" s="340"/>
      <c r="E23" s="338"/>
      <c r="F23" s="341"/>
      <c r="G23" s="74" t="s">
        <v>3766</v>
      </c>
      <c r="H23" s="146">
        <v>0.08</v>
      </c>
      <c r="I23" s="146">
        <v>0.1</v>
      </c>
      <c r="J23" s="146">
        <v>0.08</v>
      </c>
      <c r="K23" s="146"/>
      <c r="L23" s="146"/>
      <c r="M23" s="146"/>
      <c r="N23" s="146"/>
      <c r="O23" s="146"/>
      <c r="P23" s="146"/>
      <c r="Q23" s="146"/>
      <c r="R23" s="146"/>
      <c r="S23" s="146"/>
      <c r="T23" s="76">
        <f>SUM(H23:S23)</f>
        <v>0.26</v>
      </c>
      <c r="U23" s="338"/>
      <c r="V23" s="346"/>
      <c r="W23" s="346"/>
      <c r="X23" s="346"/>
    </row>
    <row r="24" spans="2:24" s="11" customFormat="1" ht="25.15" customHeight="1" x14ac:dyDescent="0.25">
      <c r="B24" s="338"/>
      <c r="C24" s="339"/>
      <c r="D24" s="340"/>
      <c r="E24" s="338"/>
      <c r="F24" s="341"/>
      <c r="G24" s="73" t="s">
        <v>3767</v>
      </c>
      <c r="H24" s="78">
        <f>+H23/H21</f>
        <v>1</v>
      </c>
      <c r="I24" s="78">
        <f t="shared" ref="I24:J24" si="3">+I23/I21</f>
        <v>1</v>
      </c>
      <c r="J24" s="78">
        <f t="shared" si="3"/>
        <v>1</v>
      </c>
      <c r="K24" s="78"/>
      <c r="L24" s="78"/>
      <c r="M24" s="78"/>
      <c r="N24" s="78"/>
      <c r="O24" s="78"/>
      <c r="P24" s="78"/>
      <c r="Q24" s="78"/>
      <c r="R24" s="78"/>
      <c r="S24" s="78"/>
      <c r="T24" s="76" t="s">
        <v>475</v>
      </c>
      <c r="U24" s="338"/>
      <c r="V24" s="346"/>
      <c r="W24" s="346"/>
      <c r="X24" s="346"/>
    </row>
    <row r="25" spans="2:24" s="11" customFormat="1" ht="25.15" customHeight="1" x14ac:dyDescent="0.25">
      <c r="B25" s="338" t="s">
        <v>3777</v>
      </c>
      <c r="C25" s="339" t="s">
        <v>3545</v>
      </c>
      <c r="D25" s="340">
        <v>5</v>
      </c>
      <c r="E25" s="338" t="s">
        <v>3778</v>
      </c>
      <c r="F25" s="341">
        <v>0.5</v>
      </c>
      <c r="G25" s="74" t="s">
        <v>3762</v>
      </c>
      <c r="H25" s="78">
        <v>0.08</v>
      </c>
      <c r="I25" s="78">
        <v>0.08</v>
      </c>
      <c r="J25" s="78">
        <v>0.08</v>
      </c>
      <c r="K25" s="78">
        <v>0.08</v>
      </c>
      <c r="L25" s="78">
        <v>0.08</v>
      </c>
      <c r="M25" s="78">
        <v>0.08</v>
      </c>
      <c r="N25" s="78">
        <v>0.08</v>
      </c>
      <c r="O25" s="78">
        <v>0.08</v>
      </c>
      <c r="P25" s="78">
        <v>0.09</v>
      </c>
      <c r="Q25" s="78">
        <v>0.09</v>
      </c>
      <c r="R25" s="78">
        <v>0.09</v>
      </c>
      <c r="S25" s="78">
        <v>0.09</v>
      </c>
      <c r="T25" s="76">
        <f>SUM(H25:S25)</f>
        <v>0.99999999999999989</v>
      </c>
      <c r="U25" s="338" t="s">
        <v>3779</v>
      </c>
      <c r="V25" s="345">
        <f>SUM(H25:J25)</f>
        <v>0.24</v>
      </c>
      <c r="W25" s="345">
        <f>SUM(H27:J27)</f>
        <v>0.24</v>
      </c>
      <c r="X25" s="345">
        <f>W25/V25</f>
        <v>1</v>
      </c>
    </row>
    <row r="26" spans="2:24" s="11" customFormat="1" ht="50.1" customHeight="1" x14ac:dyDescent="0.25">
      <c r="B26" s="338"/>
      <c r="C26" s="339"/>
      <c r="D26" s="340"/>
      <c r="E26" s="338"/>
      <c r="F26" s="341"/>
      <c r="G26" s="74" t="s">
        <v>3764</v>
      </c>
      <c r="H26" s="77" t="s">
        <v>3780</v>
      </c>
      <c r="I26" s="77" t="s">
        <v>3780</v>
      </c>
      <c r="J26" s="77" t="s">
        <v>3780</v>
      </c>
      <c r="K26" s="77" t="s">
        <v>3780</v>
      </c>
      <c r="L26" s="77" t="s">
        <v>3780</v>
      </c>
      <c r="M26" s="77" t="s">
        <v>3780</v>
      </c>
      <c r="N26" s="77" t="s">
        <v>3780</v>
      </c>
      <c r="O26" s="77" t="s">
        <v>3780</v>
      </c>
      <c r="P26" s="77" t="s">
        <v>3780</v>
      </c>
      <c r="Q26" s="77" t="s">
        <v>3780</v>
      </c>
      <c r="R26" s="77" t="s">
        <v>3780</v>
      </c>
      <c r="S26" s="77" t="s">
        <v>3780</v>
      </c>
      <c r="T26" s="76" t="s">
        <v>475</v>
      </c>
      <c r="U26" s="338"/>
      <c r="V26" s="346"/>
      <c r="W26" s="346"/>
      <c r="X26" s="346"/>
    </row>
    <row r="27" spans="2:24" s="11" customFormat="1" ht="25.15" customHeight="1" x14ac:dyDescent="0.25">
      <c r="B27" s="338"/>
      <c r="C27" s="339"/>
      <c r="D27" s="340"/>
      <c r="E27" s="338"/>
      <c r="F27" s="341"/>
      <c r="G27" s="74" t="s">
        <v>3766</v>
      </c>
      <c r="H27" s="146">
        <v>0.08</v>
      </c>
      <c r="I27" s="146">
        <v>0.08</v>
      </c>
      <c r="J27" s="146">
        <v>0.08</v>
      </c>
      <c r="K27" s="146"/>
      <c r="L27" s="146"/>
      <c r="M27" s="146"/>
      <c r="N27" s="146"/>
      <c r="O27" s="146"/>
      <c r="P27" s="146"/>
      <c r="Q27" s="146"/>
      <c r="R27" s="146"/>
      <c r="S27" s="146"/>
      <c r="T27" s="76">
        <f>SUM(H27:S27)</f>
        <v>0.24</v>
      </c>
      <c r="U27" s="338"/>
      <c r="V27" s="346"/>
      <c r="W27" s="346"/>
      <c r="X27" s="346"/>
    </row>
    <row r="28" spans="2:24" s="11" customFormat="1" ht="25.15" customHeight="1" x14ac:dyDescent="0.25">
      <c r="B28" s="338"/>
      <c r="C28" s="339"/>
      <c r="D28" s="340"/>
      <c r="E28" s="338"/>
      <c r="F28" s="341"/>
      <c r="G28" s="73" t="s">
        <v>3767</v>
      </c>
      <c r="H28" s="78">
        <f>+H27/H25</f>
        <v>1</v>
      </c>
      <c r="I28" s="78">
        <f t="shared" ref="I28:J28" si="4">+I27/I25</f>
        <v>1</v>
      </c>
      <c r="J28" s="78">
        <f t="shared" si="4"/>
        <v>1</v>
      </c>
      <c r="K28" s="78"/>
      <c r="L28" s="78"/>
      <c r="M28" s="78"/>
      <c r="N28" s="78"/>
      <c r="O28" s="78"/>
      <c r="P28" s="78"/>
      <c r="Q28" s="78"/>
      <c r="R28" s="78"/>
      <c r="S28" s="78"/>
      <c r="T28" s="76" t="s">
        <v>475</v>
      </c>
      <c r="U28" s="338"/>
      <c r="V28" s="346"/>
      <c r="W28" s="346"/>
      <c r="X28" s="346"/>
    </row>
    <row r="29" spans="2:24" s="11" customFormat="1" ht="25.15" customHeight="1" x14ac:dyDescent="0.25">
      <c r="B29" s="338" t="s">
        <v>3777</v>
      </c>
      <c r="C29" s="339" t="s">
        <v>3545</v>
      </c>
      <c r="D29" s="340">
        <v>6</v>
      </c>
      <c r="E29" s="338" t="s">
        <v>3781</v>
      </c>
      <c r="F29" s="341">
        <v>0.4</v>
      </c>
      <c r="G29" s="74" t="s">
        <v>3762</v>
      </c>
      <c r="H29" s="78">
        <v>0.08</v>
      </c>
      <c r="I29" s="78">
        <v>0.08</v>
      </c>
      <c r="J29" s="78">
        <v>0.08</v>
      </c>
      <c r="K29" s="78">
        <v>0.08</v>
      </c>
      <c r="L29" s="78">
        <v>0.08</v>
      </c>
      <c r="M29" s="78">
        <v>0.08</v>
      </c>
      <c r="N29" s="78">
        <v>0.08</v>
      </c>
      <c r="O29" s="78">
        <v>0.08</v>
      </c>
      <c r="P29" s="78">
        <v>0.09</v>
      </c>
      <c r="Q29" s="78">
        <v>0.09</v>
      </c>
      <c r="R29" s="78">
        <v>0.09</v>
      </c>
      <c r="S29" s="78">
        <v>0.09</v>
      </c>
      <c r="T29" s="76">
        <f>SUM(H29:S29)</f>
        <v>0.99999999999999989</v>
      </c>
      <c r="U29" s="338" t="s">
        <v>3782</v>
      </c>
      <c r="V29" s="345">
        <f>SUM(H29:J29)</f>
        <v>0.24</v>
      </c>
      <c r="W29" s="345">
        <f>SUM(H31:J31)</f>
        <v>0.24</v>
      </c>
      <c r="X29" s="345">
        <f>W29/V29</f>
        <v>1</v>
      </c>
    </row>
    <row r="30" spans="2:24" s="11" customFormat="1" ht="50.1" customHeight="1" x14ac:dyDescent="0.25">
      <c r="B30" s="338"/>
      <c r="C30" s="339"/>
      <c r="D30" s="340"/>
      <c r="E30" s="338"/>
      <c r="F30" s="341"/>
      <c r="G30" s="74" t="s">
        <v>3764</v>
      </c>
      <c r="H30" s="77" t="s">
        <v>3783</v>
      </c>
      <c r="I30" s="77" t="s">
        <v>3783</v>
      </c>
      <c r="J30" s="77" t="s">
        <v>3783</v>
      </c>
      <c r="K30" s="77" t="s">
        <v>3783</v>
      </c>
      <c r="L30" s="77" t="s">
        <v>3783</v>
      </c>
      <c r="M30" s="77" t="s">
        <v>3783</v>
      </c>
      <c r="N30" s="77" t="s">
        <v>3783</v>
      </c>
      <c r="O30" s="77" t="s">
        <v>3783</v>
      </c>
      <c r="P30" s="77" t="s">
        <v>3783</v>
      </c>
      <c r="Q30" s="77" t="s">
        <v>3783</v>
      </c>
      <c r="R30" s="77" t="s">
        <v>3783</v>
      </c>
      <c r="S30" s="77" t="s">
        <v>3783</v>
      </c>
      <c r="T30" s="76" t="s">
        <v>475</v>
      </c>
      <c r="U30" s="338"/>
      <c r="V30" s="346"/>
      <c r="W30" s="346"/>
      <c r="X30" s="346"/>
    </row>
    <row r="31" spans="2:24" s="11" customFormat="1" ht="25.15" customHeight="1" x14ac:dyDescent="0.25">
      <c r="B31" s="338"/>
      <c r="C31" s="339"/>
      <c r="D31" s="340"/>
      <c r="E31" s="338"/>
      <c r="F31" s="341"/>
      <c r="G31" s="74" t="s">
        <v>3766</v>
      </c>
      <c r="H31" s="146">
        <v>0.08</v>
      </c>
      <c r="I31" s="146">
        <v>0.08</v>
      </c>
      <c r="J31" s="146">
        <v>0.08</v>
      </c>
      <c r="K31" s="146"/>
      <c r="L31" s="146"/>
      <c r="M31" s="146"/>
      <c r="N31" s="146"/>
      <c r="O31" s="146"/>
      <c r="P31" s="146"/>
      <c r="Q31" s="146"/>
      <c r="R31" s="146"/>
      <c r="S31" s="146"/>
      <c r="T31" s="76">
        <f>SUM(H31:S31)</f>
        <v>0.24</v>
      </c>
      <c r="U31" s="338"/>
      <c r="V31" s="346"/>
      <c r="W31" s="346"/>
      <c r="X31" s="346"/>
    </row>
    <row r="32" spans="2:24" s="11" customFormat="1" ht="25.15" customHeight="1" x14ac:dyDescent="0.25">
      <c r="B32" s="338"/>
      <c r="C32" s="339"/>
      <c r="D32" s="340"/>
      <c r="E32" s="338"/>
      <c r="F32" s="341"/>
      <c r="G32" s="73" t="s">
        <v>3767</v>
      </c>
      <c r="H32" s="78">
        <f>+H31/H29</f>
        <v>1</v>
      </c>
      <c r="I32" s="78">
        <f t="shared" ref="I32:J32" si="5">+I31/I29</f>
        <v>1</v>
      </c>
      <c r="J32" s="78">
        <f t="shared" si="5"/>
        <v>1</v>
      </c>
      <c r="K32" s="78"/>
      <c r="L32" s="78"/>
      <c r="M32" s="78"/>
      <c r="N32" s="78"/>
      <c r="O32" s="78"/>
      <c r="P32" s="78"/>
      <c r="Q32" s="78"/>
      <c r="R32" s="78"/>
      <c r="S32" s="78"/>
      <c r="T32" s="76" t="s">
        <v>475</v>
      </c>
      <c r="U32" s="338"/>
      <c r="V32" s="346"/>
      <c r="W32" s="346"/>
      <c r="X32" s="346"/>
    </row>
    <row r="33" spans="2:25" s="11" customFormat="1" ht="25.15" customHeight="1" x14ac:dyDescent="0.25">
      <c r="B33" s="338" t="s">
        <v>3777</v>
      </c>
      <c r="C33" s="339" t="s">
        <v>3545</v>
      </c>
      <c r="D33" s="340">
        <v>7</v>
      </c>
      <c r="E33" s="338" t="s">
        <v>3784</v>
      </c>
      <c r="F33" s="341">
        <v>0.1</v>
      </c>
      <c r="G33" s="74" t="s">
        <v>3762</v>
      </c>
      <c r="H33" s="78">
        <v>0.08</v>
      </c>
      <c r="I33" s="78">
        <v>0.08</v>
      </c>
      <c r="J33" s="78">
        <v>0.08</v>
      </c>
      <c r="K33" s="78">
        <v>0.08</v>
      </c>
      <c r="L33" s="78">
        <v>0.08</v>
      </c>
      <c r="M33" s="78">
        <v>0.08</v>
      </c>
      <c r="N33" s="78">
        <v>0.08</v>
      </c>
      <c r="O33" s="78">
        <v>0.08</v>
      </c>
      <c r="P33" s="78">
        <v>0.09</v>
      </c>
      <c r="Q33" s="78">
        <v>0.09</v>
      </c>
      <c r="R33" s="78">
        <v>0.09</v>
      </c>
      <c r="S33" s="78">
        <v>0.09</v>
      </c>
      <c r="T33" s="76">
        <f>SUM(H33:S33)</f>
        <v>0.99999999999999989</v>
      </c>
      <c r="U33" s="338" t="s">
        <v>3785</v>
      </c>
      <c r="V33" s="345">
        <f>SUM(H33:J33)</f>
        <v>0.24</v>
      </c>
      <c r="W33" s="345">
        <f>SUM(H35:J35)</f>
        <v>0.24</v>
      </c>
      <c r="X33" s="345">
        <f>W33/V33</f>
        <v>1</v>
      </c>
    </row>
    <row r="34" spans="2:25" s="11" customFormat="1" ht="50.1" customHeight="1" x14ac:dyDescent="0.25">
      <c r="B34" s="338"/>
      <c r="C34" s="339"/>
      <c r="D34" s="340"/>
      <c r="E34" s="338"/>
      <c r="F34" s="341"/>
      <c r="G34" s="74" t="s">
        <v>3764</v>
      </c>
      <c r="H34" s="77" t="s">
        <v>3786</v>
      </c>
      <c r="I34" s="77" t="s">
        <v>3786</v>
      </c>
      <c r="J34" s="77" t="s">
        <v>3786</v>
      </c>
      <c r="K34" s="77" t="s">
        <v>3786</v>
      </c>
      <c r="L34" s="77" t="s">
        <v>3786</v>
      </c>
      <c r="M34" s="77" t="s">
        <v>3786</v>
      </c>
      <c r="N34" s="77" t="s">
        <v>3786</v>
      </c>
      <c r="O34" s="77" t="s">
        <v>3786</v>
      </c>
      <c r="P34" s="77" t="s">
        <v>3786</v>
      </c>
      <c r="Q34" s="77" t="s">
        <v>3786</v>
      </c>
      <c r="R34" s="77" t="s">
        <v>3786</v>
      </c>
      <c r="S34" s="77" t="s">
        <v>3786</v>
      </c>
      <c r="T34" s="76" t="s">
        <v>475</v>
      </c>
      <c r="U34" s="338"/>
      <c r="V34" s="346"/>
      <c r="W34" s="346"/>
      <c r="X34" s="346"/>
    </row>
    <row r="35" spans="2:25" s="11" customFormat="1" ht="25.15" customHeight="1" x14ac:dyDescent="0.25">
      <c r="B35" s="338"/>
      <c r="C35" s="339"/>
      <c r="D35" s="340"/>
      <c r="E35" s="338"/>
      <c r="F35" s="341"/>
      <c r="G35" s="74" t="s">
        <v>3766</v>
      </c>
      <c r="H35" s="146">
        <v>0.08</v>
      </c>
      <c r="I35" s="146">
        <v>0.08</v>
      </c>
      <c r="J35" s="146">
        <v>0.08</v>
      </c>
      <c r="K35" s="146"/>
      <c r="L35" s="146"/>
      <c r="M35" s="146"/>
      <c r="N35" s="146"/>
      <c r="O35" s="146"/>
      <c r="P35" s="146"/>
      <c r="Q35" s="146"/>
      <c r="R35" s="146"/>
      <c r="S35" s="146"/>
      <c r="T35" s="76">
        <f>SUM(H35:S35)</f>
        <v>0.24</v>
      </c>
      <c r="U35" s="338"/>
      <c r="V35" s="346"/>
      <c r="W35" s="346"/>
      <c r="X35" s="346"/>
    </row>
    <row r="36" spans="2:25" s="11" customFormat="1" ht="25.15" customHeight="1" x14ac:dyDescent="0.25">
      <c r="B36" s="338"/>
      <c r="C36" s="339"/>
      <c r="D36" s="340"/>
      <c r="E36" s="338"/>
      <c r="F36" s="341"/>
      <c r="G36" s="73" t="s">
        <v>3767</v>
      </c>
      <c r="H36" s="78">
        <f>+H35/H33</f>
        <v>1</v>
      </c>
      <c r="I36" s="78">
        <f t="shared" ref="I36:J36" si="6">+I35/I33</f>
        <v>1</v>
      </c>
      <c r="J36" s="78">
        <f t="shared" si="6"/>
        <v>1</v>
      </c>
      <c r="K36" s="78"/>
      <c r="L36" s="78"/>
      <c r="M36" s="78"/>
      <c r="N36" s="78"/>
      <c r="O36" s="78"/>
      <c r="P36" s="78"/>
      <c r="Q36" s="78"/>
      <c r="R36" s="78"/>
      <c r="S36" s="78"/>
      <c r="T36" s="76" t="s">
        <v>475</v>
      </c>
      <c r="U36" s="338"/>
      <c r="V36" s="346"/>
      <c r="W36" s="346"/>
      <c r="X36" s="346"/>
    </row>
    <row r="37" spans="2:25" s="11" customFormat="1" ht="25.15" customHeight="1" x14ac:dyDescent="0.25">
      <c r="B37" s="338" t="s">
        <v>3787</v>
      </c>
      <c r="C37" s="339" t="s">
        <v>3545</v>
      </c>
      <c r="D37" s="340">
        <v>8</v>
      </c>
      <c r="E37" s="338" t="s">
        <v>3788</v>
      </c>
      <c r="F37" s="341">
        <v>0.05</v>
      </c>
      <c r="G37" s="74" t="s">
        <v>3762</v>
      </c>
      <c r="H37" s="78">
        <v>0.08</v>
      </c>
      <c r="I37" s="78">
        <v>0.08</v>
      </c>
      <c r="J37" s="78">
        <v>0.08</v>
      </c>
      <c r="K37" s="78">
        <v>0.08</v>
      </c>
      <c r="L37" s="78">
        <v>0.08</v>
      </c>
      <c r="M37" s="78">
        <v>0.08</v>
      </c>
      <c r="N37" s="78">
        <v>0.08</v>
      </c>
      <c r="O37" s="78">
        <v>0.08</v>
      </c>
      <c r="P37" s="78">
        <v>0.09</v>
      </c>
      <c r="Q37" s="78">
        <v>0.09</v>
      </c>
      <c r="R37" s="78">
        <v>0.09</v>
      </c>
      <c r="S37" s="78">
        <v>0.09</v>
      </c>
      <c r="T37" s="76">
        <f>SUM(H37:S37)</f>
        <v>0.99999999999999989</v>
      </c>
      <c r="U37" s="338" t="s">
        <v>3789</v>
      </c>
      <c r="V37" s="345">
        <f>SUM(H37:J37)</f>
        <v>0.24</v>
      </c>
      <c r="W37" s="345">
        <f>SUM(H39:J39)</f>
        <v>0.24</v>
      </c>
      <c r="X37" s="345">
        <f>W37/V37</f>
        <v>1</v>
      </c>
      <c r="Y37" s="347"/>
    </row>
    <row r="38" spans="2:25" s="11" customFormat="1" ht="49.5" customHeight="1" x14ac:dyDescent="0.25">
      <c r="B38" s="338"/>
      <c r="C38" s="339"/>
      <c r="D38" s="340"/>
      <c r="E38" s="338"/>
      <c r="F38" s="341"/>
      <c r="G38" s="74" t="s">
        <v>3764</v>
      </c>
      <c r="H38" s="77" t="s">
        <v>3790</v>
      </c>
      <c r="I38" s="77" t="s">
        <v>3790</v>
      </c>
      <c r="J38" s="77" t="s">
        <v>3790</v>
      </c>
      <c r="K38" s="77" t="s">
        <v>3790</v>
      </c>
      <c r="L38" s="77" t="s">
        <v>3790</v>
      </c>
      <c r="M38" s="77" t="s">
        <v>3790</v>
      </c>
      <c r="N38" s="77" t="s">
        <v>3790</v>
      </c>
      <c r="O38" s="77" t="s">
        <v>3790</v>
      </c>
      <c r="P38" s="77" t="s">
        <v>3790</v>
      </c>
      <c r="Q38" s="77" t="s">
        <v>3790</v>
      </c>
      <c r="R38" s="77" t="s">
        <v>3790</v>
      </c>
      <c r="S38" s="77" t="s">
        <v>3790</v>
      </c>
      <c r="T38" s="76" t="s">
        <v>475</v>
      </c>
      <c r="U38" s="338"/>
      <c r="V38" s="346"/>
      <c r="W38" s="346"/>
      <c r="X38" s="346"/>
      <c r="Y38" s="347"/>
    </row>
    <row r="39" spans="2:25" s="11" customFormat="1" ht="25.15" customHeight="1" x14ac:dyDescent="0.25">
      <c r="B39" s="338"/>
      <c r="C39" s="339"/>
      <c r="D39" s="340"/>
      <c r="E39" s="338"/>
      <c r="F39" s="341"/>
      <c r="G39" s="74" t="s">
        <v>3766</v>
      </c>
      <c r="H39" s="146">
        <v>0.08</v>
      </c>
      <c r="I39" s="146">
        <v>0.08</v>
      </c>
      <c r="J39" s="146">
        <v>0.08</v>
      </c>
      <c r="K39" s="146"/>
      <c r="L39" s="146"/>
      <c r="M39" s="146"/>
      <c r="N39" s="146"/>
      <c r="O39" s="146"/>
      <c r="P39" s="146"/>
      <c r="Q39" s="146"/>
      <c r="R39" s="146"/>
      <c r="S39" s="146"/>
      <c r="T39" s="76">
        <f>SUM(H39:S39)</f>
        <v>0.24</v>
      </c>
      <c r="U39" s="338"/>
      <c r="V39" s="346"/>
      <c r="W39" s="346"/>
      <c r="X39" s="346"/>
      <c r="Y39" s="347"/>
    </row>
    <row r="40" spans="2:25" s="11" customFormat="1" ht="25.15" customHeight="1" x14ac:dyDescent="0.25">
      <c r="B40" s="338"/>
      <c r="C40" s="339"/>
      <c r="D40" s="340"/>
      <c r="E40" s="338"/>
      <c r="F40" s="341"/>
      <c r="G40" s="73" t="s">
        <v>3767</v>
      </c>
      <c r="H40" s="78">
        <f>+H39/H37</f>
        <v>1</v>
      </c>
      <c r="I40" s="78">
        <f t="shared" ref="I40:J40" si="7">+I39/I37</f>
        <v>1</v>
      </c>
      <c r="J40" s="78">
        <f t="shared" si="7"/>
        <v>1</v>
      </c>
      <c r="K40" s="78"/>
      <c r="L40" s="78"/>
      <c r="M40" s="78"/>
      <c r="N40" s="78"/>
      <c r="O40" s="78"/>
      <c r="P40" s="78"/>
      <c r="Q40" s="78"/>
      <c r="R40" s="78"/>
      <c r="S40" s="78"/>
      <c r="T40" s="76" t="s">
        <v>475</v>
      </c>
      <c r="U40" s="338"/>
      <c r="V40" s="346"/>
      <c r="W40" s="346"/>
      <c r="X40" s="346"/>
      <c r="Y40" s="347"/>
    </row>
    <row r="41" spans="2:25" s="11" customFormat="1" ht="25.15" customHeight="1" x14ac:dyDescent="0.25">
      <c r="B41" s="338" t="s">
        <v>3787</v>
      </c>
      <c r="C41" s="339" t="s">
        <v>3545</v>
      </c>
      <c r="D41" s="340">
        <v>9</v>
      </c>
      <c r="E41" s="338" t="s">
        <v>3791</v>
      </c>
      <c r="F41" s="341">
        <v>0.2</v>
      </c>
      <c r="G41" s="74" t="s">
        <v>3762</v>
      </c>
      <c r="H41" s="78">
        <v>0</v>
      </c>
      <c r="I41" s="78">
        <v>0</v>
      </c>
      <c r="J41" s="78">
        <v>0.25</v>
      </c>
      <c r="K41" s="78">
        <v>0</v>
      </c>
      <c r="L41" s="78">
        <v>0</v>
      </c>
      <c r="M41" s="78">
        <v>0.25</v>
      </c>
      <c r="N41" s="78">
        <v>0</v>
      </c>
      <c r="O41" s="78">
        <v>0</v>
      </c>
      <c r="P41" s="78">
        <v>0.25</v>
      </c>
      <c r="Q41" s="78">
        <v>0</v>
      </c>
      <c r="R41" s="78">
        <v>0</v>
      </c>
      <c r="S41" s="78">
        <v>0.25</v>
      </c>
      <c r="T41" s="76">
        <f>SUM(H41:S41)</f>
        <v>1</v>
      </c>
      <c r="U41" s="338" t="s">
        <v>3792</v>
      </c>
      <c r="V41" s="345">
        <f>SUM(H41:J41)</f>
        <v>0.25</v>
      </c>
      <c r="W41" s="345">
        <f>SUM(H43:J43)</f>
        <v>0.25</v>
      </c>
      <c r="X41" s="345">
        <f>W41/V41</f>
        <v>1</v>
      </c>
      <c r="Y41" s="347"/>
    </row>
    <row r="42" spans="2:25" s="11" customFormat="1" ht="50.1" customHeight="1" x14ac:dyDescent="0.25">
      <c r="B42" s="338"/>
      <c r="C42" s="339"/>
      <c r="D42" s="340"/>
      <c r="E42" s="338"/>
      <c r="F42" s="341"/>
      <c r="G42" s="74" t="s">
        <v>3764</v>
      </c>
      <c r="H42" s="77" t="s">
        <v>475</v>
      </c>
      <c r="I42" s="77" t="s">
        <v>475</v>
      </c>
      <c r="J42" s="77" t="s">
        <v>3793</v>
      </c>
      <c r="K42" s="77" t="s">
        <v>475</v>
      </c>
      <c r="L42" s="77" t="s">
        <v>475</v>
      </c>
      <c r="M42" s="77" t="s">
        <v>3793</v>
      </c>
      <c r="N42" s="77" t="s">
        <v>475</v>
      </c>
      <c r="O42" s="77" t="s">
        <v>475</v>
      </c>
      <c r="P42" s="77" t="s">
        <v>3793</v>
      </c>
      <c r="Q42" s="77" t="s">
        <v>475</v>
      </c>
      <c r="R42" s="77" t="s">
        <v>475</v>
      </c>
      <c r="S42" s="77" t="s">
        <v>3793</v>
      </c>
      <c r="T42" s="76" t="s">
        <v>475</v>
      </c>
      <c r="U42" s="338"/>
      <c r="V42" s="346"/>
      <c r="W42" s="346"/>
      <c r="X42" s="346"/>
      <c r="Y42" s="347"/>
    </row>
    <row r="43" spans="2:25" s="11" customFormat="1" ht="25.15" customHeight="1" x14ac:dyDescent="0.25">
      <c r="B43" s="338"/>
      <c r="C43" s="339"/>
      <c r="D43" s="340"/>
      <c r="E43" s="338"/>
      <c r="F43" s="341"/>
      <c r="G43" s="74" t="s">
        <v>3766</v>
      </c>
      <c r="H43" s="146">
        <v>0</v>
      </c>
      <c r="I43" s="146">
        <v>0</v>
      </c>
      <c r="J43" s="146">
        <v>0.25</v>
      </c>
      <c r="K43" s="146"/>
      <c r="L43" s="146"/>
      <c r="M43" s="146"/>
      <c r="N43" s="146"/>
      <c r="O43" s="146"/>
      <c r="P43" s="146"/>
      <c r="Q43" s="146"/>
      <c r="R43" s="146"/>
      <c r="S43" s="146"/>
      <c r="T43" s="76">
        <f>SUM(H43:S43)</f>
        <v>0.25</v>
      </c>
      <c r="U43" s="338"/>
      <c r="V43" s="346"/>
      <c r="W43" s="346"/>
      <c r="X43" s="346"/>
      <c r="Y43" s="347"/>
    </row>
    <row r="44" spans="2:25" s="11" customFormat="1" ht="25.15" customHeight="1" x14ac:dyDescent="0.25">
      <c r="B44" s="338"/>
      <c r="C44" s="339"/>
      <c r="D44" s="340"/>
      <c r="E44" s="338"/>
      <c r="F44" s="341"/>
      <c r="G44" s="73" t="s">
        <v>3767</v>
      </c>
      <c r="H44" s="146">
        <v>0</v>
      </c>
      <c r="I44" s="146">
        <v>0</v>
      </c>
      <c r="J44" s="78">
        <f t="shared" ref="J44" si="8">+J43/J41</f>
        <v>1</v>
      </c>
      <c r="K44" s="78"/>
      <c r="L44" s="78"/>
      <c r="M44" s="78"/>
      <c r="N44" s="78"/>
      <c r="O44" s="78"/>
      <c r="P44" s="78"/>
      <c r="Q44" s="78"/>
      <c r="R44" s="78"/>
      <c r="S44" s="78"/>
      <c r="T44" s="76" t="s">
        <v>475</v>
      </c>
      <c r="U44" s="338"/>
      <c r="V44" s="346"/>
      <c r="W44" s="346"/>
      <c r="X44" s="346"/>
      <c r="Y44" s="347"/>
    </row>
    <row r="45" spans="2:25" s="11" customFormat="1" ht="25.15" customHeight="1" x14ac:dyDescent="0.25">
      <c r="B45" s="338" t="s">
        <v>3787</v>
      </c>
      <c r="C45" s="339" t="s">
        <v>3545</v>
      </c>
      <c r="D45" s="340">
        <v>10</v>
      </c>
      <c r="E45" s="338" t="s">
        <v>3794</v>
      </c>
      <c r="F45" s="341">
        <v>0.2</v>
      </c>
      <c r="G45" s="74" t="s">
        <v>3762</v>
      </c>
      <c r="H45" s="78">
        <v>0</v>
      </c>
      <c r="I45" s="78">
        <v>0</v>
      </c>
      <c r="J45" s="78">
        <v>0.25</v>
      </c>
      <c r="K45" s="78">
        <v>0</v>
      </c>
      <c r="L45" s="78">
        <v>0</v>
      </c>
      <c r="M45" s="78">
        <v>0.25</v>
      </c>
      <c r="N45" s="78">
        <v>0</v>
      </c>
      <c r="O45" s="78">
        <v>0</v>
      </c>
      <c r="P45" s="78">
        <v>0.25</v>
      </c>
      <c r="Q45" s="78">
        <v>0</v>
      </c>
      <c r="R45" s="78">
        <v>0</v>
      </c>
      <c r="S45" s="78">
        <v>0.25</v>
      </c>
      <c r="T45" s="76">
        <f>SUM(H45:S45)</f>
        <v>1</v>
      </c>
      <c r="U45" s="338" t="s">
        <v>3795</v>
      </c>
      <c r="V45" s="345">
        <f>SUM(H45:J45)</f>
        <v>0.25</v>
      </c>
      <c r="W45" s="345">
        <f>SUM(H47:J47)</f>
        <v>0.25</v>
      </c>
      <c r="X45" s="345">
        <f>W45/V45</f>
        <v>1</v>
      </c>
      <c r="Y45" s="347"/>
    </row>
    <row r="46" spans="2:25" s="11" customFormat="1" ht="50.1" customHeight="1" x14ac:dyDescent="0.25">
      <c r="B46" s="338"/>
      <c r="C46" s="339"/>
      <c r="D46" s="340"/>
      <c r="E46" s="338"/>
      <c r="F46" s="341"/>
      <c r="G46" s="74" t="s">
        <v>3764</v>
      </c>
      <c r="H46" s="77" t="s">
        <v>475</v>
      </c>
      <c r="I46" s="77" t="s">
        <v>475</v>
      </c>
      <c r="J46" s="77" t="s">
        <v>3796</v>
      </c>
      <c r="K46" s="77" t="s">
        <v>475</v>
      </c>
      <c r="L46" s="77" t="s">
        <v>475</v>
      </c>
      <c r="M46" s="77" t="s">
        <v>3796</v>
      </c>
      <c r="N46" s="77" t="s">
        <v>475</v>
      </c>
      <c r="O46" s="77" t="s">
        <v>475</v>
      </c>
      <c r="P46" s="77" t="s">
        <v>3796</v>
      </c>
      <c r="Q46" s="77" t="s">
        <v>475</v>
      </c>
      <c r="R46" s="77" t="s">
        <v>475</v>
      </c>
      <c r="S46" s="77" t="s">
        <v>3796</v>
      </c>
      <c r="T46" s="76" t="s">
        <v>475</v>
      </c>
      <c r="U46" s="338"/>
      <c r="V46" s="346"/>
      <c r="W46" s="346"/>
      <c r="X46" s="346"/>
      <c r="Y46" s="347"/>
    </row>
    <row r="47" spans="2:25" s="11" customFormat="1" ht="25.15" customHeight="1" x14ac:dyDescent="0.25">
      <c r="B47" s="338"/>
      <c r="C47" s="339"/>
      <c r="D47" s="340"/>
      <c r="E47" s="338"/>
      <c r="F47" s="341"/>
      <c r="G47" s="74" t="s">
        <v>3766</v>
      </c>
      <c r="H47" s="146">
        <v>0</v>
      </c>
      <c r="I47" s="146">
        <v>0</v>
      </c>
      <c r="J47" s="146">
        <v>0.25</v>
      </c>
      <c r="K47" s="146"/>
      <c r="L47" s="146"/>
      <c r="M47" s="146"/>
      <c r="N47" s="146"/>
      <c r="O47" s="146"/>
      <c r="P47" s="146"/>
      <c r="Q47" s="146"/>
      <c r="R47" s="146"/>
      <c r="S47" s="146"/>
      <c r="T47" s="76">
        <f>SUM(H47:S47)</f>
        <v>0.25</v>
      </c>
      <c r="U47" s="338"/>
      <c r="V47" s="346"/>
      <c r="W47" s="346"/>
      <c r="X47" s="346"/>
      <c r="Y47" s="347"/>
    </row>
    <row r="48" spans="2:25" s="11" customFormat="1" ht="25.15" customHeight="1" x14ac:dyDescent="0.25">
      <c r="B48" s="338"/>
      <c r="C48" s="339"/>
      <c r="D48" s="340"/>
      <c r="E48" s="338"/>
      <c r="F48" s="341"/>
      <c r="G48" s="73" t="s">
        <v>3767</v>
      </c>
      <c r="H48" s="146">
        <v>0</v>
      </c>
      <c r="I48" s="146">
        <v>0</v>
      </c>
      <c r="J48" s="78">
        <f t="shared" ref="J48" si="9">+J47/J45</f>
        <v>1</v>
      </c>
      <c r="K48" s="78"/>
      <c r="L48" s="78"/>
      <c r="M48" s="78"/>
      <c r="N48" s="78"/>
      <c r="O48" s="78"/>
      <c r="P48" s="78"/>
      <c r="Q48" s="78"/>
      <c r="R48" s="78"/>
      <c r="S48" s="78"/>
      <c r="T48" s="76" t="s">
        <v>475</v>
      </c>
      <c r="U48" s="338"/>
      <c r="V48" s="346"/>
      <c r="W48" s="346"/>
      <c r="X48" s="346"/>
      <c r="Y48" s="347"/>
    </row>
    <row r="49" spans="2:25" s="11" customFormat="1" ht="25.15" customHeight="1" x14ac:dyDescent="0.25">
      <c r="B49" s="338" t="s">
        <v>3787</v>
      </c>
      <c r="C49" s="339" t="s">
        <v>3545</v>
      </c>
      <c r="D49" s="340">
        <v>11</v>
      </c>
      <c r="E49" s="338" t="s">
        <v>3797</v>
      </c>
      <c r="F49" s="341">
        <v>0.2</v>
      </c>
      <c r="G49" s="74" t="s">
        <v>3762</v>
      </c>
      <c r="H49" s="78">
        <v>0</v>
      </c>
      <c r="I49" s="78">
        <v>0</v>
      </c>
      <c r="J49" s="78">
        <v>0</v>
      </c>
      <c r="K49" s="78">
        <v>0</v>
      </c>
      <c r="L49" s="78">
        <v>0</v>
      </c>
      <c r="M49" s="78">
        <v>1</v>
      </c>
      <c r="N49" s="78">
        <v>0</v>
      </c>
      <c r="O49" s="78">
        <v>0</v>
      </c>
      <c r="P49" s="78">
        <v>0</v>
      </c>
      <c r="Q49" s="78">
        <v>0</v>
      </c>
      <c r="R49" s="78">
        <v>0</v>
      </c>
      <c r="S49" s="78">
        <v>0</v>
      </c>
      <c r="T49" s="76">
        <f>SUM(H49:S49)</f>
        <v>1</v>
      </c>
      <c r="U49" s="338" t="s">
        <v>3798</v>
      </c>
      <c r="V49" s="348" t="s">
        <v>3798</v>
      </c>
      <c r="W49" s="348" t="s">
        <v>3798</v>
      </c>
      <c r="X49" s="348" t="s">
        <v>3798</v>
      </c>
      <c r="Y49" s="347"/>
    </row>
    <row r="50" spans="2:25" s="11" customFormat="1" ht="50.1" customHeight="1" x14ac:dyDescent="0.25">
      <c r="B50" s="338"/>
      <c r="C50" s="339"/>
      <c r="D50" s="340"/>
      <c r="E50" s="338"/>
      <c r="F50" s="341"/>
      <c r="G50" s="74" t="s">
        <v>3764</v>
      </c>
      <c r="H50" s="77" t="s">
        <v>475</v>
      </c>
      <c r="I50" s="77" t="s">
        <v>475</v>
      </c>
      <c r="J50" s="77" t="s">
        <v>475</v>
      </c>
      <c r="K50" s="77" t="s">
        <v>475</v>
      </c>
      <c r="L50" s="77" t="s">
        <v>475</v>
      </c>
      <c r="M50" s="77" t="s">
        <v>3799</v>
      </c>
      <c r="N50" s="77" t="s">
        <v>475</v>
      </c>
      <c r="O50" s="77" t="s">
        <v>475</v>
      </c>
      <c r="P50" s="77" t="s">
        <v>475</v>
      </c>
      <c r="Q50" s="77" t="s">
        <v>475</v>
      </c>
      <c r="R50" s="77" t="s">
        <v>475</v>
      </c>
      <c r="S50" s="77"/>
      <c r="T50" s="76" t="s">
        <v>475</v>
      </c>
      <c r="U50" s="338"/>
      <c r="V50" s="348"/>
      <c r="W50" s="348"/>
      <c r="X50" s="348"/>
      <c r="Y50" s="347"/>
    </row>
    <row r="51" spans="2:25" s="11" customFormat="1" ht="25.15" customHeight="1" x14ac:dyDescent="0.25">
      <c r="B51" s="338"/>
      <c r="C51" s="339"/>
      <c r="D51" s="340"/>
      <c r="E51" s="338"/>
      <c r="F51" s="341"/>
      <c r="G51" s="74" t="s">
        <v>3766</v>
      </c>
      <c r="H51" s="146">
        <v>0</v>
      </c>
      <c r="I51" s="146">
        <v>0</v>
      </c>
      <c r="J51" s="146">
        <v>0</v>
      </c>
      <c r="K51" s="146"/>
      <c r="L51" s="146"/>
      <c r="M51" s="146"/>
      <c r="N51" s="146"/>
      <c r="O51" s="146"/>
      <c r="P51" s="146"/>
      <c r="Q51" s="146"/>
      <c r="R51" s="146"/>
      <c r="S51" s="146"/>
      <c r="T51" s="76">
        <f>SUM(H51:S51)</f>
        <v>0</v>
      </c>
      <c r="U51" s="338"/>
      <c r="V51" s="348"/>
      <c r="W51" s="348"/>
      <c r="X51" s="348"/>
      <c r="Y51" s="347"/>
    </row>
    <row r="52" spans="2:25" s="11" customFormat="1" ht="25.15" customHeight="1" x14ac:dyDescent="0.25">
      <c r="B52" s="338"/>
      <c r="C52" s="339"/>
      <c r="D52" s="340"/>
      <c r="E52" s="338"/>
      <c r="F52" s="341"/>
      <c r="G52" s="73" t="s">
        <v>3767</v>
      </c>
      <c r="H52" s="146">
        <v>0</v>
      </c>
      <c r="I52" s="146">
        <v>0</v>
      </c>
      <c r="J52" s="146">
        <v>0</v>
      </c>
      <c r="K52" s="78"/>
      <c r="L52" s="78"/>
      <c r="M52" s="78"/>
      <c r="N52" s="78"/>
      <c r="O52" s="78"/>
      <c r="P52" s="78"/>
      <c r="Q52" s="78"/>
      <c r="R52" s="78"/>
      <c r="S52" s="78"/>
      <c r="T52" s="76" t="s">
        <v>475</v>
      </c>
      <c r="U52" s="338"/>
      <c r="V52" s="348"/>
      <c r="W52" s="348"/>
      <c r="X52" s="348"/>
      <c r="Y52" s="347"/>
    </row>
    <row r="53" spans="2:25" s="11" customFormat="1" ht="25.15" customHeight="1" x14ac:dyDescent="0.25">
      <c r="B53" s="338" t="s">
        <v>3787</v>
      </c>
      <c r="C53" s="339" t="s">
        <v>3545</v>
      </c>
      <c r="D53" s="340">
        <v>12</v>
      </c>
      <c r="E53" s="338" t="s">
        <v>3800</v>
      </c>
      <c r="F53" s="341">
        <v>0.2</v>
      </c>
      <c r="G53" s="74" t="s">
        <v>3762</v>
      </c>
      <c r="H53" s="78">
        <v>1</v>
      </c>
      <c r="I53" s="78">
        <v>0</v>
      </c>
      <c r="J53" s="78">
        <v>0</v>
      </c>
      <c r="K53" s="78">
        <v>0</v>
      </c>
      <c r="L53" s="78">
        <v>0</v>
      </c>
      <c r="M53" s="78">
        <v>0</v>
      </c>
      <c r="N53" s="78">
        <v>0</v>
      </c>
      <c r="O53" s="78">
        <v>0</v>
      </c>
      <c r="P53" s="78">
        <v>0</v>
      </c>
      <c r="Q53" s="78">
        <v>0</v>
      </c>
      <c r="R53" s="78">
        <v>0</v>
      </c>
      <c r="S53" s="78">
        <v>0</v>
      </c>
      <c r="T53" s="76">
        <f>SUM(H53:S53)</f>
        <v>1</v>
      </c>
      <c r="U53" s="338" t="s">
        <v>3801</v>
      </c>
      <c r="V53" s="345">
        <f>SUM(H53:J53)</f>
        <v>1</v>
      </c>
      <c r="W53" s="345">
        <f>SUM(H55:J55)</f>
        <v>1</v>
      </c>
      <c r="X53" s="345">
        <f>W53/V53</f>
        <v>1</v>
      </c>
      <c r="Y53" s="347"/>
    </row>
    <row r="54" spans="2:25" s="11" customFormat="1" ht="50.1" customHeight="1" x14ac:dyDescent="0.25">
      <c r="B54" s="338"/>
      <c r="C54" s="339"/>
      <c r="D54" s="340"/>
      <c r="E54" s="338"/>
      <c r="F54" s="341"/>
      <c r="G54" s="74" t="s">
        <v>3764</v>
      </c>
      <c r="H54" s="77" t="s">
        <v>3799</v>
      </c>
      <c r="I54" s="77" t="s">
        <v>475</v>
      </c>
      <c r="J54" s="77" t="s">
        <v>475</v>
      </c>
      <c r="K54" s="77" t="s">
        <v>475</v>
      </c>
      <c r="L54" s="77" t="s">
        <v>475</v>
      </c>
      <c r="M54" s="77" t="s">
        <v>475</v>
      </c>
      <c r="N54" s="77" t="s">
        <v>475</v>
      </c>
      <c r="O54" s="77" t="s">
        <v>475</v>
      </c>
      <c r="P54" s="77" t="s">
        <v>475</v>
      </c>
      <c r="Q54" s="77" t="s">
        <v>475</v>
      </c>
      <c r="R54" s="77" t="s">
        <v>475</v>
      </c>
      <c r="S54" s="77" t="s">
        <v>475</v>
      </c>
      <c r="T54" s="76" t="s">
        <v>475</v>
      </c>
      <c r="U54" s="338"/>
      <c r="V54" s="346"/>
      <c r="W54" s="346"/>
      <c r="X54" s="346"/>
      <c r="Y54" s="347"/>
    </row>
    <row r="55" spans="2:25" s="11" customFormat="1" ht="25.15" customHeight="1" x14ac:dyDescent="0.25">
      <c r="B55" s="338"/>
      <c r="C55" s="339"/>
      <c r="D55" s="340"/>
      <c r="E55" s="338"/>
      <c r="F55" s="341"/>
      <c r="G55" s="74" t="s">
        <v>3766</v>
      </c>
      <c r="H55" s="146">
        <v>1</v>
      </c>
      <c r="I55" s="146">
        <v>0</v>
      </c>
      <c r="J55" s="146">
        <v>0</v>
      </c>
      <c r="K55" s="146"/>
      <c r="L55" s="146"/>
      <c r="M55" s="146"/>
      <c r="N55" s="146"/>
      <c r="O55" s="146"/>
      <c r="P55" s="146"/>
      <c r="Q55" s="146"/>
      <c r="R55" s="146"/>
      <c r="S55" s="146"/>
      <c r="T55" s="76">
        <f>SUM(H55:S55)</f>
        <v>1</v>
      </c>
      <c r="U55" s="338"/>
      <c r="V55" s="346"/>
      <c r="W55" s="346"/>
      <c r="X55" s="346"/>
      <c r="Y55" s="347"/>
    </row>
    <row r="56" spans="2:25" s="11" customFormat="1" ht="25.15" customHeight="1" x14ac:dyDescent="0.25">
      <c r="B56" s="338"/>
      <c r="C56" s="339"/>
      <c r="D56" s="340"/>
      <c r="E56" s="338"/>
      <c r="F56" s="341"/>
      <c r="G56" s="73" t="s">
        <v>3767</v>
      </c>
      <c r="H56" s="78">
        <f>+H55/H53</f>
        <v>1</v>
      </c>
      <c r="I56" s="146">
        <v>0</v>
      </c>
      <c r="J56" s="146">
        <v>0</v>
      </c>
      <c r="K56" s="78"/>
      <c r="L56" s="78"/>
      <c r="M56" s="78"/>
      <c r="N56" s="78"/>
      <c r="O56" s="78"/>
      <c r="P56" s="78"/>
      <c r="Q56" s="78"/>
      <c r="R56" s="78"/>
      <c r="S56" s="78"/>
      <c r="T56" s="76" t="s">
        <v>475</v>
      </c>
      <c r="U56" s="338"/>
      <c r="V56" s="346"/>
      <c r="W56" s="346"/>
      <c r="X56" s="346"/>
      <c r="Y56" s="347"/>
    </row>
    <row r="57" spans="2:25" s="11" customFormat="1" ht="25.15" customHeight="1" x14ac:dyDescent="0.25">
      <c r="B57" s="338" t="s">
        <v>3787</v>
      </c>
      <c r="C57" s="339" t="s">
        <v>3545</v>
      </c>
      <c r="D57" s="340">
        <v>13</v>
      </c>
      <c r="E57" s="338" t="s">
        <v>3802</v>
      </c>
      <c r="F57" s="341">
        <v>0.15</v>
      </c>
      <c r="G57" s="74" t="s">
        <v>3762</v>
      </c>
      <c r="H57" s="78">
        <v>0</v>
      </c>
      <c r="I57" s="78">
        <v>0</v>
      </c>
      <c r="J57" s="78">
        <v>0.25</v>
      </c>
      <c r="K57" s="78">
        <v>0</v>
      </c>
      <c r="L57" s="78">
        <v>0</v>
      </c>
      <c r="M57" s="78">
        <v>0.25</v>
      </c>
      <c r="N57" s="78">
        <v>0</v>
      </c>
      <c r="O57" s="78">
        <v>0</v>
      </c>
      <c r="P57" s="78">
        <v>0.25</v>
      </c>
      <c r="Q57" s="78">
        <v>0</v>
      </c>
      <c r="R57" s="78">
        <v>0</v>
      </c>
      <c r="S57" s="78">
        <v>0.25</v>
      </c>
      <c r="T57" s="76">
        <f>SUM(H57:S57)</f>
        <v>1</v>
      </c>
      <c r="U57" s="338" t="s">
        <v>3803</v>
      </c>
      <c r="V57" s="345">
        <f>SUM(H57:J57)</f>
        <v>0.25</v>
      </c>
      <c r="W57" s="345">
        <f>SUM(H59:J59)</f>
        <v>0.25</v>
      </c>
      <c r="X57" s="345">
        <f>W57/V57</f>
        <v>1</v>
      </c>
      <c r="Y57" s="347"/>
    </row>
    <row r="58" spans="2:25" s="11" customFormat="1" ht="50.1" customHeight="1" x14ac:dyDescent="0.25">
      <c r="B58" s="338"/>
      <c r="C58" s="339"/>
      <c r="D58" s="340"/>
      <c r="E58" s="338"/>
      <c r="F58" s="341"/>
      <c r="G58" s="74" t="s">
        <v>3764</v>
      </c>
      <c r="H58" s="77" t="s">
        <v>475</v>
      </c>
      <c r="I58" s="77" t="s">
        <v>475</v>
      </c>
      <c r="J58" s="77" t="s">
        <v>3804</v>
      </c>
      <c r="K58" s="77" t="s">
        <v>475</v>
      </c>
      <c r="L58" s="77" t="s">
        <v>475</v>
      </c>
      <c r="M58" s="77" t="s">
        <v>3804</v>
      </c>
      <c r="N58" s="77" t="s">
        <v>475</v>
      </c>
      <c r="O58" s="77" t="s">
        <v>475</v>
      </c>
      <c r="P58" s="77" t="s">
        <v>3804</v>
      </c>
      <c r="Q58" s="77" t="s">
        <v>475</v>
      </c>
      <c r="R58" s="77" t="s">
        <v>475</v>
      </c>
      <c r="S58" s="77" t="s">
        <v>3804</v>
      </c>
      <c r="T58" s="76" t="s">
        <v>475</v>
      </c>
      <c r="U58" s="338"/>
      <c r="V58" s="346"/>
      <c r="W58" s="346"/>
      <c r="X58" s="346"/>
      <c r="Y58" s="347"/>
    </row>
    <row r="59" spans="2:25" s="11" customFormat="1" ht="25.15" customHeight="1" x14ac:dyDescent="0.25">
      <c r="B59" s="338"/>
      <c r="C59" s="339"/>
      <c r="D59" s="340"/>
      <c r="E59" s="338"/>
      <c r="F59" s="341"/>
      <c r="G59" s="74" t="s">
        <v>3766</v>
      </c>
      <c r="H59" s="146">
        <v>0</v>
      </c>
      <c r="I59" s="146">
        <v>0</v>
      </c>
      <c r="J59" s="146">
        <v>0.25</v>
      </c>
      <c r="K59" s="146"/>
      <c r="L59" s="146"/>
      <c r="M59" s="146"/>
      <c r="N59" s="146"/>
      <c r="O59" s="146"/>
      <c r="P59" s="146"/>
      <c r="Q59" s="146"/>
      <c r="R59" s="146"/>
      <c r="S59" s="146"/>
      <c r="T59" s="76">
        <f>SUM(H59:S59)</f>
        <v>0.25</v>
      </c>
      <c r="U59" s="338"/>
      <c r="V59" s="346"/>
      <c r="W59" s="346"/>
      <c r="X59" s="346"/>
      <c r="Y59" s="347"/>
    </row>
    <row r="60" spans="2:25" s="11" customFormat="1" ht="25.15" customHeight="1" x14ac:dyDescent="0.25">
      <c r="B60" s="338"/>
      <c r="C60" s="339"/>
      <c r="D60" s="340"/>
      <c r="E60" s="338"/>
      <c r="F60" s="341"/>
      <c r="G60" s="73" t="s">
        <v>3767</v>
      </c>
      <c r="H60" s="146">
        <v>0</v>
      </c>
      <c r="I60" s="146">
        <v>0</v>
      </c>
      <c r="J60" s="78">
        <f t="shared" ref="J60" si="10">+J59/J57</f>
        <v>1</v>
      </c>
      <c r="K60" s="78"/>
      <c r="L60" s="78"/>
      <c r="M60" s="78"/>
      <c r="N60" s="78"/>
      <c r="O60" s="78"/>
      <c r="P60" s="78"/>
      <c r="Q60" s="78"/>
      <c r="R60" s="78"/>
      <c r="S60" s="78"/>
      <c r="T60" s="76" t="s">
        <v>475</v>
      </c>
      <c r="U60" s="338"/>
      <c r="V60" s="346"/>
      <c r="W60" s="346"/>
      <c r="X60" s="346"/>
      <c r="Y60" s="347"/>
    </row>
    <row r="61" spans="2:25" s="11" customFormat="1" ht="25.15" customHeight="1" x14ac:dyDescent="0.25">
      <c r="B61" s="338" t="s">
        <v>3805</v>
      </c>
      <c r="C61" s="339" t="s">
        <v>3401</v>
      </c>
      <c r="D61" s="340">
        <v>14</v>
      </c>
      <c r="E61" s="338" t="s">
        <v>3806</v>
      </c>
      <c r="F61" s="341">
        <v>0.5</v>
      </c>
      <c r="G61" s="74" t="s">
        <v>3762</v>
      </c>
      <c r="H61" s="78">
        <v>0</v>
      </c>
      <c r="I61" s="78">
        <v>0.18</v>
      </c>
      <c r="J61" s="78">
        <v>0</v>
      </c>
      <c r="K61" s="78">
        <v>0.18</v>
      </c>
      <c r="L61" s="78">
        <v>0</v>
      </c>
      <c r="M61" s="78">
        <v>0.18</v>
      </c>
      <c r="N61" s="78">
        <v>0</v>
      </c>
      <c r="O61" s="78">
        <v>0.18</v>
      </c>
      <c r="P61" s="78">
        <v>0</v>
      </c>
      <c r="Q61" s="78">
        <v>0.18</v>
      </c>
      <c r="R61" s="78">
        <v>0</v>
      </c>
      <c r="S61" s="78">
        <v>0.1</v>
      </c>
      <c r="T61" s="76">
        <f>SUM(H61:S61)</f>
        <v>0.99999999999999989</v>
      </c>
      <c r="U61" s="338" t="s">
        <v>3807</v>
      </c>
      <c r="V61" s="345">
        <f>SUM(H61:J61)</f>
        <v>0.18</v>
      </c>
      <c r="W61" s="345">
        <f>SUM(H63:J63)</f>
        <v>0.18</v>
      </c>
      <c r="X61" s="345">
        <f>W61/V61</f>
        <v>1</v>
      </c>
      <c r="Y61" s="347"/>
    </row>
    <row r="62" spans="2:25" s="11" customFormat="1" ht="50.1" customHeight="1" x14ac:dyDescent="0.25">
      <c r="B62" s="338"/>
      <c r="C62" s="339"/>
      <c r="D62" s="340"/>
      <c r="E62" s="338"/>
      <c r="F62" s="341"/>
      <c r="G62" s="74" t="s">
        <v>3764</v>
      </c>
      <c r="H62" s="77" t="s">
        <v>475</v>
      </c>
      <c r="I62" s="77" t="s">
        <v>3808</v>
      </c>
      <c r="J62" s="77" t="s">
        <v>475</v>
      </c>
      <c r="K62" s="77" t="s">
        <v>3808</v>
      </c>
      <c r="L62" s="77" t="s">
        <v>475</v>
      </c>
      <c r="M62" s="77" t="s">
        <v>3808</v>
      </c>
      <c r="N62" s="77" t="s">
        <v>475</v>
      </c>
      <c r="O62" s="77" t="s">
        <v>3808</v>
      </c>
      <c r="P62" s="77" t="s">
        <v>475</v>
      </c>
      <c r="Q62" s="77" t="s">
        <v>3808</v>
      </c>
      <c r="R62" s="77" t="s">
        <v>475</v>
      </c>
      <c r="S62" s="77" t="s">
        <v>3808</v>
      </c>
      <c r="T62" s="76" t="s">
        <v>475</v>
      </c>
      <c r="U62" s="338"/>
      <c r="V62" s="346"/>
      <c r="W62" s="346"/>
      <c r="X62" s="346"/>
      <c r="Y62" s="347"/>
    </row>
    <row r="63" spans="2:25" s="11" customFormat="1" ht="25.15" customHeight="1" x14ac:dyDescent="0.25">
      <c r="B63" s="338"/>
      <c r="C63" s="339"/>
      <c r="D63" s="340"/>
      <c r="E63" s="338"/>
      <c r="F63" s="341"/>
      <c r="G63" s="74" t="s">
        <v>3766</v>
      </c>
      <c r="H63" s="146">
        <v>0</v>
      </c>
      <c r="I63" s="146">
        <v>0.18</v>
      </c>
      <c r="J63" s="146">
        <v>0</v>
      </c>
      <c r="K63" s="146"/>
      <c r="L63" s="146"/>
      <c r="M63" s="146"/>
      <c r="N63" s="146"/>
      <c r="O63" s="146"/>
      <c r="P63" s="146"/>
      <c r="Q63" s="146"/>
      <c r="R63" s="146"/>
      <c r="S63" s="146"/>
      <c r="T63" s="76">
        <f>SUM(H63:S63)</f>
        <v>0.18</v>
      </c>
      <c r="U63" s="338"/>
      <c r="V63" s="346"/>
      <c r="W63" s="346"/>
      <c r="X63" s="346"/>
      <c r="Y63" s="347"/>
    </row>
    <row r="64" spans="2:25" s="11" customFormat="1" ht="25.15" customHeight="1" x14ac:dyDescent="0.25">
      <c r="B64" s="338"/>
      <c r="C64" s="339"/>
      <c r="D64" s="340"/>
      <c r="E64" s="338"/>
      <c r="F64" s="341"/>
      <c r="G64" s="73" t="s">
        <v>3767</v>
      </c>
      <c r="H64" s="146">
        <v>0</v>
      </c>
      <c r="I64" s="78">
        <f t="shared" ref="I64" si="11">+I63/I61</f>
        <v>1</v>
      </c>
      <c r="J64" s="146">
        <v>0</v>
      </c>
      <c r="K64" s="78"/>
      <c r="L64" s="78"/>
      <c r="M64" s="78"/>
      <c r="N64" s="78"/>
      <c r="O64" s="78"/>
      <c r="P64" s="78"/>
      <c r="Q64" s="78"/>
      <c r="R64" s="78"/>
      <c r="S64" s="78"/>
      <c r="T64" s="76" t="s">
        <v>475</v>
      </c>
      <c r="U64" s="338"/>
      <c r="V64" s="346"/>
      <c r="W64" s="346"/>
      <c r="X64" s="346"/>
      <c r="Y64" s="347"/>
    </row>
    <row r="65" spans="2:25" s="11" customFormat="1" ht="25.15" customHeight="1" x14ac:dyDescent="0.25">
      <c r="B65" s="338" t="s">
        <v>3805</v>
      </c>
      <c r="C65" s="339" t="s">
        <v>3401</v>
      </c>
      <c r="D65" s="340">
        <v>15</v>
      </c>
      <c r="E65" s="338" t="s">
        <v>3809</v>
      </c>
      <c r="F65" s="341">
        <v>0.5</v>
      </c>
      <c r="G65" s="74" t="s">
        <v>3762</v>
      </c>
      <c r="H65" s="78">
        <v>0</v>
      </c>
      <c r="I65" s="78">
        <v>0.18</v>
      </c>
      <c r="J65" s="78">
        <v>0</v>
      </c>
      <c r="K65" s="78">
        <v>0.18</v>
      </c>
      <c r="L65" s="78">
        <v>0</v>
      </c>
      <c r="M65" s="78">
        <v>0.18</v>
      </c>
      <c r="N65" s="78">
        <v>0</v>
      </c>
      <c r="O65" s="78">
        <v>0.18</v>
      </c>
      <c r="P65" s="78">
        <v>0</v>
      </c>
      <c r="Q65" s="78">
        <v>0.18</v>
      </c>
      <c r="R65" s="78">
        <v>0</v>
      </c>
      <c r="S65" s="78">
        <v>0.1</v>
      </c>
      <c r="T65" s="76">
        <f>SUM(H65:S65)</f>
        <v>0.99999999999999989</v>
      </c>
      <c r="U65" s="338" t="s">
        <v>3810</v>
      </c>
      <c r="V65" s="345">
        <f>SUM(H65:J65)</f>
        <v>0.18</v>
      </c>
      <c r="W65" s="345">
        <f>SUM(H67:J67)</f>
        <v>0.18</v>
      </c>
      <c r="X65" s="345">
        <f>W65/V65</f>
        <v>1</v>
      </c>
      <c r="Y65" s="347"/>
    </row>
    <row r="66" spans="2:25" s="11" customFormat="1" ht="50.1" customHeight="1" x14ac:dyDescent="0.25">
      <c r="B66" s="338"/>
      <c r="C66" s="339"/>
      <c r="D66" s="340"/>
      <c r="E66" s="338"/>
      <c r="F66" s="341"/>
      <c r="G66" s="74" t="s">
        <v>3764</v>
      </c>
      <c r="H66" s="77" t="s">
        <v>475</v>
      </c>
      <c r="I66" s="77" t="s">
        <v>3811</v>
      </c>
      <c r="J66" s="77" t="s">
        <v>475</v>
      </c>
      <c r="K66" s="77" t="s">
        <v>3811</v>
      </c>
      <c r="L66" s="77" t="s">
        <v>475</v>
      </c>
      <c r="M66" s="77" t="s">
        <v>3811</v>
      </c>
      <c r="N66" s="77" t="s">
        <v>475</v>
      </c>
      <c r="O66" s="77" t="s">
        <v>3811</v>
      </c>
      <c r="P66" s="77" t="s">
        <v>475</v>
      </c>
      <c r="Q66" s="77" t="s">
        <v>3811</v>
      </c>
      <c r="R66" s="77" t="s">
        <v>475</v>
      </c>
      <c r="S66" s="77" t="s">
        <v>3811</v>
      </c>
      <c r="T66" s="76" t="s">
        <v>475</v>
      </c>
      <c r="U66" s="338"/>
      <c r="V66" s="346"/>
      <c r="W66" s="346"/>
      <c r="X66" s="346"/>
      <c r="Y66" s="347"/>
    </row>
    <row r="67" spans="2:25" s="11" customFormat="1" ht="25.15" customHeight="1" x14ac:dyDescent="0.25">
      <c r="B67" s="338"/>
      <c r="C67" s="339"/>
      <c r="D67" s="340"/>
      <c r="E67" s="338"/>
      <c r="F67" s="341"/>
      <c r="G67" s="74" t="s">
        <v>3766</v>
      </c>
      <c r="H67" s="146">
        <v>0</v>
      </c>
      <c r="I67" s="146">
        <v>0.18</v>
      </c>
      <c r="J67" s="146">
        <v>0</v>
      </c>
      <c r="K67" s="146"/>
      <c r="L67" s="146"/>
      <c r="M67" s="146"/>
      <c r="N67" s="146"/>
      <c r="O67" s="146"/>
      <c r="P67" s="146"/>
      <c r="Q67" s="146"/>
      <c r="R67" s="146"/>
      <c r="S67" s="146"/>
      <c r="T67" s="76">
        <f>SUM(H67:S67)</f>
        <v>0.18</v>
      </c>
      <c r="U67" s="338"/>
      <c r="V67" s="346"/>
      <c r="W67" s="346"/>
      <c r="X67" s="346"/>
      <c r="Y67" s="347"/>
    </row>
    <row r="68" spans="2:25" s="11" customFormat="1" ht="25.15" customHeight="1" x14ac:dyDescent="0.25">
      <c r="B68" s="338"/>
      <c r="C68" s="339"/>
      <c r="D68" s="340"/>
      <c r="E68" s="338"/>
      <c r="F68" s="341"/>
      <c r="G68" s="73" t="s">
        <v>3767</v>
      </c>
      <c r="H68" s="146">
        <v>0</v>
      </c>
      <c r="I68" s="78">
        <f t="shared" ref="I68" si="12">+I67/I65</f>
        <v>1</v>
      </c>
      <c r="J68" s="146">
        <v>0</v>
      </c>
      <c r="K68" s="78"/>
      <c r="L68" s="78"/>
      <c r="M68" s="78"/>
      <c r="N68" s="78"/>
      <c r="O68" s="78"/>
      <c r="P68" s="78"/>
      <c r="Q68" s="78"/>
      <c r="R68" s="78"/>
      <c r="S68" s="78"/>
      <c r="T68" s="76" t="s">
        <v>475</v>
      </c>
      <c r="U68" s="338"/>
      <c r="V68" s="346"/>
      <c r="W68" s="346"/>
      <c r="X68" s="346"/>
      <c r="Y68" s="347"/>
    </row>
    <row r="69" spans="2:25" s="11" customFormat="1" ht="25.15" customHeight="1" x14ac:dyDescent="0.25">
      <c r="B69" s="338" t="s">
        <v>3812</v>
      </c>
      <c r="C69" s="339" t="s">
        <v>3495</v>
      </c>
      <c r="D69" s="340">
        <v>16</v>
      </c>
      <c r="E69" s="338" t="s">
        <v>3813</v>
      </c>
      <c r="F69" s="341">
        <v>1</v>
      </c>
      <c r="G69" s="74" t="s">
        <v>3762</v>
      </c>
      <c r="H69" s="78">
        <v>0</v>
      </c>
      <c r="I69" s="78">
        <v>0</v>
      </c>
      <c r="J69" s="78">
        <v>0</v>
      </c>
      <c r="K69" s="78">
        <v>0</v>
      </c>
      <c r="L69" s="78">
        <v>0</v>
      </c>
      <c r="M69" s="78">
        <v>0</v>
      </c>
      <c r="N69" s="78">
        <v>0</v>
      </c>
      <c r="O69" s="78">
        <v>0</v>
      </c>
      <c r="P69" s="78">
        <v>0.25</v>
      </c>
      <c r="Q69" s="78">
        <v>0.25</v>
      </c>
      <c r="R69" s="78">
        <v>0.25</v>
      </c>
      <c r="S69" s="78">
        <v>0.25</v>
      </c>
      <c r="T69" s="76">
        <f>SUM(H69:S69)</f>
        <v>1</v>
      </c>
      <c r="U69" s="338" t="s">
        <v>3798</v>
      </c>
      <c r="V69" s="348" t="s">
        <v>3798</v>
      </c>
      <c r="W69" s="348" t="s">
        <v>3798</v>
      </c>
      <c r="X69" s="348" t="s">
        <v>3798</v>
      </c>
      <c r="Y69" s="347"/>
    </row>
    <row r="70" spans="2:25" s="11" customFormat="1" ht="50.1" customHeight="1" x14ac:dyDescent="0.25">
      <c r="B70" s="338"/>
      <c r="C70" s="339"/>
      <c r="D70" s="340"/>
      <c r="E70" s="338"/>
      <c r="F70" s="341"/>
      <c r="G70" s="74" t="s">
        <v>3764</v>
      </c>
      <c r="H70" s="77" t="s">
        <v>475</v>
      </c>
      <c r="I70" s="77" t="s">
        <v>475</v>
      </c>
      <c r="J70" s="77" t="s">
        <v>475</v>
      </c>
      <c r="K70" s="77" t="s">
        <v>475</v>
      </c>
      <c r="L70" s="77" t="s">
        <v>475</v>
      </c>
      <c r="M70" s="77" t="s">
        <v>475</v>
      </c>
      <c r="N70" s="77" t="s">
        <v>475</v>
      </c>
      <c r="O70" s="77" t="s">
        <v>475</v>
      </c>
      <c r="P70" s="77" t="s">
        <v>3814</v>
      </c>
      <c r="Q70" s="77" t="s">
        <v>3815</v>
      </c>
      <c r="R70" s="77" t="s">
        <v>3816</v>
      </c>
      <c r="S70" s="77" t="s">
        <v>3817</v>
      </c>
      <c r="T70" s="76" t="s">
        <v>475</v>
      </c>
      <c r="U70" s="338"/>
      <c r="V70" s="348"/>
      <c r="W70" s="348"/>
      <c r="X70" s="348"/>
      <c r="Y70" s="347"/>
    </row>
    <row r="71" spans="2:25" s="11" customFormat="1" ht="25.15" customHeight="1" x14ac:dyDescent="0.25">
      <c r="B71" s="338"/>
      <c r="C71" s="339"/>
      <c r="D71" s="340"/>
      <c r="E71" s="338"/>
      <c r="F71" s="341"/>
      <c r="G71" s="74" t="s">
        <v>3766</v>
      </c>
      <c r="H71" s="146">
        <v>0</v>
      </c>
      <c r="I71" s="146">
        <v>0</v>
      </c>
      <c r="J71" s="146">
        <v>0</v>
      </c>
      <c r="K71" s="146"/>
      <c r="L71" s="146"/>
      <c r="M71" s="146"/>
      <c r="N71" s="146"/>
      <c r="O71" s="146"/>
      <c r="P71" s="146"/>
      <c r="Q71" s="146"/>
      <c r="R71" s="146"/>
      <c r="S71" s="146"/>
      <c r="T71" s="76">
        <f>SUM(H71:S71)</f>
        <v>0</v>
      </c>
      <c r="U71" s="338"/>
      <c r="V71" s="348"/>
      <c r="W71" s="348"/>
      <c r="X71" s="348"/>
      <c r="Y71" s="347"/>
    </row>
    <row r="72" spans="2:25" s="11" customFormat="1" ht="25.15" customHeight="1" x14ac:dyDescent="0.25">
      <c r="B72" s="338"/>
      <c r="C72" s="339"/>
      <c r="D72" s="340"/>
      <c r="E72" s="338"/>
      <c r="F72" s="341"/>
      <c r="G72" s="73" t="s">
        <v>3767</v>
      </c>
      <c r="H72" s="146">
        <v>0</v>
      </c>
      <c r="I72" s="146">
        <v>0</v>
      </c>
      <c r="J72" s="146">
        <v>0</v>
      </c>
      <c r="K72" s="78"/>
      <c r="L72" s="78"/>
      <c r="M72" s="78"/>
      <c r="N72" s="78"/>
      <c r="O72" s="78"/>
      <c r="P72" s="78"/>
      <c r="Q72" s="78"/>
      <c r="R72" s="78"/>
      <c r="S72" s="78"/>
      <c r="T72" s="76" t="s">
        <v>475</v>
      </c>
      <c r="U72" s="338"/>
      <c r="V72" s="348"/>
      <c r="W72" s="348"/>
      <c r="X72" s="348"/>
      <c r="Y72" s="347"/>
    </row>
    <row r="73" spans="2:25" s="11" customFormat="1" ht="25.15" customHeight="1" x14ac:dyDescent="0.25">
      <c r="B73" s="338" t="s">
        <v>3818</v>
      </c>
      <c r="C73" s="339" t="s">
        <v>3495</v>
      </c>
      <c r="D73" s="340">
        <v>17</v>
      </c>
      <c r="E73" s="338" t="s">
        <v>3819</v>
      </c>
      <c r="F73" s="341">
        <v>1</v>
      </c>
      <c r="G73" s="74" t="s">
        <v>3762</v>
      </c>
      <c r="H73" s="78">
        <v>0</v>
      </c>
      <c r="I73" s="78">
        <v>0</v>
      </c>
      <c r="J73" s="78">
        <v>0</v>
      </c>
      <c r="K73" s="78">
        <v>0</v>
      </c>
      <c r="L73" s="78">
        <v>0.25</v>
      </c>
      <c r="M73" s="78">
        <v>0</v>
      </c>
      <c r="N73" s="78">
        <v>0</v>
      </c>
      <c r="O73" s="78">
        <v>0.25</v>
      </c>
      <c r="P73" s="78">
        <v>0</v>
      </c>
      <c r="Q73" s="78">
        <v>0.25</v>
      </c>
      <c r="R73" s="78">
        <v>0.25</v>
      </c>
      <c r="S73" s="78">
        <v>0</v>
      </c>
      <c r="T73" s="76">
        <f>SUM(H73:S73)</f>
        <v>1</v>
      </c>
      <c r="U73" s="338" t="s">
        <v>3798</v>
      </c>
      <c r="V73" s="348" t="s">
        <v>3798</v>
      </c>
      <c r="W73" s="348" t="s">
        <v>3798</v>
      </c>
      <c r="X73" s="348" t="s">
        <v>3798</v>
      </c>
      <c r="Y73" s="347"/>
    </row>
    <row r="74" spans="2:25" s="11" customFormat="1" ht="50.1" customHeight="1" x14ac:dyDescent="0.25">
      <c r="B74" s="338"/>
      <c r="C74" s="339"/>
      <c r="D74" s="340"/>
      <c r="E74" s="338"/>
      <c r="F74" s="341"/>
      <c r="G74" s="74" t="s">
        <v>3764</v>
      </c>
      <c r="H74" s="79" t="s">
        <v>475</v>
      </c>
      <c r="I74" s="79" t="s">
        <v>475</v>
      </c>
      <c r="J74" s="79" t="s">
        <v>475</v>
      </c>
      <c r="K74" s="79" t="s">
        <v>475</v>
      </c>
      <c r="L74" s="79" t="s">
        <v>3820</v>
      </c>
      <c r="M74" s="79" t="s">
        <v>475</v>
      </c>
      <c r="N74" s="79" t="s">
        <v>475</v>
      </c>
      <c r="O74" s="79" t="s">
        <v>3821</v>
      </c>
      <c r="P74" s="79" t="s">
        <v>475</v>
      </c>
      <c r="Q74" s="79" t="s">
        <v>3822</v>
      </c>
      <c r="R74" s="79" t="s">
        <v>3823</v>
      </c>
      <c r="S74" s="73" t="s">
        <v>475</v>
      </c>
      <c r="T74" s="76" t="s">
        <v>475</v>
      </c>
      <c r="U74" s="338"/>
      <c r="V74" s="348"/>
      <c r="W74" s="348"/>
      <c r="X74" s="348"/>
      <c r="Y74" s="347"/>
    </row>
    <row r="75" spans="2:25" s="11" customFormat="1" ht="25.15" customHeight="1" x14ac:dyDescent="0.25">
      <c r="B75" s="338"/>
      <c r="C75" s="339"/>
      <c r="D75" s="340"/>
      <c r="E75" s="338"/>
      <c r="F75" s="341"/>
      <c r="G75" s="74" t="s">
        <v>3766</v>
      </c>
      <c r="H75" s="146">
        <v>0</v>
      </c>
      <c r="I75" s="146">
        <v>0</v>
      </c>
      <c r="J75" s="146">
        <v>0</v>
      </c>
      <c r="K75" s="146"/>
      <c r="L75" s="146"/>
      <c r="M75" s="146"/>
      <c r="N75" s="146"/>
      <c r="O75" s="146"/>
      <c r="P75" s="146"/>
      <c r="Q75" s="146"/>
      <c r="R75" s="146"/>
      <c r="S75" s="146"/>
      <c r="T75" s="76">
        <f>SUM(H75:S75)</f>
        <v>0</v>
      </c>
      <c r="U75" s="338"/>
      <c r="V75" s="348"/>
      <c r="W75" s="348"/>
      <c r="X75" s="348"/>
      <c r="Y75" s="347"/>
    </row>
    <row r="76" spans="2:25" s="11" customFormat="1" ht="25.15" customHeight="1" x14ac:dyDescent="0.25">
      <c r="B76" s="338"/>
      <c r="C76" s="339"/>
      <c r="D76" s="340"/>
      <c r="E76" s="338"/>
      <c r="F76" s="341"/>
      <c r="G76" s="73" t="s">
        <v>3767</v>
      </c>
      <c r="H76" s="146">
        <v>0</v>
      </c>
      <c r="I76" s="146">
        <v>0</v>
      </c>
      <c r="J76" s="146">
        <v>0</v>
      </c>
      <c r="K76" s="78"/>
      <c r="L76" s="78"/>
      <c r="M76" s="78"/>
      <c r="N76" s="78"/>
      <c r="O76" s="78"/>
      <c r="P76" s="78"/>
      <c r="Q76" s="78"/>
      <c r="R76" s="78"/>
      <c r="S76" s="78"/>
      <c r="T76" s="76" t="s">
        <v>475</v>
      </c>
      <c r="U76" s="338"/>
      <c r="V76" s="348"/>
      <c r="W76" s="348"/>
      <c r="X76" s="348"/>
      <c r="Y76" s="347"/>
    </row>
    <row r="77" spans="2:25" s="11" customFormat="1" ht="25.15" customHeight="1" x14ac:dyDescent="0.25">
      <c r="B77" s="338" t="s">
        <v>3824</v>
      </c>
      <c r="C77" s="339" t="s">
        <v>3495</v>
      </c>
      <c r="D77" s="340">
        <v>18</v>
      </c>
      <c r="E77" s="338" t="s">
        <v>3825</v>
      </c>
      <c r="F77" s="341">
        <v>1</v>
      </c>
      <c r="G77" s="74" t="s">
        <v>3762</v>
      </c>
      <c r="H77" s="78">
        <v>0</v>
      </c>
      <c r="I77" s="78">
        <v>0</v>
      </c>
      <c r="J77" s="78">
        <v>0</v>
      </c>
      <c r="K77" s="78">
        <v>0</v>
      </c>
      <c r="L77" s="78">
        <v>0</v>
      </c>
      <c r="M77" s="78">
        <v>0</v>
      </c>
      <c r="N77" s="78">
        <v>0.5</v>
      </c>
      <c r="O77" s="78">
        <v>0</v>
      </c>
      <c r="P77" s="78">
        <v>0</v>
      </c>
      <c r="Q77" s="78">
        <v>0</v>
      </c>
      <c r="R77" s="78">
        <v>0.5</v>
      </c>
      <c r="S77" s="78">
        <v>0</v>
      </c>
      <c r="T77" s="76">
        <f>SUM(H77:S77)</f>
        <v>1</v>
      </c>
      <c r="U77" s="338" t="s">
        <v>3798</v>
      </c>
      <c r="V77" s="348" t="s">
        <v>3798</v>
      </c>
      <c r="W77" s="348" t="s">
        <v>3798</v>
      </c>
      <c r="X77" s="348" t="s">
        <v>3798</v>
      </c>
      <c r="Y77" s="347"/>
    </row>
    <row r="78" spans="2:25" s="11" customFormat="1" ht="50.1" customHeight="1" x14ac:dyDescent="0.25">
      <c r="B78" s="338"/>
      <c r="C78" s="339"/>
      <c r="D78" s="340"/>
      <c r="E78" s="338"/>
      <c r="F78" s="341"/>
      <c r="G78" s="74" t="s">
        <v>3764</v>
      </c>
      <c r="H78" s="79" t="s">
        <v>475</v>
      </c>
      <c r="I78" s="79" t="s">
        <v>475</v>
      </c>
      <c r="J78" s="79" t="s">
        <v>475</v>
      </c>
      <c r="K78" s="79" t="s">
        <v>475</v>
      </c>
      <c r="L78" s="79" t="s">
        <v>475</v>
      </c>
      <c r="M78" s="79" t="s">
        <v>475</v>
      </c>
      <c r="N78" s="79" t="s">
        <v>3826</v>
      </c>
      <c r="O78" s="79" t="s">
        <v>475</v>
      </c>
      <c r="P78" s="79" t="s">
        <v>475</v>
      </c>
      <c r="Q78" s="79" t="s">
        <v>475</v>
      </c>
      <c r="R78" s="79" t="s">
        <v>3826</v>
      </c>
      <c r="S78" s="79" t="s">
        <v>475</v>
      </c>
      <c r="T78" s="76" t="s">
        <v>475</v>
      </c>
      <c r="U78" s="338"/>
      <c r="V78" s="348"/>
      <c r="W78" s="348"/>
      <c r="X78" s="348"/>
      <c r="Y78" s="347"/>
    </row>
    <row r="79" spans="2:25" s="11" customFormat="1" ht="25.15" customHeight="1" x14ac:dyDescent="0.25">
      <c r="B79" s="338"/>
      <c r="C79" s="339"/>
      <c r="D79" s="340"/>
      <c r="E79" s="338"/>
      <c r="F79" s="341"/>
      <c r="G79" s="74" t="s">
        <v>3766</v>
      </c>
      <c r="H79" s="146">
        <v>0</v>
      </c>
      <c r="I79" s="146">
        <v>0</v>
      </c>
      <c r="J79" s="146">
        <v>0</v>
      </c>
      <c r="K79" s="146"/>
      <c r="L79" s="146"/>
      <c r="M79" s="146"/>
      <c r="N79" s="146"/>
      <c r="O79" s="146"/>
      <c r="P79" s="146"/>
      <c r="Q79" s="146"/>
      <c r="R79" s="146"/>
      <c r="S79" s="146"/>
      <c r="T79" s="76">
        <f>SUM(H79:S79)</f>
        <v>0</v>
      </c>
      <c r="U79" s="338"/>
      <c r="V79" s="348"/>
      <c r="W79" s="348"/>
      <c r="X79" s="348"/>
      <c r="Y79" s="347"/>
    </row>
    <row r="80" spans="2:25" s="11" customFormat="1" ht="25.15" customHeight="1" x14ac:dyDescent="0.25">
      <c r="B80" s="338"/>
      <c r="C80" s="339"/>
      <c r="D80" s="340"/>
      <c r="E80" s="338"/>
      <c r="F80" s="341"/>
      <c r="G80" s="73" t="s">
        <v>3767</v>
      </c>
      <c r="H80" s="146">
        <v>0</v>
      </c>
      <c r="I80" s="146">
        <v>0</v>
      </c>
      <c r="J80" s="146">
        <v>0</v>
      </c>
      <c r="K80" s="78"/>
      <c r="L80" s="78"/>
      <c r="M80" s="78"/>
      <c r="N80" s="78"/>
      <c r="O80" s="78"/>
      <c r="P80" s="78"/>
      <c r="Q80" s="78"/>
      <c r="R80" s="78"/>
      <c r="S80" s="78"/>
      <c r="T80" s="76" t="s">
        <v>475</v>
      </c>
      <c r="U80" s="338"/>
      <c r="V80" s="348"/>
      <c r="W80" s="348"/>
      <c r="X80" s="348"/>
      <c r="Y80" s="347"/>
    </row>
    <row r="81" spans="2:25" s="11" customFormat="1" ht="25.15" customHeight="1" x14ac:dyDescent="0.25">
      <c r="B81" s="338" t="s">
        <v>3827</v>
      </c>
      <c r="C81" s="339" t="s">
        <v>2102</v>
      </c>
      <c r="D81" s="340">
        <v>19</v>
      </c>
      <c r="E81" s="338" t="s">
        <v>3828</v>
      </c>
      <c r="F81" s="341">
        <v>1</v>
      </c>
      <c r="G81" s="74" t="s">
        <v>3762</v>
      </c>
      <c r="H81" s="147">
        <v>0.12</v>
      </c>
      <c r="I81" s="147">
        <v>0.08</v>
      </c>
      <c r="J81" s="78">
        <v>0.08</v>
      </c>
      <c r="K81" s="147">
        <v>0.08</v>
      </c>
      <c r="L81" s="147">
        <v>0.08</v>
      </c>
      <c r="M81" s="147">
        <v>0.08</v>
      </c>
      <c r="N81" s="147">
        <v>0.08</v>
      </c>
      <c r="O81" s="147">
        <v>0.08</v>
      </c>
      <c r="P81" s="147">
        <v>0.08</v>
      </c>
      <c r="Q81" s="147">
        <v>0.08</v>
      </c>
      <c r="R81" s="147">
        <v>0.08</v>
      </c>
      <c r="S81" s="147">
        <v>0.08</v>
      </c>
      <c r="T81" s="76">
        <f>SUM(H81:S81)</f>
        <v>0.99999999999999978</v>
      </c>
      <c r="U81" s="338" t="s">
        <v>3829</v>
      </c>
      <c r="V81" s="345">
        <f>SUM(H81:J81)</f>
        <v>0.28000000000000003</v>
      </c>
      <c r="W81" s="345">
        <f>SUM(H83:J83)</f>
        <v>0.28000000000000003</v>
      </c>
      <c r="X81" s="345">
        <f>W81/V81</f>
        <v>1</v>
      </c>
      <c r="Y81" s="347"/>
    </row>
    <row r="82" spans="2:25" s="11" customFormat="1" ht="50.1" customHeight="1" x14ac:dyDescent="0.25">
      <c r="B82" s="338"/>
      <c r="C82" s="339"/>
      <c r="D82" s="340"/>
      <c r="E82" s="338"/>
      <c r="F82" s="341"/>
      <c r="G82" s="74" t="s">
        <v>3764</v>
      </c>
      <c r="H82" s="75" t="s">
        <v>3830</v>
      </c>
      <c r="I82" s="75" t="s">
        <v>3831</v>
      </c>
      <c r="J82" s="75" t="s">
        <v>3831</v>
      </c>
      <c r="K82" s="75" t="s">
        <v>3831</v>
      </c>
      <c r="L82" s="75" t="s">
        <v>3831</v>
      </c>
      <c r="M82" s="75" t="s">
        <v>3831</v>
      </c>
      <c r="N82" s="75" t="s">
        <v>3831</v>
      </c>
      <c r="O82" s="75" t="s">
        <v>3831</v>
      </c>
      <c r="P82" s="75" t="s">
        <v>3831</v>
      </c>
      <c r="Q82" s="75" t="s">
        <v>3831</v>
      </c>
      <c r="R82" s="75" t="s">
        <v>3831</v>
      </c>
      <c r="S82" s="75" t="s">
        <v>3831</v>
      </c>
      <c r="T82" s="76" t="s">
        <v>475</v>
      </c>
      <c r="U82" s="338"/>
      <c r="V82" s="346"/>
      <c r="W82" s="346"/>
      <c r="X82" s="346"/>
      <c r="Y82" s="347"/>
    </row>
    <row r="83" spans="2:25" s="11" customFormat="1" ht="25.15" customHeight="1" x14ac:dyDescent="0.25">
      <c r="B83" s="338"/>
      <c r="C83" s="339"/>
      <c r="D83" s="340"/>
      <c r="E83" s="338"/>
      <c r="F83" s="341"/>
      <c r="G83" s="74" t="s">
        <v>3766</v>
      </c>
      <c r="H83" s="146">
        <v>0.12</v>
      </c>
      <c r="I83" s="146">
        <v>0.08</v>
      </c>
      <c r="J83" s="146">
        <v>0.08</v>
      </c>
      <c r="K83" s="146"/>
      <c r="L83" s="146"/>
      <c r="M83" s="146"/>
      <c r="N83" s="146"/>
      <c r="O83" s="146"/>
      <c r="P83" s="146"/>
      <c r="Q83" s="146"/>
      <c r="R83" s="146"/>
      <c r="S83" s="146"/>
      <c r="T83" s="76">
        <f>SUM(H83:S83)</f>
        <v>0.28000000000000003</v>
      </c>
      <c r="U83" s="338"/>
      <c r="V83" s="346"/>
      <c r="W83" s="346"/>
      <c r="X83" s="346"/>
      <c r="Y83" s="347"/>
    </row>
    <row r="84" spans="2:25" s="11" customFormat="1" ht="25.15" customHeight="1" x14ac:dyDescent="0.25">
      <c r="B84" s="338"/>
      <c r="C84" s="339"/>
      <c r="D84" s="340"/>
      <c r="E84" s="338"/>
      <c r="F84" s="341"/>
      <c r="G84" s="73" t="s">
        <v>3767</v>
      </c>
      <c r="H84" s="78">
        <f>+H83/H81</f>
        <v>1</v>
      </c>
      <c r="I84" s="78">
        <f t="shared" ref="I84:J84" si="13">+I83/I81</f>
        <v>1</v>
      </c>
      <c r="J84" s="78">
        <f t="shared" si="13"/>
        <v>1</v>
      </c>
      <c r="K84" s="78"/>
      <c r="L84" s="78"/>
      <c r="M84" s="78"/>
      <c r="N84" s="78"/>
      <c r="O84" s="78"/>
      <c r="P84" s="78"/>
      <c r="Q84" s="78"/>
      <c r="R84" s="78"/>
      <c r="S84" s="78"/>
      <c r="T84" s="76" t="s">
        <v>475</v>
      </c>
      <c r="U84" s="338"/>
      <c r="V84" s="346"/>
      <c r="W84" s="346"/>
      <c r="X84" s="346"/>
      <c r="Y84" s="347"/>
    </row>
    <row r="85" spans="2:25" s="11" customFormat="1" ht="25.15" customHeight="1" x14ac:dyDescent="0.25">
      <c r="B85" s="338" t="s">
        <v>3832</v>
      </c>
      <c r="C85" s="339" t="s">
        <v>2102</v>
      </c>
      <c r="D85" s="340">
        <v>20</v>
      </c>
      <c r="E85" s="338" t="s">
        <v>3833</v>
      </c>
      <c r="F85" s="341">
        <v>1</v>
      </c>
      <c r="G85" s="74" t="s">
        <v>3762</v>
      </c>
      <c r="H85" s="78">
        <v>0.25</v>
      </c>
      <c r="I85" s="78">
        <v>0</v>
      </c>
      <c r="J85" s="78">
        <v>0</v>
      </c>
      <c r="K85" s="78">
        <v>0.25</v>
      </c>
      <c r="L85" s="78">
        <v>0</v>
      </c>
      <c r="M85" s="78">
        <v>0</v>
      </c>
      <c r="N85" s="78">
        <v>0.25</v>
      </c>
      <c r="O85" s="78">
        <v>0</v>
      </c>
      <c r="P85" s="78">
        <v>0</v>
      </c>
      <c r="Q85" s="78">
        <v>0.25</v>
      </c>
      <c r="R85" s="78">
        <v>0</v>
      </c>
      <c r="S85" s="78">
        <v>0</v>
      </c>
      <c r="T85" s="76">
        <f>SUM(H85:S85)</f>
        <v>1</v>
      </c>
      <c r="U85" s="338" t="s">
        <v>3834</v>
      </c>
      <c r="V85" s="345">
        <f>SUM(H85:J85)</f>
        <v>0.25</v>
      </c>
      <c r="W85" s="345">
        <f>SUM(H87:J87)</f>
        <v>0.25</v>
      </c>
      <c r="X85" s="345">
        <f>W85/V85</f>
        <v>1</v>
      </c>
      <c r="Y85" s="347"/>
    </row>
    <row r="86" spans="2:25" s="11" customFormat="1" ht="50.1" customHeight="1" x14ac:dyDescent="0.25">
      <c r="B86" s="338"/>
      <c r="C86" s="339"/>
      <c r="D86" s="340"/>
      <c r="E86" s="338"/>
      <c r="F86" s="341"/>
      <c r="G86" s="74" t="s">
        <v>3764</v>
      </c>
      <c r="H86" s="77" t="s">
        <v>3835</v>
      </c>
      <c r="I86" s="77" t="s">
        <v>475</v>
      </c>
      <c r="J86" s="77" t="s">
        <v>475</v>
      </c>
      <c r="K86" s="77" t="s">
        <v>3836</v>
      </c>
      <c r="L86" s="77" t="s">
        <v>475</v>
      </c>
      <c r="M86" s="77" t="s">
        <v>475</v>
      </c>
      <c r="N86" s="77" t="s">
        <v>3836</v>
      </c>
      <c r="O86" s="77" t="s">
        <v>475</v>
      </c>
      <c r="P86" s="77" t="s">
        <v>475</v>
      </c>
      <c r="Q86" s="77" t="s">
        <v>3836</v>
      </c>
      <c r="R86" s="77" t="s">
        <v>475</v>
      </c>
      <c r="S86" s="77" t="s">
        <v>475</v>
      </c>
      <c r="T86" s="76" t="s">
        <v>475</v>
      </c>
      <c r="U86" s="338"/>
      <c r="V86" s="346"/>
      <c r="W86" s="346"/>
      <c r="X86" s="346"/>
      <c r="Y86" s="347"/>
    </row>
    <row r="87" spans="2:25" s="11" customFormat="1" ht="25.15" customHeight="1" x14ac:dyDescent="0.25">
      <c r="B87" s="338"/>
      <c r="C87" s="339"/>
      <c r="D87" s="340"/>
      <c r="E87" s="338"/>
      <c r="F87" s="341"/>
      <c r="G87" s="74" t="s">
        <v>3766</v>
      </c>
      <c r="H87" s="146">
        <v>0.25</v>
      </c>
      <c r="I87" s="146">
        <v>0</v>
      </c>
      <c r="J87" s="146">
        <v>0</v>
      </c>
      <c r="K87" s="146"/>
      <c r="L87" s="146"/>
      <c r="M87" s="146"/>
      <c r="N87" s="146"/>
      <c r="O87" s="146"/>
      <c r="P87" s="146"/>
      <c r="Q87" s="146"/>
      <c r="R87" s="146"/>
      <c r="S87" s="146"/>
      <c r="T87" s="76">
        <f>SUM(H87:S87)</f>
        <v>0.25</v>
      </c>
      <c r="U87" s="338"/>
      <c r="V87" s="346"/>
      <c r="W87" s="346"/>
      <c r="X87" s="346"/>
      <c r="Y87" s="347"/>
    </row>
    <row r="88" spans="2:25" s="11" customFormat="1" ht="25.15" customHeight="1" x14ac:dyDescent="0.25">
      <c r="B88" s="338"/>
      <c r="C88" s="339"/>
      <c r="D88" s="340"/>
      <c r="E88" s="338"/>
      <c r="F88" s="341"/>
      <c r="G88" s="73" t="s">
        <v>3767</v>
      </c>
      <c r="H88" s="78">
        <f>+H87/H85</f>
        <v>1</v>
      </c>
      <c r="I88" s="146">
        <v>0</v>
      </c>
      <c r="J88" s="146">
        <v>0</v>
      </c>
      <c r="K88" s="78"/>
      <c r="L88" s="78"/>
      <c r="M88" s="78"/>
      <c r="N88" s="78"/>
      <c r="O88" s="78"/>
      <c r="P88" s="78"/>
      <c r="Q88" s="78"/>
      <c r="R88" s="78"/>
      <c r="S88" s="78"/>
      <c r="T88" s="76" t="s">
        <v>475</v>
      </c>
      <c r="U88" s="338"/>
      <c r="V88" s="346"/>
      <c r="W88" s="346"/>
      <c r="X88" s="346"/>
      <c r="Y88" s="347"/>
    </row>
    <row r="89" spans="2:25" s="11" customFormat="1" ht="25.15" customHeight="1" x14ac:dyDescent="0.25">
      <c r="B89" s="338" t="s">
        <v>3837</v>
      </c>
      <c r="C89" s="339" t="s">
        <v>2140</v>
      </c>
      <c r="D89" s="340">
        <v>21</v>
      </c>
      <c r="E89" s="338" t="s">
        <v>3838</v>
      </c>
      <c r="F89" s="341">
        <v>0.2</v>
      </c>
      <c r="G89" s="74" t="s">
        <v>3762</v>
      </c>
      <c r="H89" s="78">
        <v>0</v>
      </c>
      <c r="I89" s="78">
        <v>0</v>
      </c>
      <c r="J89" s="78">
        <v>0.25</v>
      </c>
      <c r="K89" s="78">
        <v>0</v>
      </c>
      <c r="L89" s="78">
        <v>0</v>
      </c>
      <c r="M89" s="78">
        <v>0.25</v>
      </c>
      <c r="N89" s="78">
        <v>0</v>
      </c>
      <c r="O89" s="78">
        <v>0</v>
      </c>
      <c r="P89" s="78">
        <v>0.25</v>
      </c>
      <c r="Q89" s="78">
        <v>0</v>
      </c>
      <c r="R89" s="78">
        <v>0</v>
      </c>
      <c r="S89" s="78">
        <v>0.25</v>
      </c>
      <c r="T89" s="76">
        <f>SUM(H89:S89)</f>
        <v>1</v>
      </c>
      <c r="U89" s="338" t="s">
        <v>3839</v>
      </c>
      <c r="V89" s="345">
        <f>SUM(H89:J89)</f>
        <v>0.25</v>
      </c>
      <c r="W89" s="345">
        <f>SUM(H91:J91)</f>
        <v>0.25</v>
      </c>
      <c r="X89" s="345">
        <f>W89/V89</f>
        <v>1</v>
      </c>
      <c r="Y89" s="347"/>
    </row>
    <row r="90" spans="2:25" s="11" customFormat="1" ht="50.1" customHeight="1" x14ac:dyDescent="0.25">
      <c r="B90" s="338"/>
      <c r="C90" s="339"/>
      <c r="D90" s="340"/>
      <c r="E90" s="338"/>
      <c r="F90" s="341"/>
      <c r="G90" s="74" t="s">
        <v>3764</v>
      </c>
      <c r="H90" s="79" t="s">
        <v>475</v>
      </c>
      <c r="I90" s="79" t="s">
        <v>475</v>
      </c>
      <c r="J90" s="77" t="s">
        <v>3840</v>
      </c>
      <c r="K90" s="79" t="s">
        <v>475</v>
      </c>
      <c r="L90" s="79" t="s">
        <v>475</v>
      </c>
      <c r="M90" s="77" t="s">
        <v>3841</v>
      </c>
      <c r="N90" s="79" t="s">
        <v>475</v>
      </c>
      <c r="O90" s="79" t="s">
        <v>475</v>
      </c>
      <c r="P90" s="77" t="s">
        <v>3841</v>
      </c>
      <c r="Q90" s="79" t="s">
        <v>475</v>
      </c>
      <c r="R90" s="79" t="s">
        <v>475</v>
      </c>
      <c r="S90" s="77" t="s">
        <v>3841</v>
      </c>
      <c r="T90" s="76" t="s">
        <v>475</v>
      </c>
      <c r="U90" s="338"/>
      <c r="V90" s="346"/>
      <c r="W90" s="346"/>
      <c r="X90" s="346"/>
      <c r="Y90" s="347"/>
    </row>
    <row r="91" spans="2:25" s="11" customFormat="1" ht="25.15" customHeight="1" x14ac:dyDescent="0.25">
      <c r="B91" s="338"/>
      <c r="C91" s="339"/>
      <c r="D91" s="340"/>
      <c r="E91" s="338"/>
      <c r="F91" s="341"/>
      <c r="G91" s="74" t="s">
        <v>3766</v>
      </c>
      <c r="H91" s="146">
        <v>0</v>
      </c>
      <c r="I91" s="146">
        <v>0</v>
      </c>
      <c r="J91" s="146">
        <v>0.25</v>
      </c>
      <c r="K91" s="146"/>
      <c r="L91" s="146"/>
      <c r="M91" s="146"/>
      <c r="N91" s="146"/>
      <c r="O91" s="146"/>
      <c r="P91" s="146"/>
      <c r="Q91" s="146"/>
      <c r="R91" s="146"/>
      <c r="S91" s="146"/>
      <c r="T91" s="76">
        <f>SUM(H91:S91)</f>
        <v>0.25</v>
      </c>
      <c r="U91" s="338"/>
      <c r="V91" s="346"/>
      <c r="W91" s="346"/>
      <c r="X91" s="346"/>
      <c r="Y91" s="347"/>
    </row>
    <row r="92" spans="2:25" s="11" customFormat="1" ht="25.15" customHeight="1" x14ac:dyDescent="0.25">
      <c r="B92" s="338"/>
      <c r="C92" s="339"/>
      <c r="D92" s="340"/>
      <c r="E92" s="338"/>
      <c r="F92" s="341"/>
      <c r="G92" s="73" t="s">
        <v>3767</v>
      </c>
      <c r="H92" s="146">
        <v>0</v>
      </c>
      <c r="I92" s="146">
        <v>0</v>
      </c>
      <c r="J92" s="78">
        <f t="shared" ref="J92" si="14">+J91/J89</f>
        <v>1</v>
      </c>
      <c r="K92" s="78"/>
      <c r="L92" s="78"/>
      <c r="M92" s="78"/>
      <c r="N92" s="78"/>
      <c r="O92" s="78"/>
      <c r="P92" s="78"/>
      <c r="Q92" s="78"/>
      <c r="R92" s="78"/>
      <c r="S92" s="78"/>
      <c r="T92" s="76" t="s">
        <v>475</v>
      </c>
      <c r="U92" s="338"/>
      <c r="V92" s="346"/>
      <c r="W92" s="346"/>
      <c r="X92" s="346"/>
      <c r="Y92" s="347"/>
    </row>
    <row r="93" spans="2:25" s="11" customFormat="1" ht="25.15" customHeight="1" x14ac:dyDescent="0.25">
      <c r="B93" s="338" t="s">
        <v>3837</v>
      </c>
      <c r="C93" s="339" t="s">
        <v>2140</v>
      </c>
      <c r="D93" s="340">
        <v>22</v>
      </c>
      <c r="E93" s="338" t="s">
        <v>3842</v>
      </c>
      <c r="F93" s="341">
        <v>0.15</v>
      </c>
      <c r="G93" s="74" t="s">
        <v>3762</v>
      </c>
      <c r="H93" s="78">
        <v>0</v>
      </c>
      <c r="I93" s="78">
        <v>0</v>
      </c>
      <c r="J93" s="78">
        <v>0.25</v>
      </c>
      <c r="K93" s="78">
        <v>0</v>
      </c>
      <c r="L93" s="78">
        <v>0</v>
      </c>
      <c r="M93" s="78">
        <v>0.25</v>
      </c>
      <c r="N93" s="78">
        <v>0</v>
      </c>
      <c r="O93" s="78">
        <v>0</v>
      </c>
      <c r="P93" s="78">
        <v>0.25</v>
      </c>
      <c r="Q93" s="78">
        <v>0</v>
      </c>
      <c r="R93" s="78">
        <v>0</v>
      </c>
      <c r="S93" s="78">
        <v>0.25</v>
      </c>
      <c r="T93" s="76">
        <f>SUM(H93:S93)</f>
        <v>1</v>
      </c>
      <c r="U93" s="338" t="s">
        <v>3843</v>
      </c>
      <c r="V93" s="345">
        <f>SUM(H93:J93)</f>
        <v>0.25</v>
      </c>
      <c r="W93" s="345">
        <f>SUM(H95:J95)</f>
        <v>0.25</v>
      </c>
      <c r="X93" s="345">
        <f>W93/V93</f>
        <v>1</v>
      </c>
      <c r="Y93" s="347"/>
    </row>
    <row r="94" spans="2:25" s="11" customFormat="1" ht="49.5" customHeight="1" x14ac:dyDescent="0.25">
      <c r="B94" s="338"/>
      <c r="C94" s="339"/>
      <c r="D94" s="340"/>
      <c r="E94" s="338"/>
      <c r="F94" s="341"/>
      <c r="G94" s="74" t="s">
        <v>3764</v>
      </c>
      <c r="H94" s="79" t="s">
        <v>475</v>
      </c>
      <c r="I94" s="79" t="s">
        <v>475</v>
      </c>
      <c r="J94" s="77" t="s">
        <v>3844</v>
      </c>
      <c r="K94" s="79" t="s">
        <v>475</v>
      </c>
      <c r="L94" s="79" t="s">
        <v>475</v>
      </c>
      <c r="M94" s="77" t="s">
        <v>3845</v>
      </c>
      <c r="N94" s="79" t="s">
        <v>475</v>
      </c>
      <c r="O94" s="79" t="s">
        <v>475</v>
      </c>
      <c r="P94" s="77" t="s">
        <v>3845</v>
      </c>
      <c r="Q94" s="79" t="s">
        <v>475</v>
      </c>
      <c r="R94" s="79" t="s">
        <v>475</v>
      </c>
      <c r="S94" s="77" t="s">
        <v>3845</v>
      </c>
      <c r="T94" s="76" t="s">
        <v>475</v>
      </c>
      <c r="U94" s="338"/>
      <c r="V94" s="346"/>
      <c r="W94" s="346"/>
      <c r="X94" s="346"/>
      <c r="Y94" s="347"/>
    </row>
    <row r="95" spans="2:25" s="11" customFormat="1" ht="25.15" customHeight="1" x14ac:dyDescent="0.25">
      <c r="B95" s="338"/>
      <c r="C95" s="339"/>
      <c r="D95" s="340"/>
      <c r="E95" s="338"/>
      <c r="F95" s="341"/>
      <c r="G95" s="74" t="s">
        <v>3766</v>
      </c>
      <c r="H95" s="146">
        <v>0</v>
      </c>
      <c r="I95" s="146">
        <v>0</v>
      </c>
      <c r="J95" s="146">
        <v>0.25</v>
      </c>
      <c r="K95" s="146"/>
      <c r="L95" s="146"/>
      <c r="M95" s="146"/>
      <c r="N95" s="146"/>
      <c r="O95" s="146"/>
      <c r="P95" s="146"/>
      <c r="Q95" s="146"/>
      <c r="R95" s="146"/>
      <c r="S95" s="146"/>
      <c r="T95" s="76">
        <f>SUM(H95:S95)</f>
        <v>0.25</v>
      </c>
      <c r="U95" s="338"/>
      <c r="V95" s="346"/>
      <c r="W95" s="346"/>
      <c r="X95" s="346"/>
      <c r="Y95" s="347"/>
    </row>
    <row r="96" spans="2:25" s="11" customFormat="1" ht="25.15" customHeight="1" x14ac:dyDescent="0.25">
      <c r="B96" s="338"/>
      <c r="C96" s="339"/>
      <c r="D96" s="340"/>
      <c r="E96" s="338"/>
      <c r="F96" s="341"/>
      <c r="G96" s="73" t="s">
        <v>3767</v>
      </c>
      <c r="H96" s="146">
        <v>0</v>
      </c>
      <c r="I96" s="146">
        <v>0</v>
      </c>
      <c r="J96" s="78">
        <f t="shared" ref="J96" si="15">+J95/J93</f>
        <v>1</v>
      </c>
      <c r="K96" s="78"/>
      <c r="L96" s="78"/>
      <c r="M96" s="78"/>
      <c r="N96" s="78"/>
      <c r="O96" s="78"/>
      <c r="P96" s="78"/>
      <c r="Q96" s="78"/>
      <c r="R96" s="78"/>
      <c r="S96" s="78"/>
      <c r="T96" s="76" t="s">
        <v>475</v>
      </c>
      <c r="U96" s="338"/>
      <c r="V96" s="346"/>
      <c r="W96" s="346"/>
      <c r="X96" s="346"/>
      <c r="Y96" s="347"/>
    </row>
    <row r="97" spans="2:25" s="11" customFormat="1" ht="25.15" customHeight="1" x14ac:dyDescent="0.25">
      <c r="B97" s="338" t="s">
        <v>3837</v>
      </c>
      <c r="C97" s="339" t="s">
        <v>2140</v>
      </c>
      <c r="D97" s="340">
        <v>23</v>
      </c>
      <c r="E97" s="338" t="s">
        <v>3846</v>
      </c>
      <c r="F97" s="341">
        <v>0.15</v>
      </c>
      <c r="G97" s="74" t="s">
        <v>3762</v>
      </c>
      <c r="H97" s="78">
        <v>0</v>
      </c>
      <c r="I97" s="78">
        <v>0</v>
      </c>
      <c r="J97" s="78">
        <v>0.25</v>
      </c>
      <c r="K97" s="78">
        <v>0</v>
      </c>
      <c r="L97" s="78">
        <v>0</v>
      </c>
      <c r="M97" s="78">
        <v>0.25</v>
      </c>
      <c r="N97" s="78">
        <v>0</v>
      </c>
      <c r="O97" s="78">
        <v>0</v>
      </c>
      <c r="P97" s="78">
        <v>0.25</v>
      </c>
      <c r="Q97" s="78">
        <v>0</v>
      </c>
      <c r="R97" s="78">
        <v>0</v>
      </c>
      <c r="S97" s="78">
        <v>0.25</v>
      </c>
      <c r="T97" s="76">
        <f>SUM(H97:S97)</f>
        <v>1</v>
      </c>
      <c r="U97" s="338" t="s">
        <v>3847</v>
      </c>
      <c r="V97" s="345">
        <f>SUM(H97:J97)</f>
        <v>0.25</v>
      </c>
      <c r="W97" s="345">
        <f>SUM(H99:J99)</f>
        <v>0.25</v>
      </c>
      <c r="X97" s="345">
        <f>W97/V97</f>
        <v>1</v>
      </c>
      <c r="Y97" s="347"/>
    </row>
    <row r="98" spans="2:25" s="11" customFormat="1" ht="50.1" customHeight="1" x14ac:dyDescent="0.25">
      <c r="B98" s="338"/>
      <c r="C98" s="339"/>
      <c r="D98" s="340"/>
      <c r="E98" s="338"/>
      <c r="F98" s="341"/>
      <c r="G98" s="74" t="s">
        <v>3764</v>
      </c>
      <c r="H98" s="79" t="s">
        <v>475</v>
      </c>
      <c r="I98" s="79" t="s">
        <v>475</v>
      </c>
      <c r="J98" s="75" t="s">
        <v>3848</v>
      </c>
      <c r="K98" s="79" t="s">
        <v>475</v>
      </c>
      <c r="L98" s="79" t="s">
        <v>475</v>
      </c>
      <c r="M98" s="77" t="s">
        <v>3849</v>
      </c>
      <c r="N98" s="79" t="s">
        <v>475</v>
      </c>
      <c r="O98" s="79" t="s">
        <v>475</v>
      </c>
      <c r="P98" s="77" t="s">
        <v>3850</v>
      </c>
      <c r="Q98" s="79" t="s">
        <v>475</v>
      </c>
      <c r="R98" s="79" t="s">
        <v>475</v>
      </c>
      <c r="S98" s="77" t="s">
        <v>3851</v>
      </c>
      <c r="T98" s="76" t="s">
        <v>475</v>
      </c>
      <c r="U98" s="338"/>
      <c r="V98" s="346"/>
      <c r="W98" s="346"/>
      <c r="X98" s="346"/>
      <c r="Y98" s="347"/>
    </row>
    <row r="99" spans="2:25" s="11" customFormat="1" ht="25.15" customHeight="1" x14ac:dyDescent="0.25">
      <c r="B99" s="338"/>
      <c r="C99" s="339"/>
      <c r="D99" s="340"/>
      <c r="E99" s="338"/>
      <c r="F99" s="341"/>
      <c r="G99" s="74" t="s">
        <v>3766</v>
      </c>
      <c r="H99" s="146">
        <v>0</v>
      </c>
      <c r="I99" s="146">
        <v>0</v>
      </c>
      <c r="J99" s="146">
        <v>0.25</v>
      </c>
      <c r="K99" s="146"/>
      <c r="L99" s="146"/>
      <c r="M99" s="146"/>
      <c r="N99" s="146"/>
      <c r="O99" s="146"/>
      <c r="P99" s="146"/>
      <c r="Q99" s="146"/>
      <c r="R99" s="146"/>
      <c r="S99" s="146"/>
      <c r="T99" s="76">
        <f>SUM(H99:S99)</f>
        <v>0.25</v>
      </c>
      <c r="U99" s="338"/>
      <c r="V99" s="346"/>
      <c r="W99" s="346"/>
      <c r="X99" s="346"/>
      <c r="Y99" s="347"/>
    </row>
    <row r="100" spans="2:25" s="11" customFormat="1" ht="25.15" customHeight="1" x14ac:dyDescent="0.25">
      <c r="B100" s="338"/>
      <c r="C100" s="339"/>
      <c r="D100" s="340"/>
      <c r="E100" s="338"/>
      <c r="F100" s="341"/>
      <c r="G100" s="73" t="s">
        <v>3767</v>
      </c>
      <c r="H100" s="146">
        <v>0</v>
      </c>
      <c r="I100" s="146">
        <v>0</v>
      </c>
      <c r="J100" s="78">
        <f t="shared" ref="J100" si="16">+J99/J97</f>
        <v>1</v>
      </c>
      <c r="K100" s="78"/>
      <c r="L100" s="78"/>
      <c r="M100" s="78"/>
      <c r="N100" s="78"/>
      <c r="O100" s="78"/>
      <c r="P100" s="78"/>
      <c r="Q100" s="78"/>
      <c r="R100" s="78"/>
      <c r="S100" s="78"/>
      <c r="T100" s="76" t="s">
        <v>475</v>
      </c>
      <c r="U100" s="338"/>
      <c r="V100" s="346"/>
      <c r="W100" s="346"/>
      <c r="X100" s="346"/>
      <c r="Y100" s="347"/>
    </row>
    <row r="101" spans="2:25" s="11" customFormat="1" ht="25.15" customHeight="1" x14ac:dyDescent="0.25">
      <c r="B101" s="338" t="s">
        <v>3837</v>
      </c>
      <c r="C101" s="339" t="s">
        <v>2140</v>
      </c>
      <c r="D101" s="340">
        <v>24</v>
      </c>
      <c r="E101" s="338" t="s">
        <v>3852</v>
      </c>
      <c r="F101" s="341">
        <v>0.1</v>
      </c>
      <c r="G101" s="74" t="s">
        <v>3762</v>
      </c>
      <c r="H101" s="78">
        <v>0</v>
      </c>
      <c r="I101" s="78">
        <v>0</v>
      </c>
      <c r="J101" s="78">
        <v>0.25</v>
      </c>
      <c r="K101" s="78">
        <v>0</v>
      </c>
      <c r="L101" s="78">
        <v>0</v>
      </c>
      <c r="M101" s="78">
        <v>0.25</v>
      </c>
      <c r="N101" s="78">
        <v>0</v>
      </c>
      <c r="O101" s="78">
        <v>0</v>
      </c>
      <c r="P101" s="78">
        <v>0.25</v>
      </c>
      <c r="Q101" s="78">
        <v>0</v>
      </c>
      <c r="R101" s="78">
        <v>0</v>
      </c>
      <c r="S101" s="78">
        <v>0.25</v>
      </c>
      <c r="T101" s="76">
        <f>SUM(H101:S101)</f>
        <v>1</v>
      </c>
      <c r="U101" s="338" t="s">
        <v>3853</v>
      </c>
      <c r="V101" s="345">
        <f>SUM(H101:J101)</f>
        <v>0.25</v>
      </c>
      <c r="W101" s="345">
        <f>SUM(H103:J103)</f>
        <v>0.25</v>
      </c>
      <c r="X101" s="345">
        <f>W101/V101</f>
        <v>1</v>
      </c>
      <c r="Y101" s="347"/>
    </row>
    <row r="102" spans="2:25" s="11" customFormat="1" ht="50.1" customHeight="1" x14ac:dyDescent="0.25">
      <c r="B102" s="338"/>
      <c r="C102" s="339"/>
      <c r="D102" s="340"/>
      <c r="E102" s="338"/>
      <c r="F102" s="341"/>
      <c r="G102" s="74" t="s">
        <v>3764</v>
      </c>
      <c r="H102" s="79" t="s">
        <v>475</v>
      </c>
      <c r="I102" s="79" t="s">
        <v>475</v>
      </c>
      <c r="J102" s="77" t="s">
        <v>3854</v>
      </c>
      <c r="K102" s="79" t="s">
        <v>475</v>
      </c>
      <c r="L102" s="79" t="s">
        <v>475</v>
      </c>
      <c r="M102" s="77" t="s">
        <v>3854</v>
      </c>
      <c r="N102" s="79" t="s">
        <v>475</v>
      </c>
      <c r="O102" s="79" t="s">
        <v>475</v>
      </c>
      <c r="P102" s="77" t="s">
        <v>3854</v>
      </c>
      <c r="Q102" s="79" t="s">
        <v>475</v>
      </c>
      <c r="R102" s="79" t="s">
        <v>475</v>
      </c>
      <c r="S102" s="77" t="s">
        <v>3854</v>
      </c>
      <c r="T102" s="76" t="s">
        <v>475</v>
      </c>
      <c r="U102" s="338"/>
      <c r="V102" s="346"/>
      <c r="W102" s="346"/>
      <c r="X102" s="346"/>
      <c r="Y102" s="347"/>
    </row>
    <row r="103" spans="2:25" s="11" customFormat="1" ht="25.15" customHeight="1" x14ac:dyDescent="0.25">
      <c r="B103" s="338"/>
      <c r="C103" s="339"/>
      <c r="D103" s="340"/>
      <c r="E103" s="338"/>
      <c r="F103" s="341"/>
      <c r="G103" s="74" t="s">
        <v>3766</v>
      </c>
      <c r="H103" s="146">
        <v>0</v>
      </c>
      <c r="I103" s="146">
        <v>0</v>
      </c>
      <c r="J103" s="146">
        <v>0.25</v>
      </c>
      <c r="K103" s="146"/>
      <c r="L103" s="146"/>
      <c r="M103" s="146"/>
      <c r="N103" s="146"/>
      <c r="O103" s="146"/>
      <c r="P103" s="146"/>
      <c r="Q103" s="146"/>
      <c r="R103" s="146"/>
      <c r="S103" s="146"/>
      <c r="T103" s="76">
        <f>SUM(H103:S103)</f>
        <v>0.25</v>
      </c>
      <c r="U103" s="338"/>
      <c r="V103" s="346"/>
      <c r="W103" s="346"/>
      <c r="X103" s="346"/>
      <c r="Y103" s="347"/>
    </row>
    <row r="104" spans="2:25" s="11" customFormat="1" ht="25.15" customHeight="1" x14ac:dyDescent="0.25">
      <c r="B104" s="338"/>
      <c r="C104" s="339"/>
      <c r="D104" s="340"/>
      <c r="E104" s="338"/>
      <c r="F104" s="341"/>
      <c r="G104" s="73" t="s">
        <v>3767</v>
      </c>
      <c r="H104" s="146">
        <v>0</v>
      </c>
      <c r="I104" s="146">
        <v>0</v>
      </c>
      <c r="J104" s="78">
        <f t="shared" ref="J104" si="17">+J103/J101</f>
        <v>1</v>
      </c>
      <c r="K104" s="78"/>
      <c r="L104" s="78"/>
      <c r="M104" s="78"/>
      <c r="N104" s="78"/>
      <c r="O104" s="78"/>
      <c r="P104" s="78"/>
      <c r="Q104" s="78"/>
      <c r="R104" s="78"/>
      <c r="S104" s="78"/>
      <c r="T104" s="76" t="s">
        <v>475</v>
      </c>
      <c r="U104" s="338"/>
      <c r="V104" s="346"/>
      <c r="W104" s="346"/>
      <c r="X104" s="346"/>
      <c r="Y104" s="347"/>
    </row>
    <row r="105" spans="2:25" s="11" customFormat="1" ht="25.15" customHeight="1" x14ac:dyDescent="0.25">
      <c r="B105" s="338" t="s">
        <v>3837</v>
      </c>
      <c r="C105" s="339" t="s">
        <v>2140</v>
      </c>
      <c r="D105" s="340">
        <v>25</v>
      </c>
      <c r="E105" s="338" t="s">
        <v>3855</v>
      </c>
      <c r="F105" s="341">
        <v>0.1</v>
      </c>
      <c r="G105" s="74" t="s">
        <v>3762</v>
      </c>
      <c r="H105" s="78">
        <v>0</v>
      </c>
      <c r="I105" s="78">
        <v>0</v>
      </c>
      <c r="J105" s="78">
        <v>0.25</v>
      </c>
      <c r="K105" s="78">
        <v>0</v>
      </c>
      <c r="L105" s="78">
        <v>0</v>
      </c>
      <c r="M105" s="78">
        <v>0.25</v>
      </c>
      <c r="N105" s="78">
        <v>0</v>
      </c>
      <c r="O105" s="78">
        <v>0</v>
      </c>
      <c r="P105" s="78">
        <v>0.25</v>
      </c>
      <c r="Q105" s="78">
        <v>0</v>
      </c>
      <c r="R105" s="78">
        <v>0</v>
      </c>
      <c r="S105" s="78">
        <v>0.25</v>
      </c>
      <c r="T105" s="76">
        <f>SUM(H105:S105)</f>
        <v>1</v>
      </c>
      <c r="U105" s="338" t="s">
        <v>3856</v>
      </c>
      <c r="V105" s="345">
        <f>SUM(H105:J105)</f>
        <v>0.25</v>
      </c>
      <c r="W105" s="345">
        <f>SUM(H107:J107)</f>
        <v>0.25</v>
      </c>
      <c r="X105" s="345">
        <f>W105/V105</f>
        <v>1</v>
      </c>
      <c r="Y105" s="347"/>
    </row>
    <row r="106" spans="2:25" s="11" customFormat="1" ht="50.1" customHeight="1" x14ac:dyDescent="0.25">
      <c r="B106" s="338"/>
      <c r="C106" s="339"/>
      <c r="D106" s="340"/>
      <c r="E106" s="338"/>
      <c r="F106" s="341"/>
      <c r="G106" s="74" t="s">
        <v>3764</v>
      </c>
      <c r="H106" s="79" t="s">
        <v>475</v>
      </c>
      <c r="I106" s="79" t="s">
        <v>475</v>
      </c>
      <c r="J106" s="77" t="s">
        <v>3857</v>
      </c>
      <c r="K106" s="79" t="s">
        <v>475</v>
      </c>
      <c r="L106" s="79" t="s">
        <v>475</v>
      </c>
      <c r="M106" s="77" t="s">
        <v>3858</v>
      </c>
      <c r="N106" s="79" t="s">
        <v>475</v>
      </c>
      <c r="O106" s="79" t="s">
        <v>475</v>
      </c>
      <c r="P106" s="77" t="s">
        <v>3858</v>
      </c>
      <c r="Q106" s="79" t="s">
        <v>475</v>
      </c>
      <c r="R106" s="79" t="s">
        <v>475</v>
      </c>
      <c r="S106" s="77" t="s">
        <v>3859</v>
      </c>
      <c r="T106" s="76" t="s">
        <v>475</v>
      </c>
      <c r="U106" s="338"/>
      <c r="V106" s="346"/>
      <c r="W106" s="346"/>
      <c r="X106" s="346"/>
      <c r="Y106" s="347"/>
    </row>
    <row r="107" spans="2:25" s="11" customFormat="1" ht="25.15" customHeight="1" x14ac:dyDescent="0.25">
      <c r="B107" s="338"/>
      <c r="C107" s="339"/>
      <c r="D107" s="340"/>
      <c r="E107" s="338"/>
      <c r="F107" s="341"/>
      <c r="G107" s="74" t="s">
        <v>3766</v>
      </c>
      <c r="H107" s="146">
        <v>0</v>
      </c>
      <c r="I107" s="146">
        <v>0</v>
      </c>
      <c r="J107" s="146">
        <v>0.25</v>
      </c>
      <c r="K107" s="146"/>
      <c r="L107" s="146"/>
      <c r="M107" s="146"/>
      <c r="N107" s="146"/>
      <c r="O107" s="146"/>
      <c r="P107" s="146"/>
      <c r="Q107" s="146"/>
      <c r="R107" s="146"/>
      <c r="S107" s="146"/>
      <c r="T107" s="76">
        <f>SUM(H107:S107)</f>
        <v>0.25</v>
      </c>
      <c r="U107" s="338"/>
      <c r="V107" s="346"/>
      <c r="W107" s="346"/>
      <c r="X107" s="346"/>
      <c r="Y107" s="347"/>
    </row>
    <row r="108" spans="2:25" s="11" customFormat="1" ht="25.15" customHeight="1" x14ac:dyDescent="0.25">
      <c r="B108" s="338"/>
      <c r="C108" s="339"/>
      <c r="D108" s="340"/>
      <c r="E108" s="338"/>
      <c r="F108" s="341"/>
      <c r="G108" s="73" t="s">
        <v>3767</v>
      </c>
      <c r="H108" s="146">
        <v>0</v>
      </c>
      <c r="I108" s="146">
        <v>0</v>
      </c>
      <c r="J108" s="78">
        <f t="shared" ref="J108" si="18">+J107/J105</f>
        <v>1</v>
      </c>
      <c r="K108" s="78"/>
      <c r="L108" s="78"/>
      <c r="M108" s="78"/>
      <c r="N108" s="78"/>
      <c r="O108" s="78"/>
      <c r="P108" s="78"/>
      <c r="Q108" s="78"/>
      <c r="R108" s="78"/>
      <c r="S108" s="78"/>
      <c r="T108" s="76" t="s">
        <v>475</v>
      </c>
      <c r="U108" s="338"/>
      <c r="V108" s="346"/>
      <c r="W108" s="346"/>
      <c r="X108" s="346"/>
      <c r="Y108" s="347"/>
    </row>
    <row r="109" spans="2:25" s="11" customFormat="1" ht="25.15" customHeight="1" x14ac:dyDescent="0.25">
      <c r="B109" s="338" t="s">
        <v>3837</v>
      </c>
      <c r="C109" s="339" t="s">
        <v>2140</v>
      </c>
      <c r="D109" s="340">
        <v>26</v>
      </c>
      <c r="E109" s="338" t="s">
        <v>3860</v>
      </c>
      <c r="F109" s="341">
        <v>0.1</v>
      </c>
      <c r="G109" s="74" t="s">
        <v>3762</v>
      </c>
      <c r="H109" s="78">
        <v>0</v>
      </c>
      <c r="I109" s="78">
        <v>0</v>
      </c>
      <c r="J109" s="78">
        <v>0.25</v>
      </c>
      <c r="K109" s="78">
        <v>0</v>
      </c>
      <c r="L109" s="78">
        <v>0</v>
      </c>
      <c r="M109" s="78">
        <v>0.25</v>
      </c>
      <c r="N109" s="78">
        <v>0</v>
      </c>
      <c r="O109" s="78">
        <v>0</v>
      </c>
      <c r="P109" s="78">
        <v>0.25</v>
      </c>
      <c r="Q109" s="78">
        <v>0</v>
      </c>
      <c r="R109" s="78">
        <v>0</v>
      </c>
      <c r="S109" s="78">
        <v>0.25</v>
      </c>
      <c r="T109" s="76">
        <f>SUM(H109:S109)</f>
        <v>1</v>
      </c>
      <c r="U109" s="338" t="s">
        <v>3861</v>
      </c>
      <c r="V109" s="345">
        <f>SUM(H109:J109)</f>
        <v>0.25</v>
      </c>
      <c r="W109" s="345">
        <f>SUM(H111:J111)</f>
        <v>0.25</v>
      </c>
      <c r="X109" s="345">
        <f>W109/V109</f>
        <v>1</v>
      </c>
      <c r="Y109" s="347"/>
    </row>
    <row r="110" spans="2:25" s="11" customFormat="1" ht="50.1" customHeight="1" x14ac:dyDescent="0.25">
      <c r="B110" s="338"/>
      <c r="C110" s="339"/>
      <c r="D110" s="340"/>
      <c r="E110" s="338"/>
      <c r="F110" s="341"/>
      <c r="G110" s="74" t="s">
        <v>3764</v>
      </c>
      <c r="H110" s="79" t="s">
        <v>475</v>
      </c>
      <c r="I110" s="79" t="s">
        <v>475</v>
      </c>
      <c r="J110" s="77" t="s">
        <v>3862</v>
      </c>
      <c r="K110" s="79" t="s">
        <v>475</v>
      </c>
      <c r="L110" s="79" t="s">
        <v>475</v>
      </c>
      <c r="M110" s="77" t="s">
        <v>3862</v>
      </c>
      <c r="N110" s="79" t="s">
        <v>475</v>
      </c>
      <c r="O110" s="79" t="s">
        <v>475</v>
      </c>
      <c r="P110" s="77" t="s">
        <v>3862</v>
      </c>
      <c r="Q110" s="79" t="s">
        <v>475</v>
      </c>
      <c r="R110" s="79" t="s">
        <v>475</v>
      </c>
      <c r="S110" s="77" t="s">
        <v>3862</v>
      </c>
      <c r="T110" s="76" t="s">
        <v>475</v>
      </c>
      <c r="U110" s="338"/>
      <c r="V110" s="346"/>
      <c r="W110" s="346"/>
      <c r="X110" s="346"/>
      <c r="Y110" s="347"/>
    </row>
    <row r="111" spans="2:25" s="11" customFormat="1" ht="25.15" customHeight="1" x14ac:dyDescent="0.25">
      <c r="B111" s="338"/>
      <c r="C111" s="339"/>
      <c r="D111" s="340"/>
      <c r="E111" s="338"/>
      <c r="F111" s="341"/>
      <c r="G111" s="74" t="s">
        <v>3766</v>
      </c>
      <c r="H111" s="146">
        <v>0</v>
      </c>
      <c r="I111" s="146">
        <v>0</v>
      </c>
      <c r="J111" s="146">
        <v>0.25</v>
      </c>
      <c r="K111" s="146"/>
      <c r="L111" s="146"/>
      <c r="M111" s="146"/>
      <c r="N111" s="146"/>
      <c r="O111" s="146"/>
      <c r="P111" s="146"/>
      <c r="Q111" s="146"/>
      <c r="R111" s="146"/>
      <c r="S111" s="146"/>
      <c r="T111" s="76">
        <f>SUM(H111:S111)</f>
        <v>0.25</v>
      </c>
      <c r="U111" s="338"/>
      <c r="V111" s="346"/>
      <c r="W111" s="346"/>
      <c r="X111" s="346"/>
      <c r="Y111" s="347"/>
    </row>
    <row r="112" spans="2:25" s="11" customFormat="1" ht="25.15" customHeight="1" x14ac:dyDescent="0.25">
      <c r="B112" s="338"/>
      <c r="C112" s="339"/>
      <c r="D112" s="340"/>
      <c r="E112" s="338"/>
      <c r="F112" s="341"/>
      <c r="G112" s="73" t="s">
        <v>3767</v>
      </c>
      <c r="H112" s="146">
        <v>0</v>
      </c>
      <c r="I112" s="146">
        <v>0</v>
      </c>
      <c r="J112" s="78">
        <f t="shared" ref="J112" si="19">+J111/J109</f>
        <v>1</v>
      </c>
      <c r="K112" s="78"/>
      <c r="L112" s="78"/>
      <c r="M112" s="78"/>
      <c r="N112" s="78"/>
      <c r="O112" s="78"/>
      <c r="P112" s="78"/>
      <c r="Q112" s="78"/>
      <c r="R112" s="78"/>
      <c r="S112" s="78"/>
      <c r="T112" s="76" t="s">
        <v>475</v>
      </c>
      <c r="U112" s="338"/>
      <c r="V112" s="346"/>
      <c r="W112" s="346"/>
      <c r="X112" s="346"/>
      <c r="Y112" s="347"/>
    </row>
    <row r="113" spans="2:25" s="11" customFormat="1" ht="25.15" customHeight="1" x14ac:dyDescent="0.25">
      <c r="B113" s="338" t="s">
        <v>3837</v>
      </c>
      <c r="C113" s="339" t="s">
        <v>2140</v>
      </c>
      <c r="D113" s="340">
        <v>27</v>
      </c>
      <c r="E113" s="338" t="s">
        <v>3863</v>
      </c>
      <c r="F113" s="341">
        <v>0.1</v>
      </c>
      <c r="G113" s="74" t="s">
        <v>3762</v>
      </c>
      <c r="H113" s="78">
        <v>0</v>
      </c>
      <c r="I113" s="78">
        <v>0</v>
      </c>
      <c r="J113" s="78">
        <v>0</v>
      </c>
      <c r="K113" s="78">
        <v>0.25</v>
      </c>
      <c r="L113" s="78">
        <v>0</v>
      </c>
      <c r="M113" s="78">
        <v>0.25</v>
      </c>
      <c r="N113" s="78">
        <v>0</v>
      </c>
      <c r="O113" s="78">
        <v>0</v>
      </c>
      <c r="P113" s="78">
        <v>0.25</v>
      </c>
      <c r="Q113" s="78">
        <v>0</v>
      </c>
      <c r="R113" s="78">
        <v>0</v>
      </c>
      <c r="S113" s="78">
        <v>0.25</v>
      </c>
      <c r="T113" s="76">
        <f>SUM(H113:S113)</f>
        <v>1</v>
      </c>
      <c r="U113" s="338" t="s">
        <v>3798</v>
      </c>
      <c r="V113" s="348" t="s">
        <v>3798</v>
      </c>
      <c r="W113" s="348" t="s">
        <v>3798</v>
      </c>
      <c r="X113" s="348" t="s">
        <v>3798</v>
      </c>
      <c r="Y113" s="347"/>
    </row>
    <row r="114" spans="2:25" s="11" customFormat="1" ht="50.1" customHeight="1" x14ac:dyDescent="0.25">
      <c r="B114" s="338"/>
      <c r="C114" s="339"/>
      <c r="D114" s="340"/>
      <c r="E114" s="338"/>
      <c r="F114" s="341"/>
      <c r="G114" s="74" t="s">
        <v>3764</v>
      </c>
      <c r="H114" s="79" t="s">
        <v>475</v>
      </c>
      <c r="I114" s="79" t="s">
        <v>475</v>
      </c>
      <c r="J114" s="79" t="s">
        <v>475</v>
      </c>
      <c r="K114" s="77" t="s">
        <v>3864</v>
      </c>
      <c r="L114" s="79" t="s">
        <v>475</v>
      </c>
      <c r="M114" s="77" t="s">
        <v>3864</v>
      </c>
      <c r="N114" s="79" t="s">
        <v>475</v>
      </c>
      <c r="O114" s="79" t="s">
        <v>475</v>
      </c>
      <c r="P114" s="77" t="s">
        <v>3864</v>
      </c>
      <c r="Q114" s="79" t="s">
        <v>475</v>
      </c>
      <c r="R114" s="79" t="s">
        <v>475</v>
      </c>
      <c r="S114" s="77" t="s">
        <v>3864</v>
      </c>
      <c r="T114" s="76" t="s">
        <v>475</v>
      </c>
      <c r="U114" s="338"/>
      <c r="V114" s="348"/>
      <c r="W114" s="348"/>
      <c r="X114" s="348"/>
      <c r="Y114" s="347"/>
    </row>
    <row r="115" spans="2:25" s="11" customFormat="1" ht="25.15" customHeight="1" x14ac:dyDescent="0.25">
      <c r="B115" s="338"/>
      <c r="C115" s="339"/>
      <c r="D115" s="340"/>
      <c r="E115" s="338"/>
      <c r="F115" s="341"/>
      <c r="G115" s="74" t="s">
        <v>3766</v>
      </c>
      <c r="H115" s="146">
        <v>0</v>
      </c>
      <c r="I115" s="146">
        <v>0</v>
      </c>
      <c r="J115" s="146">
        <v>0</v>
      </c>
      <c r="K115" s="146"/>
      <c r="L115" s="146"/>
      <c r="M115" s="146"/>
      <c r="N115" s="146"/>
      <c r="O115" s="146"/>
      <c r="P115" s="146"/>
      <c r="Q115" s="146"/>
      <c r="R115" s="146"/>
      <c r="S115" s="146"/>
      <c r="T115" s="76">
        <f>SUM(H115:S115)</f>
        <v>0</v>
      </c>
      <c r="U115" s="338"/>
      <c r="V115" s="348"/>
      <c r="W115" s="348"/>
      <c r="X115" s="348"/>
      <c r="Y115" s="347"/>
    </row>
    <row r="116" spans="2:25" s="11" customFormat="1" ht="25.15" customHeight="1" x14ac:dyDescent="0.25">
      <c r="B116" s="338"/>
      <c r="C116" s="339"/>
      <c r="D116" s="340"/>
      <c r="E116" s="338"/>
      <c r="F116" s="341"/>
      <c r="G116" s="73" t="s">
        <v>3767</v>
      </c>
      <c r="H116" s="146">
        <v>0</v>
      </c>
      <c r="I116" s="146">
        <v>0</v>
      </c>
      <c r="J116" s="146">
        <v>0</v>
      </c>
      <c r="K116" s="78"/>
      <c r="L116" s="78"/>
      <c r="M116" s="78"/>
      <c r="N116" s="78"/>
      <c r="O116" s="78"/>
      <c r="P116" s="78"/>
      <c r="Q116" s="78"/>
      <c r="R116" s="78"/>
      <c r="S116" s="78"/>
      <c r="T116" s="76" t="s">
        <v>475</v>
      </c>
      <c r="U116" s="338"/>
      <c r="V116" s="348"/>
      <c r="W116" s="348"/>
      <c r="X116" s="348"/>
      <c r="Y116" s="347"/>
    </row>
    <row r="117" spans="2:25" s="11" customFormat="1" ht="25.15" customHeight="1" x14ac:dyDescent="0.25">
      <c r="B117" s="338" t="s">
        <v>3837</v>
      </c>
      <c r="C117" s="339" t="s">
        <v>2140</v>
      </c>
      <c r="D117" s="340">
        <v>28</v>
      </c>
      <c r="E117" s="338" t="s">
        <v>3865</v>
      </c>
      <c r="F117" s="341">
        <v>0.1</v>
      </c>
      <c r="G117" s="74" t="s">
        <v>3762</v>
      </c>
      <c r="H117" s="78">
        <v>0</v>
      </c>
      <c r="I117" s="78">
        <v>0</v>
      </c>
      <c r="J117" s="78">
        <v>0.25</v>
      </c>
      <c r="K117" s="78">
        <v>0</v>
      </c>
      <c r="L117" s="78">
        <v>0</v>
      </c>
      <c r="M117" s="78">
        <v>0.25</v>
      </c>
      <c r="N117" s="78">
        <v>0</v>
      </c>
      <c r="O117" s="78">
        <v>0</v>
      </c>
      <c r="P117" s="78">
        <v>0.25</v>
      </c>
      <c r="Q117" s="78">
        <v>0</v>
      </c>
      <c r="R117" s="78">
        <v>0</v>
      </c>
      <c r="S117" s="78">
        <v>0.25</v>
      </c>
      <c r="T117" s="76">
        <f>SUM(H117:S117)</f>
        <v>1</v>
      </c>
      <c r="U117" s="338" t="s">
        <v>3866</v>
      </c>
      <c r="V117" s="345">
        <f>SUM(H117:J117)</f>
        <v>0.25</v>
      </c>
      <c r="W117" s="345">
        <f>SUM(H119:J119)</f>
        <v>0.25</v>
      </c>
      <c r="X117" s="345">
        <f>W117/V117</f>
        <v>1</v>
      </c>
      <c r="Y117" s="347"/>
    </row>
    <row r="118" spans="2:25" s="11" customFormat="1" ht="50.1" customHeight="1" x14ac:dyDescent="0.25">
      <c r="B118" s="338"/>
      <c r="C118" s="339"/>
      <c r="D118" s="340"/>
      <c r="E118" s="338"/>
      <c r="F118" s="341"/>
      <c r="G118" s="74" t="s">
        <v>3764</v>
      </c>
      <c r="H118" s="79" t="s">
        <v>475</v>
      </c>
      <c r="I118" s="79" t="s">
        <v>475</v>
      </c>
      <c r="J118" s="77" t="s">
        <v>3867</v>
      </c>
      <c r="K118" s="79" t="s">
        <v>475</v>
      </c>
      <c r="L118" s="79" t="s">
        <v>475</v>
      </c>
      <c r="M118" s="77" t="s">
        <v>3867</v>
      </c>
      <c r="N118" s="79" t="s">
        <v>475</v>
      </c>
      <c r="O118" s="79" t="s">
        <v>475</v>
      </c>
      <c r="P118" s="77" t="s">
        <v>3867</v>
      </c>
      <c r="Q118" s="79" t="s">
        <v>475</v>
      </c>
      <c r="R118" s="79" t="s">
        <v>475</v>
      </c>
      <c r="S118" s="77" t="s">
        <v>3867</v>
      </c>
      <c r="T118" s="76" t="s">
        <v>475</v>
      </c>
      <c r="U118" s="338"/>
      <c r="V118" s="346"/>
      <c r="W118" s="346"/>
      <c r="X118" s="346"/>
      <c r="Y118" s="347"/>
    </row>
    <row r="119" spans="2:25" s="11" customFormat="1" ht="25.15" customHeight="1" x14ac:dyDescent="0.25">
      <c r="B119" s="338"/>
      <c r="C119" s="339"/>
      <c r="D119" s="340"/>
      <c r="E119" s="338"/>
      <c r="F119" s="341"/>
      <c r="G119" s="74" t="s">
        <v>3766</v>
      </c>
      <c r="H119" s="146">
        <v>0</v>
      </c>
      <c r="I119" s="146">
        <v>0</v>
      </c>
      <c r="J119" s="146">
        <v>0.25</v>
      </c>
      <c r="K119" s="146"/>
      <c r="L119" s="146"/>
      <c r="M119" s="146"/>
      <c r="N119" s="146"/>
      <c r="O119" s="146"/>
      <c r="P119" s="146"/>
      <c r="Q119" s="146"/>
      <c r="R119" s="146"/>
      <c r="S119" s="146"/>
      <c r="T119" s="76">
        <f>SUM(H119:S119)</f>
        <v>0.25</v>
      </c>
      <c r="U119" s="338"/>
      <c r="V119" s="346"/>
      <c r="W119" s="346"/>
      <c r="X119" s="346"/>
      <c r="Y119" s="347"/>
    </row>
    <row r="120" spans="2:25" s="11" customFormat="1" ht="25.15" customHeight="1" x14ac:dyDescent="0.25">
      <c r="B120" s="338"/>
      <c r="C120" s="339"/>
      <c r="D120" s="340"/>
      <c r="E120" s="338"/>
      <c r="F120" s="341"/>
      <c r="G120" s="73" t="s">
        <v>3767</v>
      </c>
      <c r="H120" s="146">
        <v>0</v>
      </c>
      <c r="I120" s="146">
        <v>0</v>
      </c>
      <c r="J120" s="78">
        <f t="shared" ref="J120" si="20">+J119/J117</f>
        <v>1</v>
      </c>
      <c r="K120" s="78"/>
      <c r="L120" s="78"/>
      <c r="M120" s="78"/>
      <c r="N120" s="78"/>
      <c r="O120" s="78"/>
      <c r="P120" s="78"/>
      <c r="Q120" s="78"/>
      <c r="R120" s="78"/>
      <c r="S120" s="78"/>
      <c r="T120" s="76">
        <v>0</v>
      </c>
      <c r="U120" s="338"/>
      <c r="V120" s="346"/>
      <c r="W120" s="346"/>
      <c r="X120" s="346"/>
      <c r="Y120" s="347"/>
    </row>
    <row r="121" spans="2:25" s="11" customFormat="1" x14ac:dyDescent="0.25">
      <c r="B121" s="45"/>
      <c r="C121" s="45"/>
      <c r="D121" s="45"/>
      <c r="E121" s="45"/>
      <c r="F121" s="44"/>
      <c r="G121" s="44"/>
      <c r="H121" s="44"/>
      <c r="I121" s="44"/>
      <c r="J121" s="44"/>
      <c r="K121" s="44"/>
      <c r="L121" s="45"/>
      <c r="U121" s="106"/>
    </row>
    <row r="122" spans="2:25" s="11" customFormat="1" x14ac:dyDescent="0.25">
      <c r="B122" s="45"/>
      <c r="C122" s="45"/>
      <c r="D122" s="45"/>
      <c r="E122" s="45"/>
      <c r="F122" s="44"/>
      <c r="G122" s="44"/>
      <c r="H122" s="44"/>
      <c r="I122" s="44"/>
      <c r="J122" s="44"/>
      <c r="K122" s="44"/>
      <c r="L122" s="45"/>
      <c r="U122" s="106"/>
    </row>
    <row r="123" spans="2:25" s="11" customFormat="1" x14ac:dyDescent="0.25">
      <c r="B123" s="45"/>
      <c r="C123" s="45"/>
      <c r="D123" s="45"/>
      <c r="E123" s="45"/>
      <c r="F123" s="44"/>
      <c r="G123" s="44"/>
      <c r="H123" s="44"/>
      <c r="I123" s="44"/>
      <c r="J123" s="44"/>
      <c r="K123" s="44"/>
      <c r="L123" s="45"/>
      <c r="U123" s="106"/>
    </row>
    <row r="124" spans="2:25" s="11" customFormat="1" x14ac:dyDescent="0.25">
      <c r="B124" s="45"/>
      <c r="C124" s="45"/>
      <c r="D124" s="45"/>
      <c r="E124" s="45"/>
      <c r="F124" s="44"/>
      <c r="G124" s="44"/>
      <c r="H124" s="44"/>
      <c r="I124" s="44"/>
      <c r="J124" s="44"/>
      <c r="K124" s="44"/>
      <c r="L124" s="45"/>
      <c r="U124" s="106"/>
    </row>
    <row r="125" spans="2:25" s="11" customFormat="1" x14ac:dyDescent="0.25">
      <c r="B125" s="45"/>
      <c r="C125" s="45"/>
      <c r="D125" s="45"/>
      <c r="E125" s="45"/>
      <c r="F125" s="44"/>
      <c r="G125" s="44"/>
      <c r="H125" s="44"/>
      <c r="I125" s="44"/>
      <c r="J125" s="44"/>
      <c r="K125" s="44"/>
      <c r="L125" s="45"/>
      <c r="U125" s="106"/>
    </row>
    <row r="126" spans="2:25" s="11" customFormat="1" x14ac:dyDescent="0.25">
      <c r="B126" s="45"/>
      <c r="C126" s="45"/>
      <c r="D126" s="45"/>
      <c r="E126" s="45"/>
      <c r="F126" s="44"/>
      <c r="G126" s="44"/>
      <c r="H126" s="44"/>
      <c r="I126" s="44"/>
      <c r="J126" s="44"/>
      <c r="K126" s="44"/>
      <c r="L126" s="45"/>
      <c r="U126" s="106"/>
    </row>
  </sheetData>
  <sheetProtection algorithmName="SHA-512" hashValue="7VPeYzItiOWYitujxYc7d1VbKIMwFj6WiFqhHzpcm9+nUAdhG8CVnAWDmhGLtnwV17U9fkQlIl1ewqVRm8ByuA==" saltValue="yD7pzBMbwYGS25oZCqlFuQ==" spinCount="100000" sheet="1" objects="1" scenarios="1"/>
  <protectedRanges>
    <protectedRange algorithmName="SHA-512" hashValue="p8Vew8z442fbajR/YDeJpPbo8eBVKOCztDFWYJiPfzTtHGhiPIABMbG/PreMZbt5Az3FqsRYTXw8tlxGhNNN6w==" saltValue="T47Ab53bGMHeYsrm3sRv1Q==" spinCount="100000" sqref="L54" name="DAF_1_1_1"/>
  </protectedRanges>
  <mergeCells count="277">
    <mergeCell ref="Y117:Y120"/>
    <mergeCell ref="B117:B120"/>
    <mergeCell ref="C117:C120"/>
    <mergeCell ref="D117:D120"/>
    <mergeCell ref="E117:E120"/>
    <mergeCell ref="F117:F120"/>
    <mergeCell ref="U117:U120"/>
    <mergeCell ref="V117:V120"/>
    <mergeCell ref="W117:W120"/>
    <mergeCell ref="X117:X120"/>
    <mergeCell ref="Y109:Y112"/>
    <mergeCell ref="B113:B116"/>
    <mergeCell ref="C113:C116"/>
    <mergeCell ref="D113:D116"/>
    <mergeCell ref="E113:E116"/>
    <mergeCell ref="F113:F116"/>
    <mergeCell ref="U113:U116"/>
    <mergeCell ref="V113:V116"/>
    <mergeCell ref="W113:W116"/>
    <mergeCell ref="X113:X116"/>
    <mergeCell ref="Y113:Y116"/>
    <mergeCell ref="B109:B112"/>
    <mergeCell ref="C109:C112"/>
    <mergeCell ref="D109:D112"/>
    <mergeCell ref="E109:E112"/>
    <mergeCell ref="F109:F112"/>
    <mergeCell ref="U109:U112"/>
    <mergeCell ref="V109:V112"/>
    <mergeCell ref="W109:W112"/>
    <mergeCell ref="X109:X112"/>
    <mergeCell ref="Y101:Y104"/>
    <mergeCell ref="B105:B108"/>
    <mergeCell ref="C105:C108"/>
    <mergeCell ref="D105:D108"/>
    <mergeCell ref="E105:E108"/>
    <mergeCell ref="F105:F108"/>
    <mergeCell ref="U105:U108"/>
    <mergeCell ref="V105:V108"/>
    <mergeCell ref="W105:W108"/>
    <mergeCell ref="X105:X108"/>
    <mergeCell ref="Y105:Y108"/>
    <mergeCell ref="B101:B104"/>
    <mergeCell ref="C101:C104"/>
    <mergeCell ref="D101:D104"/>
    <mergeCell ref="E101:E104"/>
    <mergeCell ref="F101:F104"/>
    <mergeCell ref="U101:U104"/>
    <mergeCell ref="V101:V104"/>
    <mergeCell ref="W101:W104"/>
    <mergeCell ref="X101:X104"/>
    <mergeCell ref="Y93:Y96"/>
    <mergeCell ref="B97:B100"/>
    <mergeCell ref="C97:C100"/>
    <mergeCell ref="D97:D100"/>
    <mergeCell ref="E97:E100"/>
    <mergeCell ref="F97:F100"/>
    <mergeCell ref="U97:U100"/>
    <mergeCell ref="V97:V100"/>
    <mergeCell ref="W97:W100"/>
    <mergeCell ref="X97:X100"/>
    <mergeCell ref="Y97:Y100"/>
    <mergeCell ref="B93:B96"/>
    <mergeCell ref="C93:C96"/>
    <mergeCell ref="D93:D96"/>
    <mergeCell ref="E93:E96"/>
    <mergeCell ref="F93:F96"/>
    <mergeCell ref="U93:U96"/>
    <mergeCell ref="V93:V96"/>
    <mergeCell ref="W93:W96"/>
    <mergeCell ref="X93:X96"/>
    <mergeCell ref="Y85:Y88"/>
    <mergeCell ref="B89:B92"/>
    <mergeCell ref="C89:C92"/>
    <mergeCell ref="D89:D92"/>
    <mergeCell ref="E89:E92"/>
    <mergeCell ref="F89:F92"/>
    <mergeCell ref="U89:U92"/>
    <mergeCell ref="V89:V92"/>
    <mergeCell ref="W89:W92"/>
    <mergeCell ref="X89:X92"/>
    <mergeCell ref="Y89:Y92"/>
    <mergeCell ref="B85:B88"/>
    <mergeCell ref="C85:C88"/>
    <mergeCell ref="D85:D88"/>
    <mergeCell ref="E85:E88"/>
    <mergeCell ref="F85:F88"/>
    <mergeCell ref="U85:U88"/>
    <mergeCell ref="V85:V88"/>
    <mergeCell ref="W85:W88"/>
    <mergeCell ref="X85:X88"/>
    <mergeCell ref="Y77:Y80"/>
    <mergeCell ref="B81:B84"/>
    <mergeCell ref="C81:C84"/>
    <mergeCell ref="D81:D84"/>
    <mergeCell ref="E81:E84"/>
    <mergeCell ref="F81:F84"/>
    <mergeCell ref="U81:U84"/>
    <mergeCell ref="V81:V84"/>
    <mergeCell ref="W81:W84"/>
    <mergeCell ref="X81:X84"/>
    <mergeCell ref="Y81:Y84"/>
    <mergeCell ref="B77:B80"/>
    <mergeCell ref="C77:C80"/>
    <mergeCell ref="D77:D80"/>
    <mergeCell ref="E77:E80"/>
    <mergeCell ref="F77:F80"/>
    <mergeCell ref="U77:U80"/>
    <mergeCell ref="V77:V80"/>
    <mergeCell ref="W77:W80"/>
    <mergeCell ref="X77:X80"/>
    <mergeCell ref="Y69:Y72"/>
    <mergeCell ref="B73:B76"/>
    <mergeCell ref="C73:C76"/>
    <mergeCell ref="D73:D76"/>
    <mergeCell ref="E73:E76"/>
    <mergeCell ref="F73:F76"/>
    <mergeCell ref="U73:U76"/>
    <mergeCell ref="V73:V76"/>
    <mergeCell ref="W73:W76"/>
    <mergeCell ref="X73:X76"/>
    <mergeCell ref="Y73:Y76"/>
    <mergeCell ref="B69:B72"/>
    <mergeCell ref="C69:C72"/>
    <mergeCell ref="D69:D72"/>
    <mergeCell ref="E69:E72"/>
    <mergeCell ref="F69:F72"/>
    <mergeCell ref="U69:U72"/>
    <mergeCell ref="V69:V72"/>
    <mergeCell ref="W69:W72"/>
    <mergeCell ref="X69:X72"/>
    <mergeCell ref="Y61:Y64"/>
    <mergeCell ref="B65:B68"/>
    <mergeCell ref="C65:C68"/>
    <mergeCell ref="D65:D68"/>
    <mergeCell ref="E65:E68"/>
    <mergeCell ref="F65:F68"/>
    <mergeCell ref="U65:U68"/>
    <mergeCell ref="V65:V68"/>
    <mergeCell ref="W65:W68"/>
    <mergeCell ref="X65:X68"/>
    <mergeCell ref="Y65:Y68"/>
    <mergeCell ref="B61:B64"/>
    <mergeCell ref="C61:C64"/>
    <mergeCell ref="D61:D64"/>
    <mergeCell ref="E61:E64"/>
    <mergeCell ref="F61:F64"/>
    <mergeCell ref="U61:U64"/>
    <mergeCell ref="V61:V64"/>
    <mergeCell ref="W61:W64"/>
    <mergeCell ref="X61:X64"/>
    <mergeCell ref="U53:U56"/>
    <mergeCell ref="V53:V56"/>
    <mergeCell ref="W53:W56"/>
    <mergeCell ref="X53:X56"/>
    <mergeCell ref="Y53:Y56"/>
    <mergeCell ref="B57:B60"/>
    <mergeCell ref="C57:C60"/>
    <mergeCell ref="D57:D60"/>
    <mergeCell ref="E57:E60"/>
    <mergeCell ref="F57:F60"/>
    <mergeCell ref="U57:U60"/>
    <mergeCell ref="V57:V60"/>
    <mergeCell ref="W57:W60"/>
    <mergeCell ref="X57:X60"/>
    <mergeCell ref="Y57:Y60"/>
    <mergeCell ref="F53:F56"/>
    <mergeCell ref="B53:B56"/>
    <mergeCell ref="C53:C56"/>
    <mergeCell ref="D53:D56"/>
    <mergeCell ref="E53:E56"/>
    <mergeCell ref="U45:U48"/>
    <mergeCell ref="V45:V48"/>
    <mergeCell ref="W45:W48"/>
    <mergeCell ref="X45:X48"/>
    <mergeCell ref="Y45:Y48"/>
    <mergeCell ref="B49:B52"/>
    <mergeCell ref="C49:C52"/>
    <mergeCell ref="D49:D52"/>
    <mergeCell ref="E49:E52"/>
    <mergeCell ref="F49:F52"/>
    <mergeCell ref="U49:U52"/>
    <mergeCell ref="V49:V52"/>
    <mergeCell ref="W49:W52"/>
    <mergeCell ref="X49:X52"/>
    <mergeCell ref="Y49:Y52"/>
    <mergeCell ref="F45:F48"/>
    <mergeCell ref="B45:B48"/>
    <mergeCell ref="C45:C48"/>
    <mergeCell ref="D45:D48"/>
    <mergeCell ref="E45:E48"/>
    <mergeCell ref="U37:U40"/>
    <mergeCell ref="V37:V40"/>
    <mergeCell ref="W37:W40"/>
    <mergeCell ref="X37:X40"/>
    <mergeCell ref="Y37:Y40"/>
    <mergeCell ref="B41:B44"/>
    <mergeCell ref="C41:C44"/>
    <mergeCell ref="D41:D44"/>
    <mergeCell ref="E41:E44"/>
    <mergeCell ref="F41:F44"/>
    <mergeCell ref="U41:U44"/>
    <mergeCell ref="V41:V44"/>
    <mergeCell ref="W41:W44"/>
    <mergeCell ref="X41:X44"/>
    <mergeCell ref="Y41:Y44"/>
    <mergeCell ref="F37:F40"/>
    <mergeCell ref="B37:B40"/>
    <mergeCell ref="C37:C40"/>
    <mergeCell ref="D37:D40"/>
    <mergeCell ref="E37:E40"/>
    <mergeCell ref="U29:U32"/>
    <mergeCell ref="V29:V32"/>
    <mergeCell ref="W29:W32"/>
    <mergeCell ref="X29:X32"/>
    <mergeCell ref="B33:B36"/>
    <mergeCell ref="C33:C36"/>
    <mergeCell ref="D33:D36"/>
    <mergeCell ref="E33:E36"/>
    <mergeCell ref="F33:F36"/>
    <mergeCell ref="U33:U36"/>
    <mergeCell ref="V33:V36"/>
    <mergeCell ref="W33:W36"/>
    <mergeCell ref="X33:X36"/>
    <mergeCell ref="F29:F32"/>
    <mergeCell ref="B29:B32"/>
    <mergeCell ref="C29:C32"/>
    <mergeCell ref="D29:D32"/>
    <mergeCell ref="E29:E32"/>
    <mergeCell ref="U21:U24"/>
    <mergeCell ref="V21:V24"/>
    <mergeCell ref="W21:W24"/>
    <mergeCell ref="X21:X24"/>
    <mergeCell ref="B25:B28"/>
    <mergeCell ref="C25:C28"/>
    <mergeCell ref="D25:D28"/>
    <mergeCell ref="E25:E28"/>
    <mergeCell ref="F25:F28"/>
    <mergeCell ref="U25:U28"/>
    <mergeCell ref="V25:V28"/>
    <mergeCell ref="W25:W28"/>
    <mergeCell ref="X25:X28"/>
    <mergeCell ref="F21:F24"/>
    <mergeCell ref="U13:U16"/>
    <mergeCell ref="V13:V16"/>
    <mergeCell ref="W13:W16"/>
    <mergeCell ref="X13:X16"/>
    <mergeCell ref="B17:B20"/>
    <mergeCell ref="C17:C20"/>
    <mergeCell ref="D17:D20"/>
    <mergeCell ref="E17:E20"/>
    <mergeCell ref="F17:F20"/>
    <mergeCell ref="U17:U20"/>
    <mergeCell ref="V17:V20"/>
    <mergeCell ref="W17:W20"/>
    <mergeCell ref="X17:X20"/>
    <mergeCell ref="V7:X7"/>
    <mergeCell ref="B9:B12"/>
    <mergeCell ref="C9:C12"/>
    <mergeCell ref="D9:D12"/>
    <mergeCell ref="E9:E12"/>
    <mergeCell ref="F9:F12"/>
    <mergeCell ref="U9:U12"/>
    <mergeCell ref="V9:V12"/>
    <mergeCell ref="W9:W12"/>
    <mergeCell ref="X9:X12"/>
    <mergeCell ref="D2:G2"/>
    <mergeCell ref="D3:G3"/>
    <mergeCell ref="D4:G4"/>
    <mergeCell ref="B13:B16"/>
    <mergeCell ref="C13:C16"/>
    <mergeCell ref="D13:D16"/>
    <mergeCell ref="B21:B24"/>
    <mergeCell ref="C21:C24"/>
    <mergeCell ref="D21:D24"/>
    <mergeCell ref="E21:E24"/>
    <mergeCell ref="E13:E16"/>
    <mergeCell ref="F13:F16"/>
  </mergeCells>
  <dataValidations disablePrompts="1" count="5">
    <dataValidation allowBlank="1" showInputMessage="1" showErrorMessage="1" prompt="Seleccione de la lista desplegable según corresponda." sqref="B7"/>
    <dataValidation allowBlank="1" showInputMessage="1" showErrorMessage="1" prompt="Seleccione de la lista desplegable la dependencia líder del plan insitucional y que a su vez implementará la actividad." sqref="C7"/>
    <dataValidation allowBlank="1" showInputMessage="1" showErrorMessage="1" prompt="Redacte la actividad estratégica asociada al plan seleccionado. La redacción debe iniciar con verbo en infinitivo (ejemplo: definir, diseñar, implementar)." sqref="D7:E7"/>
    <dataValidation allowBlank="1" showInputMessage="1" showErrorMessage="1" prompt="% Programado: Distribuya el 100% durante la vigencia segun corresponda. No debe tener decimales._x000a_Entregables: Redacte la evidencia, soporte o registro que demostrará el avance e implementación de la actividad. " sqref="G7"/>
    <dataValidation allowBlank="1" showInputMessage="1" showErrorMessage="1" prompt="La ponderación de las actividades debe dar 100% por cada Plan insitucional y estratégico." sqref="F7"/>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Hoja1</vt:lpstr>
      <vt:lpstr>Hoja2</vt:lpstr>
      <vt:lpstr>Indice</vt:lpstr>
      <vt:lpstr>1.1. PI metas sectoriales</vt:lpstr>
      <vt:lpstr>1.2.PI. Objetivos y metas</vt:lpstr>
      <vt:lpstr>1.3.PI. Indicadores MGA</vt:lpstr>
      <vt:lpstr>1.4.PI. Presupuesto</vt:lpstr>
      <vt:lpstr>Indicadores de gestion</vt:lpstr>
      <vt:lpstr>Plan integrado</vt:lpstr>
      <vt:lpstr>Riesgos</vt:lpstr>
      <vt:lpstr>Control de cambios</vt:lpstr>
      <vt:lpstr>base</vt:lpstr>
      <vt:lpstr>base2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Marcela Garcia</dc:creator>
  <cp:keywords/>
  <dc:description/>
  <cp:lastModifiedBy>Carmen Elena Cabrera</cp:lastModifiedBy>
  <cp:revision/>
  <dcterms:created xsi:type="dcterms:W3CDTF">2020-11-03T01:17:49Z</dcterms:created>
  <dcterms:modified xsi:type="dcterms:W3CDTF">2023-05-23T16:09:29Z</dcterms:modified>
  <cp:category/>
  <cp:contentStatus/>
</cp:coreProperties>
</file>